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6546F106-CEC8-442E-9694-43568A91817C}"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SOPS!$B$1:$L$136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32" i="1" l="1"/>
  <c r="J132" i="1"/>
  <c r="C136" i="1"/>
  <c r="L136"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C130" i="1"/>
  <c r="L72" i="1"/>
  <c r="J72" i="1"/>
  <c r="L68" i="1"/>
  <c r="J68" i="1"/>
  <c r="L64" i="1"/>
  <c r="J64" i="1"/>
  <c r="C76" i="1"/>
  <c r="L58" i="1"/>
  <c r="L62" i="1" s="1"/>
  <c r="J58" i="1"/>
  <c r="C62" i="1"/>
  <c r="L52" i="1"/>
  <c r="J52" i="1"/>
  <c r="L48" i="1"/>
  <c r="J48" i="1"/>
  <c r="L44" i="1"/>
  <c r="J44" i="1"/>
  <c r="L40" i="1"/>
  <c r="J40" i="1"/>
  <c r="L36" i="1"/>
  <c r="J36" i="1"/>
  <c r="L32" i="1"/>
  <c r="J32" i="1"/>
  <c r="L28" i="1"/>
  <c r="J28" i="1"/>
  <c r="L24" i="1"/>
  <c r="J24" i="1"/>
  <c r="C56" i="1"/>
  <c r="L18" i="1"/>
  <c r="J18" i="1"/>
  <c r="L14" i="1"/>
  <c r="L22" i="1" s="1"/>
  <c r="J14" i="1"/>
  <c r="B14" i="1"/>
  <c r="C22" i="1"/>
  <c r="L76" i="1" l="1"/>
  <c r="L130" i="1"/>
  <c r="B24" i="1"/>
  <c r="B28" i="1" s="1"/>
  <c r="B18" i="1"/>
  <c r="L56" i="1"/>
  <c r="J1" i="4"/>
  <c r="B32" i="1" l="1"/>
  <c r="L1" i="4"/>
  <c r="B36" i="1" l="1"/>
  <c r="L9" i="1"/>
  <c r="B9" i="1"/>
  <c r="B40" i="1" l="1"/>
  <c r="L1" i="1"/>
  <c r="F4" i="1"/>
  <c r="B44" i="1" l="1"/>
  <c r="B48" i="1"/>
  <c r="B52" i="1"/>
  <c r="B58" i="1" s="1"/>
  <c r="K9" i="1"/>
  <c r="B64" i="1" l="1"/>
  <c r="F5" i="1"/>
  <c r="Q2" i="1"/>
  <c r="B68" i="1" l="1"/>
  <c r="B72" i="1" l="1"/>
  <c r="B78" i="1" l="1"/>
  <c r="B82" i="1" l="1"/>
  <c r="B86" i="1" s="1"/>
  <c r="B90" i="1" s="1"/>
  <c r="B94" i="1" s="1"/>
  <c r="B98" i="1" s="1"/>
  <c r="B102" i="1" s="1"/>
  <c r="B106" i="1" s="1"/>
  <c r="B110" i="1" s="1"/>
  <c r="B114" i="1" s="1"/>
  <c r="B118" i="1" s="1"/>
  <c r="B122" i="1" s="1"/>
  <c r="B126" i="1" s="1"/>
  <c r="B132" i="1" s="1"/>
  <c r="K2" i="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<sst xmlns="http://schemas.openxmlformats.org/spreadsheetml/2006/main" count="464" uniqueCount="231">
  <si>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</si>
  <si>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</si>
  <si>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</si>
  <si>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</si>
  <si>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</si>
  <si>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</si>
  <si>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</si>
  <si>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</si>
  <si>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</si>
  <si>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</si>
  <si>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</si>
  <si>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</si>
  <si>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</si>
  <si>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</si>
  <si>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</si>
  <si>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</si>
  <si>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</si>
  <si>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</si>
  <si>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</si>
  <si>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</si>
  <si>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</si>
  <si>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</si>
  <si>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</si>
  <si>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</si>
  <si>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</si>
  <si>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</si>
  <si>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</si>
  <si>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</si>
  <si>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</si>
  <si>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</si>
  <si>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</si>
  <si>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</si>
  <si>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</si>
  <si>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</si>
  <si>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</si>
  <si>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</si>
  <si>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</si>
  <si>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</si>
  <si>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</si>
  <si>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</si>
  <si>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</si>
  <si>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</si>
  <si>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</si>
  <si>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</si>
  <si>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</si>
  <si>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</si>
  <si>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</si>
  <si>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</si>
  <si>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</si>
  <si>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</si>
  <si>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</si>
  <si>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</si>
  <si>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</si>
  <si>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</si>
  <si>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</si>
  <si>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</si>
  <si>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</si>
  <si>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</si>
  <si>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</si>
  <si>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</si>
  <si>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</si>
  <si>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</si>
  <si>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</si>
  <si>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</si>
  <si>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</si>
  <si>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</si>
  <si>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</si>
  <si>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</si>
  <si>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</si>
  <si>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</si>
  <si>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</si>
  <si>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</si>
  <si>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</si>
  <si>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</si>
  <si>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</si>
  <si>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</si>
  <si>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</si>
  <si>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</si>
  <si>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</si>
  <si>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</si>
  <si>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</si>
  <si>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</si>
  <si>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</si>
  <si>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</si>
  <si>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</si>
  <si>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</si>
  <si>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</si>
  <si>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</si>
  <si>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</si>
  <si>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</si>
  <si>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</si>
  <si>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</si>
  <si>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</si>
  <si>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</si>
  <si>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</si>
  <si>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</si>
  <si>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</si>
  <si>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</si>
  <si>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</si>
  <si>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</si>
  <si>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</si>
  <si>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</si>
  <si>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</si>
  <si>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</si>
  <si>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</si>
  <si>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</si>
  <si>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</si>
  <si>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</si>
  <si>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</si>
  <si>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</si>
  <si>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</si>
  <si>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</si>
  <si>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</si>
  <si>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</si>
  <si>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</si>
  <si>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</si>
  <si>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</si>
  <si>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</si>
  <si>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</si>
  <si>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</si>
  <si>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</si>
  <si>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</si>
  <si>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</si>
  <si>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</si>
  <si>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</si>
  <si>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</si>
  <si>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</si>
  <si>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</si>
  <si>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</si>
  <si>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</si>
  <si>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</si>
  <si>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</si>
  <si>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</si>
  <si>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</si>
  <si>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</si>
  <si>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</si>
  <si>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</si>
  <si>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Úprava vodovodní přípojky</t>
  </si>
  <si>
    <t>Ing Pavel Zemler</t>
  </si>
  <si>
    <t>015</t>
  </si>
  <si>
    <t>Poplatky za likvidaci odpadů</t>
  </si>
  <si>
    <t>OTSKP_18</t>
  </si>
  <si>
    <t>POPLATKY ZA LIKVIDACI ODPADŮ NEKONTAMINOVANÝCH - 17 05 04 VYTĚŽENÉ ZEMINY A HORNINY - I. TŘÍDA TĚŽITELNOSTI</t>
  </si>
  <si>
    <t>015111</t>
  </si>
  <si>
    <t>189,5*1,9=360,0500</t>
  </si>
  <si>
    <t>015130</t>
  </si>
  <si>
    <t>POPLATKY ZA LIKVIDACI ODPADŮ NEKONTAMINOVANÝCH - 17 03 02 VYBOURANÝ ASFALTOVÝ BETON BEZ DEHTU</t>
  </si>
  <si>
    <t>1*2,1=2,1000</t>
  </si>
  <si>
    <t>T</t>
  </si>
  <si>
    <t>Součet</t>
  </si>
  <si>
    <t>1</t>
  </si>
  <si>
    <t>Zemní práce</t>
  </si>
  <si>
    <t>5*1*0,2=1,0000</t>
  </si>
  <si>
    <t>M3</t>
  </si>
  <si>
    <t>HLOUBENÍ RÝH ŠÍŘ DO 2M PAŽ I NEPAŽ TŘ. I</t>
  </si>
  <si>
    <t>25*0,9*2,4=54,0000</t>
  </si>
  <si>
    <t>113138</t>
  </si>
  <si>
    <t>ODSTRANĚNÍ KRYTU ZPEVNĚNÝCH PLOCH S ASFALT POJIVEM, ODVOZ DO 20KM</t>
  </si>
  <si>
    <t>132738</t>
  </si>
  <si>
    <t>13273</t>
  </si>
  <si>
    <t>HLOUBENÍ RÝH ŠÍŘ DO 2M PAŽ I NEPAŽ TŘ. I, ODVOZ DO 20KM</t>
  </si>
  <si>
    <t>132*0,6*1,5+25*0,9*2,4+26,5*0,6+0,8=189,5000</t>
  </si>
  <si>
    <t>132739</t>
  </si>
  <si>
    <t>PŘÍPLATEK ZA DALŠÍ 1KM DOPRAVY ZEMINY</t>
  </si>
  <si>
    <t>189,5*7=1 326,5000</t>
  </si>
  <si>
    <t>17120</t>
  </si>
  <si>
    <t>ULOŽENÍ SYPANINY DO NÁSYPŮ A NA SKLÁDKY BEZ ZHUTNĚNÍ</t>
  </si>
  <si>
    <t>17411</t>
  </si>
  <si>
    <t>ZÁSYP JAM A RÝH ZEMINOU SE ZHUTNĚNÍM</t>
  </si>
  <si>
    <t>17481</t>
  </si>
  <si>
    <t>ZÁSYP JAM A RÝH Z NAKUPOVANÝCH MATERIÁLŮ</t>
  </si>
  <si>
    <t>132*0,6*1,1+25*0,9*2+26,5+0,6*0,8-67,248=91,8520</t>
  </si>
  <si>
    <t>17581</t>
  </si>
  <si>
    <t>OBSYP POTRUBÍ A OBJEKTŮ Z NAKUPOVANÝCH MATERIÁLŮ</t>
  </si>
  <si>
    <t>158,5*0,15*0,6+158,5*0,33*0,6+50*0,9*0,15+50*0,9*0,33=67,2480</t>
  </si>
  <si>
    <t>711111</t>
  </si>
  <si>
    <t>IZOLACE BĚŽNÝCH KONSTRUKCÍ PROTI ZEMNÍ VLHKOSTI ASFALTOVÝMI NÁTĚRY</t>
  </si>
  <si>
    <t>M2</t>
  </si>
  <si>
    <t>4</t>
  </si>
  <si>
    <t>Vodorovné konstrukce</t>
  </si>
  <si>
    <t>451312</t>
  </si>
  <si>
    <t>9*0,6*0,5*0,53=1,4310</t>
  </si>
  <si>
    <t>M</t>
  </si>
  <si>
    <t>PODKLADNÍ A VÝPLŇOVÉ VRSTVY Z PROSTÉHO BETONU C12/15</t>
  </si>
  <si>
    <t>7</t>
  </si>
  <si>
    <t>Přidružená stavební výroba</t>
  </si>
  <si>
    <t>0,85*0,85*3,14=2,2687</t>
  </si>
  <si>
    <t>711112</t>
  </si>
  <si>
    <t>IZOLACE BĚŽNÝCH KONSTRUKCÍ PROTI ZEMNÍ VLHKOSTI ASFALTOVÝMI PÁSY</t>
  </si>
  <si>
    <t>711519</t>
  </si>
  <si>
    <t>OCHRANA IZOLACE PODZEMNÍCH OBJEKTŮ TEXTILIÍ</t>
  </si>
  <si>
    <t>8</t>
  </si>
  <si>
    <t>Potrubí</t>
  </si>
  <si>
    <t>87313</t>
  </si>
  <si>
    <t>POTRUBÍ Z TRUB PLASTOVÝCH TLAKOVÝCH SVAŘOVANÝCH DN DO 25MM</t>
  </si>
  <si>
    <t>Viz výkresová část</t>
  </si>
  <si>
    <t>891113</t>
  </si>
  <si>
    <t>ŠOUPÁTKA DN DO 25MM</t>
  </si>
  <si>
    <t>KUS</t>
  </si>
  <si>
    <t>891415</t>
  </si>
  <si>
    <t>HYDRANTY PODZEMNÍ DN 50MM</t>
  </si>
  <si>
    <t>891826</t>
  </si>
  <si>
    <t>NAVRTÁVACÍ PASY DN DO 80MM</t>
  </si>
  <si>
    <t>ZEMNÍ SOUPRAVY DN DO 50MM S POKLOPEM</t>
  </si>
  <si>
    <t>891915</t>
  </si>
  <si>
    <t>893381</t>
  </si>
  <si>
    <t>R</t>
  </si>
  <si>
    <t>Armaturní šachty z plastických hmot půdorysné plochy do 1,5 m2 včetně kompletní vodoměrné sestavy dle PD</t>
  </si>
  <si>
    <t>Dodávka plastové válcové šachty k obetonování průměr 1,2 metr výška 1,4 metru vstupní komín 600x600 výška 1 metr , vystrojená s integrovanými stupadly, sestava 1xKK1", vodoměr 1xKK s vypouštěním 1" a 1x zpězná klapka 1"</t>
  </si>
  <si>
    <t>ŠACHTY ARMATURNÍ ZE ŽELBET VČET VÝTUŽE PŮDORYS PLOCHY DO 1,5M2</t>
  </si>
  <si>
    <t>KRYCÍ HRNCE SAMOSTATNÉ</t>
  </si>
  <si>
    <t>89913</t>
  </si>
  <si>
    <t>1x hydrantový + 1 x ventilový</t>
  </si>
  <si>
    <t>899308</t>
  </si>
  <si>
    <t>DOPLŇKY NA POTRUBÍ - SIGNALIZAČ VODIČ</t>
  </si>
  <si>
    <t>208,5+4=212,5</t>
  </si>
  <si>
    <t>899309</t>
  </si>
  <si>
    <t>208,5</t>
  </si>
  <si>
    <t>DOPLŇKY NA POTRUBÍ - VÝSTRAŽNÁ FÓLIE</t>
  </si>
  <si>
    <t>89941</t>
  </si>
  <si>
    <t>VÝŘEZ, VÝSEK, ÚTES NA POTRUBÍ DN DO 80MM</t>
  </si>
  <si>
    <t>899611</t>
  </si>
  <si>
    <t>TLAKOVÉ ZKOUŠKY POTRUBÍ DN DO 80MM</t>
  </si>
  <si>
    <t>89971</t>
  </si>
  <si>
    <t>PROPLACH A DEZINFEKCE VODOVODNÍHO POTRUBÍ DN DO 80MM</t>
  </si>
  <si>
    <t>9</t>
  </si>
  <si>
    <t>Ostatní konstrukce</t>
  </si>
  <si>
    <t>919112</t>
  </si>
  <si>
    <t>ŘEZÁNÍ ASFALTOVÉHO KRYTU VOZOVEK TL DO 100MM</t>
  </si>
  <si>
    <t>2*5+1=11</t>
  </si>
  <si>
    <t>SO 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</si>
</sst>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48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3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4" t="s">
        <v>133</v>
      </c>
      <c r="C1" s="135"/>
      <c r="D1" s="74"/>
      <c r="E1" s="74"/>
      <c r="F1" s="76" t="s">
        <v>81</v>
      </c>
      <c r="G1" s="74"/>
      <c r="H1" s="75"/>
      <c r="I1" s="41"/>
      <c r="J1" s="42"/>
      <c r="K1" s="42"/>
      <c r="L1" s="43" t="str">
        <f>D3</f>
        <v>SO 160</v>
      </c>
      <c r="M1" s="91" t="s">
        <v>119</v>
      </c>
      <c r="N1" s="92">
        <v>208.5</v>
      </c>
      <c r="O1" s="93">
        <f>K2/N1</f>
        <v>0</v>
      </c>
      <c r="P1" s="94"/>
      <c r="Q1" s="95" t="s">
        <v>123</v>
      </c>
      <c r="R1" s="95"/>
    </row>
    <row r="2" spans="1:19" s="13" customFormat="1" ht="57" customHeight="1" thickTop="1" thickBot="1" x14ac:dyDescent="0.4">
      <c r="B2" s="130" t="s">
        <v>9</v>
      </c>
      <c r="C2" s="131"/>
      <c r="D2" s="45"/>
      <c r="E2" s="46"/>
      <c r="F2" s="88" t="s">
        <v>134</v>
      </c>
      <c r="G2" s="44"/>
      <c r="H2" s="73"/>
      <c r="I2" s="132" t="s">
        <v>24</v>
      </c>
      <c r="J2" s="133"/>
      <c r="K2" s="136">
        <f>SUMIFS(L:L,B:B,"SOUČET")</f>
        <v>0</v>
      </c>
      <c r="L2" s="137"/>
      <c r="M2" s="96" t="s">
        <v>120</v>
      </c>
      <c r="N2" s="97" t="s">
        <v>121</v>
      </c>
      <c r="O2" s="98" t="s">
        <v>122</v>
      </c>
      <c r="Q2" s="99">
        <f>SUMIFS(L:L,A:A,"P")</f>
        <v>0</v>
      </c>
      <c r="R2" s="99"/>
      <c r="S2" s="94"/>
    </row>
    <row r="3" spans="1:19" s="13" customFormat="1" ht="42.75" customHeight="1" thickTop="1" thickBot="1" x14ac:dyDescent="0.4">
      <c r="B3" s="28" t="s">
        <v>30</v>
      </c>
      <c r="C3" s="29"/>
      <c r="D3" s="165" t="s">
        <v>230</v>
      </c>
      <c r="E3" s="165"/>
      <c r="F3" s="114" t="s">
        <v>137</v>
      </c>
      <c r="G3" s="47"/>
      <c r="H3" s="48"/>
      <c r="I3" s="56"/>
      <c r="J3" s="55"/>
      <c r="K3" s="154"/>
      <c r="L3" s="155"/>
      <c r="Q3" s="100">
        <f>$K$2-Q2</f>
        <v>0</v>
      </c>
      <c r="R3" s="100"/>
      <c r="S3" s="94" t="s">
        <v>125</v>
      </c>
    </row>
    <row r="4" spans="1:19" s="13" customFormat="1" ht="18" customHeight="1" thickTop="1" x14ac:dyDescent="0.35">
      <c r="B4" s="140" t="s">
        <v>18</v>
      </c>
      <c r="C4" s="141"/>
      <c r="D4" s="142"/>
      <c r="E4" s="67" t="s">
        <v>43</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38"/>
      <c r="H4" s="39"/>
      <c r="I4" s="152" t="s">
        <v>26</v>
      </c>
      <c r="J4" s="153"/>
      <c r="K4" s="65"/>
      <c r="L4" s="66"/>
      <c r="Q4" s="13" t="s">
        <v>126</v>
      </c>
    </row>
    <row r="5" spans="1:19" s="13" customFormat="1" ht="18" customHeight="1" x14ac:dyDescent="0.35">
      <c r="B5" s="11" t="s">
        <v>25</v>
      </c>
      <c r="C5" s="10"/>
      <c r="D5" s="10"/>
      <c r="E5" s="67" t="s">
        <v>99</v>
      </c>
      <c r="F5" s="144" t="str">
        <f>IF((E5="Stádium 2"),"  Dokumentace pro územní řízení - DUR",(IF((E5="Stádium 3"),"  Projektová dokumentace (DOS/DSP)","")))</f>
        <v xml:space="preserve">  Projektová dokumentace (DOS/DSP)</v>
      </c>
      <c r="G5" s="144"/>
      <c r="H5" s="145"/>
      <c r="I5" s="143" t="s">
        <v>100</v>
      </c>
      <c r="J5" s="142"/>
      <c r="K5" s="64" t="s">
        <v>136</v>
      </c>
      <c r="L5" s="49"/>
    </row>
    <row r="6" spans="1:19" s="13" customFormat="1" ht="18" customHeight="1" x14ac:dyDescent="0.3">
      <c r="B6" s="11" t="s">
        <v>17</v>
      </c>
      <c r="C6" s="10"/>
      <c r="D6" s="10"/>
      <c r="E6" s="64" t="s">
        <v>97</v>
      </c>
      <c r="F6" s="156"/>
      <c r="G6" s="156"/>
      <c r="H6" s="157"/>
      <c r="I6" s="143" t="s">
        <v>20</v>
      </c>
      <c r="J6" s="142"/>
      <c r="K6" s="64" t="s">
        <v>135</v>
      </c>
      <c r="L6" s="49"/>
      <c r="O6" s="53"/>
    </row>
    <row r="7" spans="1:19" s="13" customFormat="1" ht="18" customHeight="1" x14ac:dyDescent="0.25">
      <c r="B7" s="146" t="s">
        <v>21</v>
      </c>
      <c r="C7" s="129"/>
      <c r="D7" s="129"/>
      <c r="E7" s="68">
        <v>43586</v>
      </c>
      <c r="F7" s="158" t="s">
        <v>16</v>
      </c>
      <c r="G7" s="159"/>
      <c r="H7" s="160"/>
      <c r="I7" s="151" t="s">
        <v>23</v>
      </c>
      <c r="J7" s="141"/>
      <c r="K7" s="63">
        <v>2018</v>
      </c>
      <c r="L7" s="50"/>
      <c r="O7" s="54"/>
    </row>
    <row r="8" spans="1:19" s="13" customFormat="1" ht="19.5" customHeight="1" thickBot="1" x14ac:dyDescent="0.4">
      <c r="B8" s="161" t="s">
        <v>22</v>
      </c>
      <c r="C8" s="162"/>
      <c r="D8" s="162"/>
      <c r="E8" s="69">
        <v>44180</v>
      </c>
      <c r="F8" s="58" t="s">
        <v>98</v>
      </c>
      <c r="G8" s="163" t="s">
        <v>138</v>
      </c>
      <c r="H8" s="164"/>
      <c r="I8" s="128" t="s">
        <v>15</v>
      </c>
      <c r="J8" s="129"/>
      <c r="K8" s="115">
        <v>43490</v>
      </c>
      <c r="L8" s="51"/>
    </row>
    <row r="9" spans="1:19" s="13" customFormat="1" ht="9.75" customHeight="1" x14ac:dyDescent="0.35">
      <c r="B9" s="149" t="str">
        <f>F2</f>
        <v>Modernizace TNS Týniště nad Orlicí (Voklik)</v>
      </c>
      <c r="C9" s="150"/>
      <c r="D9" s="150"/>
      <c r="E9" s="150"/>
      <c r="F9" s="150"/>
      <c r="G9" s="150"/>
      <c r="H9" s="150"/>
      <c r="I9" s="150"/>
      <c r="J9" s="150"/>
      <c r="K9" s="19" t="str">
        <f>$I$5</f>
        <v>ISPROFOND:</v>
      </c>
      <c r="L9" s="52" t="str">
        <f>K5</f>
        <v>5523720005</v>
      </c>
    </row>
    <row r="10" spans="1:19" s="13" customFormat="1" ht="15" customHeight="1" x14ac:dyDescent="0.35">
      <c r="B10" s="147" t="s">
        <v>10</v>
      </c>
      <c r="C10" s="126" t="s">
        <v>0</v>
      </c>
      <c r="D10" s="126" t="s">
        <v>1</v>
      </c>
      <c r="E10" s="126" t="s">
        <v>11</v>
      </c>
      <c r="F10" s="124" t="s">
        <v>27</v>
      </c>
      <c r="G10" s="124" t="s">
        <v>2</v>
      </c>
      <c r="H10" s="124" t="s">
        <v>3</v>
      </c>
      <c r="I10" s="126" t="s">
        <v>12</v>
      </c>
      <c r="J10" s="126" t="s">
        <v>13</v>
      </c>
      <c r="K10" s="138" t="s">
        <v>89</v>
      </c>
      <c r="L10" s="139"/>
    </row>
    <row r="11" spans="1:19" s="13" customFormat="1" ht="15" customHeight="1" x14ac:dyDescent="0.35">
      <c r="B11" s="147"/>
      <c r="C11" s="126"/>
      <c r="D11" s="126"/>
      <c r="E11" s="126"/>
      <c r="F11" s="124"/>
      <c r="G11" s="124"/>
      <c r="H11" s="124"/>
      <c r="I11" s="126"/>
      <c r="J11" s="126"/>
      <c r="K11" s="138"/>
      <c r="L11" s="139"/>
    </row>
    <row r="12" spans="1:19" s="13" customFormat="1" ht="12.75" customHeight="1" thickBot="1" x14ac:dyDescent="0.4">
      <c r="B12" s="148"/>
      <c r="C12" s="127"/>
      <c r="D12" s="127"/>
      <c r="E12" s="127"/>
      <c r="F12" s="125"/>
      <c r="G12" s="125"/>
      <c r="H12" s="125"/>
      <c r="I12" s="127"/>
      <c r="J12" s="127"/>
      <c r="K12" s="20" t="s">
        <v>14</v>
      </c>
      <c r="L12" s="21" t="s">
        <v>4</v>
      </c>
    </row>
    <row r="13" spans="1:19" s="1" customFormat="1" ht="13.5" thickBot="1" x14ac:dyDescent="0.4">
      <c r="A13" s="71" t="s">
        <v>29</v>
      </c>
      <c r="B13" s="105" t="s">
        <v>19</v>
      </c>
      <c r="C13" s="106" t="s">
        <v>139</v>
      </c>
      <c r="D13" s="107"/>
      <c r="E13" s="107"/>
      <c r="F13" s="106" t="s">
        <v>140</v>
      </c>
      <c r="G13" s="108"/>
      <c r="H13" s="108"/>
      <c r="I13" s="108"/>
      <c r="J13" s="109"/>
      <c r="K13" s="108"/>
      <c r="L13" s="110"/>
    </row>
    <row r="14" spans="1:19" s="104" customFormat="1" ht="20.5" thickBot="1" x14ac:dyDescent="0.4">
      <c r="A14" s="72" t="s">
        <v>6</v>
      </c>
      <c r="B14" s="78">
        <f>1+MAX($B$13:B13)</f>
        <v>1</v>
      </c>
      <c r="C14" s="59" t="s">
        <v>143</v>
      </c>
      <c r="D14" s="79"/>
      <c r="E14" s="59" t="s">
        <v>141</v>
      </c>
      <c r="F14" s="111" t="s">
        <v>142</v>
      </c>
      <c r="G14" s="59" t="s">
        <v>148</v>
      </c>
      <c r="H14" s="60">
        <v>360.05</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112" t="s">
        <v>144</v>
      </c>
      <c r="G16" s="6"/>
      <c r="H16" s="6"/>
      <c r="I16" s="6"/>
      <c r="J16" s="6"/>
      <c r="K16" s="102"/>
      <c r="L16" s="16"/>
    </row>
    <row r="17" spans="1:12" s="104" customFormat="1" ht="10.5" thickBot="1" x14ac:dyDescent="0.4">
      <c r="A17" s="72" t="s">
        <v>8</v>
      </c>
      <c r="B17" s="17"/>
      <c r="C17" s="14"/>
      <c r="D17" s="14"/>
      <c r="E17" s="14"/>
      <c r="F17" s="113" t="s">
        <v>130</v>
      </c>
      <c r="G17" s="7"/>
      <c r="H17" s="7"/>
      <c r="I17" s="7"/>
      <c r="J17" s="7"/>
      <c r="K17" s="103"/>
      <c r="L17" s="18"/>
    </row>
    <row r="18" spans="1:12" s="104" customFormat="1" ht="20.5" thickBot="1" x14ac:dyDescent="0.4">
      <c r="A18" s="72" t="s">
        <v>6</v>
      </c>
      <c r="B18" s="78">
        <f>1+MAX($B$13:B17)</f>
        <v>2</v>
      </c>
      <c r="C18" s="59" t="s">
        <v>145</v>
      </c>
      <c r="D18" s="79"/>
      <c r="E18" s="59" t="s">
        <v>141</v>
      </c>
      <c r="F18" s="80" t="s">
        <v>146</v>
      </c>
      <c r="G18" s="59" t="s">
        <v>148</v>
      </c>
      <c r="H18" s="60">
        <v>2.1</v>
      </c>
      <c r="I18" s="83"/>
      <c r="J18" s="60" t="str">
        <f>IF(ISNUMBER(I18),ROUND(H18*I18,3),"")</f>
        <v/>
      </c>
      <c r="K18" s="62"/>
      <c r="L18" s="77">
        <f>ROUND(H18*K18,2)</f>
        <v>0</v>
      </c>
    </row>
    <row r="19" spans="1:12" s="104" customFormat="1" x14ac:dyDescent="0.35">
      <c r="A19" s="72" t="s">
        <v>5</v>
      </c>
      <c r="B19" s="15"/>
      <c r="C19" s="12"/>
      <c r="D19" s="12"/>
      <c r="E19" s="12"/>
      <c r="F19" s="81"/>
      <c r="G19" s="6"/>
      <c r="H19" s="6"/>
      <c r="I19" s="6"/>
      <c r="J19" s="6"/>
      <c r="K19" s="6"/>
      <c r="L19" s="16"/>
    </row>
    <row r="20" spans="1:12" s="104" customFormat="1" x14ac:dyDescent="0.35">
      <c r="A20" s="72" t="s">
        <v>7</v>
      </c>
      <c r="B20" s="15"/>
      <c r="C20" s="12"/>
      <c r="D20" s="12"/>
      <c r="E20" s="12"/>
      <c r="F20" s="82" t="s">
        <v>147</v>
      </c>
      <c r="G20" s="6"/>
      <c r="H20" s="6"/>
      <c r="I20" s="6"/>
      <c r="J20" s="6"/>
      <c r="K20" s="6"/>
      <c r="L20" s="16"/>
    </row>
    <row r="21" spans="1:12" s="104" customFormat="1" ht="10.5" thickBot="1" x14ac:dyDescent="0.4">
      <c r="A21" s="72" t="s">
        <v>8</v>
      </c>
      <c r="B21" s="17"/>
      <c r="C21" s="14"/>
      <c r="D21" s="14"/>
      <c r="E21" s="14"/>
      <c r="F21" s="113" t="s">
        <v>130</v>
      </c>
      <c r="G21" s="7"/>
      <c r="H21" s="7"/>
      <c r="I21" s="7"/>
      <c r="J21" s="7"/>
      <c r="K21" s="7"/>
      <c r="L21" s="18"/>
    </row>
    <row r="22" spans="1:12" ht="13.5" thickBot="1" x14ac:dyDescent="0.25">
      <c r="A22" s="116" t="s">
        <v>82</v>
      </c>
      <c r="B22" s="117" t="s">
        <v>149</v>
      </c>
      <c r="C22" s="123" t="str">
        <f xml:space="preserve"> CONCATENATE("za Díl ",C13)</f>
        <v>za Díl 015</v>
      </c>
      <c r="D22" s="119"/>
      <c r="E22" s="119"/>
      <c r="F22" s="118" t="s">
        <v>140</v>
      </c>
      <c r="G22" s="120"/>
      <c r="H22" s="120"/>
      <c r="I22" s="120"/>
      <c r="J22" s="121"/>
      <c r="K22" s="120"/>
      <c r="L22" s="122">
        <f>SUM(L14:L21)</f>
        <v>0</v>
      </c>
    </row>
    <row r="23" spans="1:12" ht="13.5" thickBot="1" x14ac:dyDescent="0.25">
      <c r="A23" s="71" t="s">
        <v>29</v>
      </c>
      <c r="B23" s="105" t="s">
        <v>19</v>
      </c>
      <c r="C23" s="106" t="s">
        <v>150</v>
      </c>
      <c r="D23" s="107"/>
      <c r="E23" s="107"/>
      <c r="F23" s="106" t="s">
        <v>151</v>
      </c>
      <c r="G23" s="108"/>
      <c r="H23" s="108"/>
      <c r="I23" s="108"/>
      <c r="J23" s="109"/>
      <c r="K23" s="108"/>
      <c r="L23" s="110"/>
    </row>
    <row r="24" spans="1:12" ht="11" thickBot="1" x14ac:dyDescent="0.25">
      <c r="A24" s="72" t="s">
        <v>6</v>
      </c>
      <c r="B24" s="78">
        <f>1+MAX($B$13:B23)</f>
        <v>3</v>
      </c>
      <c r="C24" s="59" t="s">
        <v>156</v>
      </c>
      <c r="D24" s="79"/>
      <c r="E24" s="59" t="s">
        <v>141</v>
      </c>
      <c r="F24" s="80" t="s">
        <v>157</v>
      </c>
      <c r="G24" s="59" t="s">
        <v>153</v>
      </c>
      <c r="H24" s="60">
        <v>1</v>
      </c>
      <c r="I24" s="83"/>
      <c r="J24" s="60" t="str">
        <f>IF(ISNUMBER(I24),ROUND(H24*I24,3),"")</f>
        <v/>
      </c>
      <c r="K24" s="62"/>
      <c r="L24" s="77">
        <f>ROUND(H24*K24,2)</f>
        <v>0</v>
      </c>
    </row>
    <row r="25" spans="1:12" x14ac:dyDescent="0.2">
      <c r="A25" s="72" t="s">
        <v>5</v>
      </c>
      <c r="B25" s="15"/>
      <c r="C25" s="12"/>
      <c r="D25" s="12"/>
      <c r="E25" s="12"/>
      <c r="F25" s="81"/>
      <c r="G25" s="6"/>
      <c r="H25" s="6"/>
      <c r="I25" s="6"/>
      <c r="J25" s="6"/>
      <c r="K25" s="6"/>
      <c r="L25" s="16"/>
    </row>
    <row r="26" spans="1:12" x14ac:dyDescent="0.2">
      <c r="A26" s="72" t="s">
        <v>7</v>
      </c>
      <c r="B26" s="15"/>
      <c r="C26" s="12"/>
      <c r="D26" s="12"/>
      <c r="E26" s="12"/>
      <c r="F26" s="82" t="s">
        <v>152</v>
      </c>
      <c r="G26" s="6"/>
      <c r="H26" s="6"/>
      <c r="I26" s="6"/>
      <c r="J26" s="6"/>
      <c r="K26" s="6"/>
      <c r="L26" s="16"/>
    </row>
    <row r="27" spans="1:12" ht="10.5" thickBot="1" x14ac:dyDescent="0.25">
      <c r="A27" s="72" t="s">
        <v>8</v>
      </c>
      <c r="B27" s="17"/>
      <c r="C27" s="14"/>
      <c r="D27" s="14"/>
      <c r="E27" s="14"/>
      <c r="F27" s="113" t="s">
        <v>130</v>
      </c>
      <c r="G27" s="7"/>
      <c r="H27" s="7"/>
      <c r="I27" s="7"/>
      <c r="J27" s="7"/>
      <c r="K27" s="7"/>
      <c r="L27" s="18"/>
    </row>
    <row r="28" spans="1:12" ht="11" thickBot="1" x14ac:dyDescent="0.25">
      <c r="A28" s="72" t="s">
        <v>6</v>
      </c>
      <c r="B28" s="78">
        <f>1+MAX($B$13:B27)</f>
        <v>4</v>
      </c>
      <c r="C28" s="59" t="s">
        <v>159</v>
      </c>
      <c r="D28" s="79"/>
      <c r="E28" s="59" t="s">
        <v>141</v>
      </c>
      <c r="F28" s="80" t="s">
        <v>154</v>
      </c>
      <c r="G28" s="59" t="s">
        <v>153</v>
      </c>
      <c r="H28" s="60">
        <v>54</v>
      </c>
      <c r="I28" s="83"/>
      <c r="J28" s="60" t="str">
        <f>IF(ISNUMBER(I28),ROUND(H28*I28,3),"")</f>
        <v/>
      </c>
      <c r="K28" s="62"/>
      <c r="L28" s="77">
        <f>ROUND(H28*K28,2)</f>
        <v>0</v>
      </c>
    </row>
    <row r="29" spans="1:12" x14ac:dyDescent="0.2">
      <c r="A29" s="72" t="s">
        <v>5</v>
      </c>
      <c r="B29" s="15"/>
      <c r="C29" s="12"/>
      <c r="D29" s="12"/>
      <c r="E29" s="12"/>
      <c r="F29" s="81"/>
      <c r="G29" s="6"/>
      <c r="H29" s="6"/>
      <c r="I29" s="6"/>
      <c r="J29" s="6"/>
      <c r="K29" s="6"/>
      <c r="L29" s="16"/>
    </row>
    <row r="30" spans="1:12" x14ac:dyDescent="0.2">
      <c r="A30" s="72" t="s">
        <v>7</v>
      </c>
      <c r="B30" s="15"/>
      <c r="C30" s="12"/>
      <c r="D30" s="12"/>
      <c r="E30" s="12"/>
      <c r="F30" s="82" t="s">
        <v>155</v>
      </c>
      <c r="G30" s="6"/>
      <c r="H30" s="6"/>
      <c r="I30" s="6"/>
      <c r="J30" s="6"/>
      <c r="K30" s="6"/>
      <c r="L30" s="16"/>
    </row>
    <row r="31" spans="1:12" ht="10.5" thickBot="1" x14ac:dyDescent="0.25">
      <c r="A31" s="72" t="s">
        <v>8</v>
      </c>
      <c r="B31" s="17"/>
      <c r="C31" s="14"/>
      <c r="D31" s="14"/>
      <c r="E31" s="14"/>
      <c r="F31" s="113" t="s">
        <v>130</v>
      </c>
      <c r="G31" s="7"/>
      <c r="H31" s="7"/>
      <c r="I31" s="7"/>
      <c r="J31" s="7"/>
      <c r="K31" s="7"/>
      <c r="L31" s="18"/>
    </row>
    <row r="32" spans="1:12" ht="11" thickBot="1" x14ac:dyDescent="0.25">
      <c r="A32" s="72" t="s">
        <v>6</v>
      </c>
      <c r="B32" s="78">
        <f>1+MAX($B$13:B31)</f>
        <v>5</v>
      </c>
      <c r="C32" s="59" t="s">
        <v>158</v>
      </c>
      <c r="D32" s="79"/>
      <c r="E32" s="59" t="s">
        <v>141</v>
      </c>
      <c r="F32" s="80" t="s">
        <v>160</v>
      </c>
      <c r="G32" s="59" t="s">
        <v>153</v>
      </c>
      <c r="H32" s="60">
        <v>189.5</v>
      </c>
      <c r="I32" s="83"/>
      <c r="J32" s="60" t="str">
        <f>IF(ISNUMBER(I32),ROUND(H32*I32,3),"")</f>
        <v/>
      </c>
      <c r="K32" s="62"/>
      <c r="L32" s="77">
        <f>ROUND(H32*K32,2)</f>
        <v>0</v>
      </c>
    </row>
    <row r="33" spans="1:12" x14ac:dyDescent="0.2">
      <c r="A33" s="72" t="s">
        <v>5</v>
      </c>
      <c r="B33" s="15"/>
      <c r="C33" s="12"/>
      <c r="D33" s="12"/>
      <c r="E33" s="12"/>
      <c r="F33" s="81"/>
      <c r="G33" s="6"/>
      <c r="H33" s="6"/>
      <c r="I33" s="6"/>
      <c r="J33" s="6"/>
      <c r="K33" s="6"/>
      <c r="L33" s="16"/>
    </row>
    <row r="34" spans="1:12" x14ac:dyDescent="0.2">
      <c r="A34" s="72" t="s">
        <v>7</v>
      </c>
      <c r="B34" s="15"/>
      <c r="C34" s="12"/>
      <c r="D34" s="12"/>
      <c r="E34" s="12"/>
      <c r="F34" s="82" t="s">
        <v>161</v>
      </c>
      <c r="G34" s="6"/>
      <c r="H34" s="6"/>
      <c r="I34" s="6"/>
      <c r="J34" s="6"/>
      <c r="K34" s="6"/>
      <c r="L34" s="16"/>
    </row>
    <row r="35" spans="1:12" ht="10.5" thickBot="1" x14ac:dyDescent="0.25">
      <c r="A35" s="72" t="s">
        <v>8</v>
      </c>
      <c r="B35" s="17"/>
      <c r="C35" s="14"/>
      <c r="D35" s="14"/>
      <c r="E35" s="14"/>
      <c r="F35" s="113" t="s">
        <v>130</v>
      </c>
      <c r="G35" s="7"/>
      <c r="H35" s="7"/>
      <c r="I35" s="7"/>
      <c r="J35" s="7"/>
      <c r="K35" s="7"/>
      <c r="L35" s="18"/>
    </row>
    <row r="36" spans="1:12" ht="11" thickBot="1" x14ac:dyDescent="0.25">
      <c r="A36" s="72" t="s">
        <v>6</v>
      </c>
      <c r="B36" s="78">
        <f>1+MAX($B$13:B35)</f>
        <v>6</v>
      </c>
      <c r="C36" s="59" t="s">
        <v>162</v>
      </c>
      <c r="D36" s="79"/>
      <c r="E36" s="59" t="s">
        <v>141</v>
      </c>
      <c r="F36" s="80" t="s">
        <v>163</v>
      </c>
      <c r="G36" s="59" t="s">
        <v>153</v>
      </c>
      <c r="H36" s="60">
        <v>1326.5</v>
      </c>
      <c r="I36" s="83"/>
      <c r="J36" s="60" t="str">
        <f>IF(ISNUMBER(I36),ROUND(H36*I36,3),"")</f>
        <v/>
      </c>
      <c r="K36" s="62"/>
      <c r="L36" s="77">
        <f>ROUND(H36*K36,2)</f>
        <v>0</v>
      </c>
    </row>
    <row r="37" spans="1:12" x14ac:dyDescent="0.2">
      <c r="A37" s="72" t="s">
        <v>5</v>
      </c>
      <c r="B37" s="15"/>
      <c r="C37" s="12"/>
      <c r="D37" s="12"/>
      <c r="E37" s="12"/>
      <c r="F37" s="81"/>
      <c r="G37" s="6"/>
      <c r="H37" s="6"/>
      <c r="I37" s="6"/>
      <c r="J37" s="6"/>
      <c r="K37" s="6"/>
      <c r="L37" s="16"/>
    </row>
    <row r="38" spans="1:12" x14ac:dyDescent="0.2">
      <c r="A38" s="72" t="s">
        <v>7</v>
      </c>
      <c r="B38" s="15"/>
      <c r="C38" s="12"/>
      <c r="D38" s="12"/>
      <c r="E38" s="12"/>
      <c r="F38" s="82" t="s">
        <v>164</v>
      </c>
      <c r="G38" s="6"/>
      <c r="H38" s="6"/>
      <c r="I38" s="6"/>
      <c r="J38" s="6"/>
      <c r="K38" s="6"/>
      <c r="L38" s="16"/>
    </row>
    <row r="39" spans="1:12" ht="10.5" thickBot="1" x14ac:dyDescent="0.25">
      <c r="A39" s="72" t="s">
        <v>8</v>
      </c>
      <c r="B39" s="17"/>
      <c r="C39" s="14"/>
      <c r="D39" s="14"/>
      <c r="E39" s="14"/>
      <c r="F39" s="113" t="s">
        <v>130</v>
      </c>
      <c r="G39" s="7"/>
      <c r="H39" s="7"/>
      <c r="I39" s="7"/>
      <c r="J39" s="7"/>
      <c r="K39" s="7"/>
      <c r="L39" s="18"/>
    </row>
    <row r="40" spans="1:12" ht="11" thickBot="1" x14ac:dyDescent="0.25">
      <c r="A40" s="72" t="s">
        <v>6</v>
      </c>
      <c r="B40" s="78">
        <f>1+MAX($B$13:B39)</f>
        <v>7</v>
      </c>
      <c r="C40" s="59" t="s">
        <v>165</v>
      </c>
      <c r="D40" s="79"/>
      <c r="E40" s="59" t="s">
        <v>141</v>
      </c>
      <c r="F40" s="80" t="s">
        <v>166</v>
      </c>
      <c r="G40" s="59" t="s">
        <v>153</v>
      </c>
      <c r="H40" s="60">
        <v>189.5</v>
      </c>
      <c r="I40" s="83"/>
      <c r="J40" s="60" t="str">
        <f>IF(ISNUMBER(I40),ROUND(H40*I40,3),"")</f>
        <v/>
      </c>
      <c r="K40" s="62"/>
      <c r="L40" s="77">
        <f>ROUND(H40*K40,2)</f>
        <v>0</v>
      </c>
    </row>
    <row r="41" spans="1:12" x14ac:dyDescent="0.2">
      <c r="A41" s="72" t="s">
        <v>5</v>
      </c>
      <c r="B41" s="15"/>
      <c r="C41" s="12"/>
      <c r="D41" s="12"/>
      <c r="E41" s="12"/>
      <c r="F41" s="81"/>
      <c r="G41" s="6"/>
      <c r="H41" s="6"/>
      <c r="I41" s="6"/>
      <c r="J41" s="6"/>
      <c r="K41" s="6"/>
      <c r="L41" s="16"/>
    </row>
    <row r="42" spans="1:12" x14ac:dyDescent="0.2">
      <c r="A42" s="72" t="s">
        <v>7</v>
      </c>
      <c r="B42" s="15"/>
      <c r="C42" s="12"/>
      <c r="D42" s="12"/>
      <c r="E42" s="12"/>
      <c r="F42" s="82" t="s">
        <v>161</v>
      </c>
      <c r="G42" s="6"/>
      <c r="H42" s="6"/>
      <c r="I42" s="6"/>
      <c r="J42" s="6"/>
      <c r="K42" s="6"/>
      <c r="L42" s="16"/>
    </row>
    <row r="43" spans="1:12" ht="10.5" thickBot="1" x14ac:dyDescent="0.25">
      <c r="A43" s="72" t="s">
        <v>8</v>
      </c>
      <c r="B43" s="17"/>
      <c r="C43" s="14"/>
      <c r="D43" s="14"/>
      <c r="E43" s="14"/>
      <c r="F43" s="113" t="s">
        <v>130</v>
      </c>
      <c r="G43" s="7"/>
      <c r="H43" s="7"/>
      <c r="I43" s="7"/>
      <c r="J43" s="7"/>
      <c r="K43" s="7"/>
      <c r="L43" s="18"/>
    </row>
    <row r="44" spans="1:12" ht="11" thickBot="1" x14ac:dyDescent="0.25">
      <c r="A44" s="72" t="s">
        <v>6</v>
      </c>
      <c r="B44" s="78">
        <f>1+MAX($B$13:B43)</f>
        <v>8</v>
      </c>
      <c r="C44" s="59" t="s">
        <v>167</v>
      </c>
      <c r="D44" s="79"/>
      <c r="E44" s="59" t="s">
        <v>141</v>
      </c>
      <c r="F44" s="80" t="s">
        <v>168</v>
      </c>
      <c r="G44" s="59" t="s">
        <v>153</v>
      </c>
      <c r="H44" s="60">
        <v>54</v>
      </c>
      <c r="I44" s="83"/>
      <c r="J44" s="60" t="str">
        <f>IF(ISNUMBER(I44),ROUND(H44*I44,3),"")</f>
        <v/>
      </c>
      <c r="K44" s="62"/>
      <c r="L44" s="77">
        <f>ROUND(H44*K44,2)</f>
        <v>0</v>
      </c>
    </row>
    <row r="45" spans="1:12" x14ac:dyDescent="0.2">
      <c r="A45" s="72" t="s">
        <v>5</v>
      </c>
      <c r="B45" s="15"/>
      <c r="C45" s="12"/>
      <c r="D45" s="12"/>
      <c r="E45" s="12"/>
      <c r="F45" s="81"/>
      <c r="G45" s="6"/>
      <c r="H45" s="6"/>
      <c r="I45" s="6"/>
      <c r="J45" s="6"/>
      <c r="K45" s="6"/>
      <c r="L45" s="16"/>
    </row>
    <row r="46" spans="1:12" x14ac:dyDescent="0.2">
      <c r="A46" s="72" t="s">
        <v>7</v>
      </c>
      <c r="B46" s="15"/>
      <c r="C46" s="12"/>
      <c r="D46" s="12"/>
      <c r="E46" s="12"/>
      <c r="F46" s="82" t="s">
        <v>155</v>
      </c>
      <c r="G46" s="6"/>
      <c r="H46" s="6"/>
      <c r="I46" s="6"/>
      <c r="J46" s="6"/>
      <c r="K46" s="6"/>
      <c r="L46" s="16"/>
    </row>
    <row r="47" spans="1:12" ht="10.5" thickBot="1" x14ac:dyDescent="0.25">
      <c r="A47" s="72" t="s">
        <v>8</v>
      </c>
      <c r="B47" s="17"/>
      <c r="C47" s="14"/>
      <c r="D47" s="14"/>
      <c r="E47" s="14"/>
      <c r="F47" s="113" t="s">
        <v>130</v>
      </c>
      <c r="G47" s="7"/>
      <c r="H47" s="7"/>
      <c r="I47" s="7"/>
      <c r="J47" s="7"/>
      <c r="K47" s="7"/>
      <c r="L47" s="18"/>
    </row>
    <row r="48" spans="1:12" ht="11" thickBot="1" x14ac:dyDescent="0.25">
      <c r="A48" s="72" t="s">
        <v>6</v>
      </c>
      <c r="B48" s="78">
        <f>1+MAX($B$13:B47)</f>
        <v>9</v>
      </c>
      <c r="C48" s="59" t="s">
        <v>169</v>
      </c>
      <c r="D48" s="79"/>
      <c r="E48" s="59" t="s">
        <v>141</v>
      </c>
      <c r="F48" s="80" t="s">
        <v>170</v>
      </c>
      <c r="G48" s="59" t="s">
        <v>153</v>
      </c>
      <c r="H48" s="60">
        <v>91.852000000000004</v>
      </c>
      <c r="I48" s="83"/>
      <c r="J48" s="60" t="str">
        <f>IF(ISNUMBER(I48),ROUND(H48*I48,3),"")</f>
        <v/>
      </c>
      <c r="K48" s="62"/>
      <c r="L48" s="77">
        <f>ROUND(H48*K48,2)</f>
        <v>0</v>
      </c>
    </row>
    <row r="49" spans="1:12" x14ac:dyDescent="0.2">
      <c r="A49" s="72" t="s">
        <v>5</v>
      </c>
      <c r="B49" s="15"/>
      <c r="C49" s="12"/>
      <c r="D49" s="12"/>
      <c r="E49" s="12"/>
      <c r="F49" s="81"/>
      <c r="G49" s="6"/>
      <c r="H49" s="6"/>
      <c r="I49" s="6"/>
      <c r="J49" s="6"/>
      <c r="K49" s="6"/>
      <c r="L49" s="16"/>
    </row>
    <row r="50" spans="1:12" x14ac:dyDescent="0.2">
      <c r="A50" s="72" t="s">
        <v>7</v>
      </c>
      <c r="B50" s="15"/>
      <c r="C50" s="12"/>
      <c r="D50" s="12"/>
      <c r="E50" s="12"/>
      <c r="F50" s="82" t="s">
        <v>171</v>
      </c>
      <c r="G50" s="6"/>
      <c r="H50" s="6"/>
      <c r="I50" s="6"/>
      <c r="J50" s="6"/>
      <c r="K50" s="6"/>
      <c r="L50" s="16"/>
    </row>
    <row r="51" spans="1:12" ht="10.5" thickBot="1" x14ac:dyDescent="0.25">
      <c r="A51" s="72" t="s">
        <v>8</v>
      </c>
      <c r="B51" s="17"/>
      <c r="C51" s="14"/>
      <c r="D51" s="14"/>
      <c r="E51" s="14"/>
      <c r="F51" s="113" t="s">
        <v>130</v>
      </c>
      <c r="G51" s="7"/>
      <c r="H51" s="7"/>
      <c r="I51" s="7"/>
      <c r="J51" s="7"/>
      <c r="K51" s="7"/>
      <c r="L51" s="18"/>
    </row>
    <row r="52" spans="1:12" ht="11" thickBot="1" x14ac:dyDescent="0.25">
      <c r="A52" s="72" t="s">
        <v>6</v>
      </c>
      <c r="B52" s="78">
        <f>1+MAX($B$13:B51)</f>
        <v>10</v>
      </c>
      <c r="C52" s="59" t="s">
        <v>172</v>
      </c>
      <c r="D52" s="79"/>
      <c r="E52" s="59" t="s">
        <v>141</v>
      </c>
      <c r="F52" s="80" t="s">
        <v>173</v>
      </c>
      <c r="G52" s="59" t="s">
        <v>153</v>
      </c>
      <c r="H52" s="60">
        <v>67.248000000000005</v>
      </c>
      <c r="I52" s="83"/>
      <c r="J52" s="60" t="str">
        <f>IF(ISNUMBER(I52),ROUND(H52*I52,3),"")</f>
        <v/>
      </c>
      <c r="K52" s="62"/>
      <c r="L52" s="77">
        <f>ROUND(H52*K52,2)</f>
        <v>0</v>
      </c>
    </row>
    <row r="53" spans="1:12" x14ac:dyDescent="0.2">
      <c r="A53" s="72" t="s">
        <v>5</v>
      </c>
      <c r="B53" s="15"/>
      <c r="C53" s="12"/>
      <c r="D53" s="12"/>
      <c r="E53" s="12"/>
      <c r="F53" s="81"/>
      <c r="G53" s="6"/>
      <c r="H53" s="6"/>
      <c r="I53" s="6"/>
      <c r="J53" s="6"/>
      <c r="K53" s="6"/>
      <c r="L53" s="16"/>
    </row>
    <row r="54" spans="1:12" x14ac:dyDescent="0.2">
      <c r="A54" s="72" t="s">
        <v>7</v>
      </c>
      <c r="B54" s="15"/>
      <c r="C54" s="12"/>
      <c r="D54" s="12"/>
      <c r="E54" s="12"/>
      <c r="F54" s="82" t="s">
        <v>174</v>
      </c>
      <c r="G54" s="6"/>
      <c r="H54" s="6"/>
      <c r="I54" s="6"/>
      <c r="J54" s="6"/>
      <c r="K54" s="6"/>
      <c r="L54" s="16"/>
    </row>
    <row r="55" spans="1:12" ht="10.5" thickBot="1" x14ac:dyDescent="0.25">
      <c r="A55" s="72" t="s">
        <v>8</v>
      </c>
      <c r="B55" s="17"/>
      <c r="C55" s="14"/>
      <c r="D55" s="14"/>
      <c r="E55" s="14"/>
      <c r="F55" s="113" t="s">
        <v>130</v>
      </c>
      <c r="G55" s="7"/>
      <c r="H55" s="7"/>
      <c r="I55" s="7"/>
      <c r="J55" s="7"/>
      <c r="K55" s="7"/>
      <c r="L55" s="18"/>
    </row>
    <row r="56" spans="1:12" ht="13.5" thickBot="1" x14ac:dyDescent="0.25">
      <c r="A56" s="116" t="s">
        <v>82</v>
      </c>
      <c r="B56" s="117" t="s">
        <v>149</v>
      </c>
      <c r="C56" s="123" t="str">
        <f xml:space="preserve"> CONCATENATE("za Díl ",C23)</f>
        <v>za Díl 1</v>
      </c>
      <c r="D56" s="119"/>
      <c r="E56" s="119"/>
      <c r="F56" s="118" t="s">
        <v>151</v>
      </c>
      <c r="G56" s="120"/>
      <c r="H56" s="120"/>
      <c r="I56" s="120"/>
      <c r="J56" s="121"/>
      <c r="K56" s="120"/>
      <c r="L56" s="122">
        <f>SUM(L24:L55)</f>
        <v>0</v>
      </c>
    </row>
    <row r="57" spans="1:12" ht="13.5" thickBot="1" x14ac:dyDescent="0.25">
      <c r="A57" s="71"/>
      <c r="B57" s="105" t="s">
        <v>19</v>
      </c>
      <c r="C57" s="106" t="s">
        <v>178</v>
      </c>
      <c r="D57" s="107"/>
      <c r="E57" s="107"/>
      <c r="F57" s="106" t="s">
        <v>179</v>
      </c>
      <c r="G57" s="108"/>
      <c r="H57" s="108"/>
      <c r="I57" s="108"/>
      <c r="J57" s="109"/>
      <c r="K57" s="108"/>
      <c r="L57" s="110"/>
    </row>
    <row r="58" spans="1:12" ht="11" thickBot="1" x14ac:dyDescent="0.25">
      <c r="A58" s="72" t="s">
        <v>6</v>
      </c>
      <c r="B58" s="78">
        <f>1+MAX($B$13:B57)</f>
        <v>11</v>
      </c>
      <c r="C58" s="59" t="s">
        <v>180</v>
      </c>
      <c r="D58" s="79"/>
      <c r="E58" s="59" t="s">
        <v>141</v>
      </c>
      <c r="F58" s="80" t="s">
        <v>183</v>
      </c>
      <c r="G58" s="59" t="s">
        <v>153</v>
      </c>
      <c r="H58" s="60">
        <v>1.431</v>
      </c>
      <c r="I58" s="83"/>
      <c r="J58" s="60" t="str">
        <f>IF(ISNUMBER(I58),ROUND(H58*I58,3),"")</f>
        <v/>
      </c>
      <c r="K58" s="62"/>
      <c r="L58" s="77">
        <f>ROUND(H58*K58,2)</f>
        <v>0</v>
      </c>
    </row>
    <row r="59" spans="1:12" x14ac:dyDescent="0.2">
      <c r="A59" s="72" t="s">
        <v>5</v>
      </c>
      <c r="B59" s="15"/>
      <c r="C59" s="12"/>
      <c r="D59" s="12"/>
      <c r="E59" s="12"/>
      <c r="F59" s="81"/>
      <c r="G59" s="6"/>
      <c r="H59" s="6"/>
      <c r="I59" s="6"/>
      <c r="J59" s="6"/>
      <c r="K59" s="6"/>
      <c r="L59" s="16"/>
    </row>
    <row r="60" spans="1:12" x14ac:dyDescent="0.2">
      <c r="A60" s="72" t="s">
        <v>7</v>
      </c>
      <c r="B60" s="15"/>
      <c r="C60" s="12"/>
      <c r="D60" s="12"/>
      <c r="E60" s="12"/>
      <c r="F60" s="82" t="s">
        <v>181</v>
      </c>
      <c r="G60" s="6"/>
      <c r="H60" s="6"/>
      <c r="I60" s="6"/>
      <c r="J60" s="6"/>
      <c r="K60" s="6"/>
      <c r="L60" s="16"/>
    </row>
    <row r="61" spans="1:12" ht="10.5" thickBot="1" x14ac:dyDescent="0.25">
      <c r="A61" s="72" t="s">
        <v>8</v>
      </c>
      <c r="B61" s="17"/>
      <c r="C61" s="14"/>
      <c r="D61" s="14"/>
      <c r="E61" s="14"/>
      <c r="F61" s="113" t="s">
        <v>130</v>
      </c>
      <c r="G61" s="7"/>
      <c r="H61" s="7"/>
      <c r="I61" s="7"/>
      <c r="J61" s="7"/>
      <c r="K61" s="7"/>
      <c r="L61" s="18"/>
    </row>
    <row r="62" spans="1:12" ht="13.5" thickBot="1" x14ac:dyDescent="0.25">
      <c r="A62" s="116" t="s">
        <v>82</v>
      </c>
      <c r="B62" s="117" t="s">
        <v>149</v>
      </c>
      <c r="C62" s="123" t="str">
        <f xml:space="preserve"> CONCATENATE("za Díl ",C57)</f>
        <v>za Díl 4</v>
      </c>
      <c r="D62" s="119"/>
      <c r="E62" s="119"/>
      <c r="F62" s="118" t="s">
        <v>179</v>
      </c>
      <c r="G62" s="120"/>
      <c r="H62" s="120"/>
      <c r="I62" s="120"/>
      <c r="J62" s="121"/>
      <c r="K62" s="120"/>
      <c r="L62" s="122">
        <f>SUM(L58:L61)</f>
        <v>0</v>
      </c>
    </row>
    <row r="63" spans="1:12" ht="13.5" thickBot="1" x14ac:dyDescent="0.25">
      <c r="A63" s="71" t="s">
        <v>29</v>
      </c>
      <c r="B63" s="105" t="s">
        <v>19</v>
      </c>
      <c r="C63" s="106" t="s">
        <v>184</v>
      </c>
      <c r="D63" s="107"/>
      <c r="E63" s="107"/>
      <c r="F63" s="106" t="s">
        <v>185</v>
      </c>
      <c r="G63" s="108"/>
      <c r="H63" s="108"/>
      <c r="I63" s="108"/>
      <c r="J63" s="109"/>
      <c r="K63" s="108"/>
      <c r="L63" s="110"/>
    </row>
    <row r="64" spans="1:12" ht="11" thickBot="1" x14ac:dyDescent="0.25">
      <c r="A64" s="72" t="s">
        <v>6</v>
      </c>
      <c r="B64" s="78">
        <f>1+MAX($B$13:B63)</f>
        <v>12</v>
      </c>
      <c r="C64" s="59" t="s">
        <v>175</v>
      </c>
      <c r="D64" s="79"/>
      <c r="E64" s="59" t="s">
        <v>141</v>
      </c>
      <c r="F64" s="80" t="s">
        <v>176</v>
      </c>
      <c r="G64" s="59" t="s">
        <v>177</v>
      </c>
      <c r="H64" s="60">
        <v>2.2686999999999999</v>
      </c>
      <c r="I64" s="83"/>
      <c r="J64" s="60" t="str">
        <f>IF(ISNUMBER(I64),ROUND(H64*I64,3),"")</f>
        <v/>
      </c>
      <c r="K64" s="62"/>
      <c r="L64" s="77">
        <f>ROUND(H64*K64,2)</f>
        <v>0</v>
      </c>
    </row>
    <row r="65" spans="1:12" x14ac:dyDescent="0.2">
      <c r="A65" s="72" t="s">
        <v>5</v>
      </c>
      <c r="B65" s="15"/>
      <c r="C65" s="12"/>
      <c r="D65" s="12"/>
      <c r="E65" s="12"/>
      <c r="F65" s="81"/>
      <c r="G65" s="6"/>
      <c r="H65" s="6"/>
      <c r="I65" s="6"/>
      <c r="J65" s="6"/>
      <c r="K65" s="6"/>
      <c r="L65" s="16"/>
    </row>
    <row r="66" spans="1:12" x14ac:dyDescent="0.2">
      <c r="A66" s="72" t="s">
        <v>7</v>
      </c>
      <c r="B66" s="15"/>
      <c r="C66" s="12"/>
      <c r="D66" s="12"/>
      <c r="E66" s="12"/>
      <c r="F66" s="82" t="s">
        <v>186</v>
      </c>
      <c r="G66" s="6"/>
      <c r="H66" s="6"/>
      <c r="I66" s="6"/>
      <c r="J66" s="6"/>
      <c r="K66" s="6"/>
      <c r="L66" s="16"/>
    </row>
    <row r="67" spans="1:12" ht="10.5" thickBot="1" x14ac:dyDescent="0.25">
      <c r="A67" s="72" t="s">
        <v>8</v>
      </c>
      <c r="B67" s="17"/>
      <c r="C67" s="14"/>
      <c r="D67" s="14"/>
      <c r="E67" s="14"/>
      <c r="F67" s="113" t="s">
        <v>130</v>
      </c>
      <c r="G67" s="7"/>
      <c r="H67" s="7"/>
      <c r="I67" s="7"/>
      <c r="J67" s="7"/>
      <c r="K67" s="7"/>
      <c r="L67" s="18"/>
    </row>
    <row r="68" spans="1:12" ht="11" thickBot="1" x14ac:dyDescent="0.25">
      <c r="A68" s="72" t="s">
        <v>6</v>
      </c>
      <c r="B68" s="78">
        <f>1+MAX($B$13:B67)</f>
        <v>13</v>
      </c>
      <c r="C68" s="59" t="s">
        <v>187</v>
      </c>
      <c r="D68" s="79"/>
      <c r="E68" s="59" t="s">
        <v>141</v>
      </c>
      <c r="F68" s="80" t="s">
        <v>188</v>
      </c>
      <c r="G68" s="59" t="s">
        <v>177</v>
      </c>
      <c r="H68" s="60">
        <v>2.2686999999999999</v>
      </c>
      <c r="I68" s="83"/>
      <c r="J68" s="60" t="str">
        <f>IF(ISNUMBER(I68),ROUND(H68*I68,3),"")</f>
        <v/>
      </c>
      <c r="K68" s="62"/>
      <c r="L68" s="77">
        <f>ROUND(H68*K68,2)</f>
        <v>0</v>
      </c>
    </row>
    <row r="69" spans="1:12" x14ac:dyDescent="0.2">
      <c r="A69" s="72" t="s">
        <v>5</v>
      </c>
      <c r="B69" s="15"/>
      <c r="C69" s="12"/>
      <c r="D69" s="12"/>
      <c r="E69" s="12"/>
      <c r="F69" s="81"/>
      <c r="G69" s="6"/>
      <c r="H69" s="6"/>
      <c r="I69" s="6"/>
      <c r="J69" s="6"/>
      <c r="K69" s="6"/>
      <c r="L69" s="16"/>
    </row>
    <row r="70" spans="1:12" x14ac:dyDescent="0.2">
      <c r="A70" s="72" t="s">
        <v>7</v>
      </c>
      <c r="B70" s="15"/>
      <c r="C70" s="12"/>
      <c r="D70" s="12"/>
      <c r="E70" s="12"/>
      <c r="F70" s="82" t="s">
        <v>186</v>
      </c>
      <c r="G70" s="6"/>
      <c r="H70" s="6"/>
      <c r="I70" s="6"/>
      <c r="J70" s="6"/>
      <c r="K70" s="6"/>
      <c r="L70" s="16"/>
    </row>
    <row r="71" spans="1:12" ht="10.5" thickBot="1" x14ac:dyDescent="0.25">
      <c r="A71" s="72" t="s">
        <v>8</v>
      </c>
      <c r="B71" s="17"/>
      <c r="C71" s="14"/>
      <c r="D71" s="14"/>
      <c r="E71" s="14"/>
      <c r="F71" s="113" t="s">
        <v>130</v>
      </c>
      <c r="G71" s="7"/>
      <c r="H71" s="7"/>
      <c r="I71" s="7"/>
      <c r="J71" s="7"/>
      <c r="K71" s="7"/>
      <c r="L71" s="18"/>
    </row>
    <row r="72" spans="1:12" ht="11" thickBot="1" x14ac:dyDescent="0.25">
      <c r="A72" s="72" t="s">
        <v>6</v>
      </c>
      <c r="B72" s="78">
        <f>1+MAX($B$13:B71)</f>
        <v>14</v>
      </c>
      <c r="C72" s="59" t="s">
        <v>189</v>
      </c>
      <c r="D72" s="79"/>
      <c r="E72" s="59" t="s">
        <v>141</v>
      </c>
      <c r="F72" s="80" t="s">
        <v>190</v>
      </c>
      <c r="G72" s="59" t="s">
        <v>177</v>
      </c>
      <c r="H72" s="60">
        <v>2.2686999999999999</v>
      </c>
      <c r="I72" s="83"/>
      <c r="J72" s="60" t="str">
        <f>IF(ISNUMBER(I72),ROUND(H72*I72,3),"")</f>
        <v/>
      </c>
      <c r="K72" s="62"/>
      <c r="L72" s="77">
        <f>ROUND(H72*K72,2)</f>
        <v>0</v>
      </c>
    </row>
    <row r="73" spans="1:12" x14ac:dyDescent="0.2">
      <c r="A73" s="72" t="s">
        <v>5</v>
      </c>
      <c r="B73" s="15"/>
      <c r="C73" s="12"/>
      <c r="D73" s="12"/>
      <c r="E73" s="12"/>
      <c r="F73" s="81"/>
      <c r="G73" s="6"/>
      <c r="H73" s="6"/>
      <c r="I73" s="6"/>
      <c r="J73" s="6"/>
      <c r="K73" s="6"/>
      <c r="L73" s="16"/>
    </row>
    <row r="74" spans="1:12" x14ac:dyDescent="0.2">
      <c r="A74" s="72" t="s">
        <v>7</v>
      </c>
      <c r="B74" s="15"/>
      <c r="C74" s="12"/>
      <c r="D74" s="12"/>
      <c r="E74" s="12"/>
      <c r="F74" s="82" t="s">
        <v>186</v>
      </c>
      <c r="G74" s="6"/>
      <c r="H74" s="6"/>
      <c r="I74" s="6"/>
      <c r="J74" s="6"/>
      <c r="K74" s="6"/>
      <c r="L74" s="16"/>
    </row>
    <row r="75" spans="1:12" ht="10.5" thickBot="1" x14ac:dyDescent="0.25">
      <c r="A75" s="72" t="s">
        <v>8</v>
      </c>
      <c r="B75" s="17"/>
      <c r="C75" s="14"/>
      <c r="D75" s="14"/>
      <c r="E75" s="14"/>
      <c r="F75" s="113" t="s">
        <v>130</v>
      </c>
      <c r="G75" s="7"/>
      <c r="H75" s="7"/>
      <c r="I75" s="7"/>
      <c r="J75" s="7"/>
      <c r="K75" s="7"/>
      <c r="L75" s="18"/>
    </row>
    <row r="76" spans="1:12" ht="13.5" thickBot="1" x14ac:dyDescent="0.25">
      <c r="A76" s="116" t="s">
        <v>82</v>
      </c>
      <c r="B76" s="117" t="s">
        <v>149</v>
      </c>
      <c r="C76" s="123" t="str">
        <f xml:space="preserve"> CONCATENATE("za Díl ",C63)</f>
        <v>za Díl 7</v>
      </c>
      <c r="D76" s="119"/>
      <c r="E76" s="119"/>
      <c r="F76" s="118" t="s">
        <v>185</v>
      </c>
      <c r="G76" s="120"/>
      <c r="H76" s="120"/>
      <c r="I76" s="120"/>
      <c r="J76" s="121"/>
      <c r="K76" s="120"/>
      <c r="L76" s="122">
        <f>SUM(L64:L75)</f>
        <v>0</v>
      </c>
    </row>
    <row r="77" spans="1:12" ht="13.5" thickBot="1" x14ac:dyDescent="0.25">
      <c r="A77" s="71" t="s">
        <v>29</v>
      </c>
      <c r="B77" s="105" t="s">
        <v>19</v>
      </c>
      <c r="C77" s="106" t="s">
        <v>191</v>
      </c>
      <c r="D77" s="107"/>
      <c r="E77" s="107"/>
      <c r="F77" s="106" t="s">
        <v>192</v>
      </c>
      <c r="G77" s="108"/>
      <c r="H77" s="108"/>
      <c r="I77" s="108"/>
      <c r="J77" s="109"/>
      <c r="K77" s="108"/>
      <c r="L77" s="110"/>
    </row>
    <row r="78" spans="1:12" ht="11" thickBot="1" x14ac:dyDescent="0.25">
      <c r="A78" s="72" t="s">
        <v>6</v>
      </c>
      <c r="B78" s="78">
        <f>1+MAX($B$13:B77)</f>
        <v>15</v>
      </c>
      <c r="C78" s="59" t="s">
        <v>193</v>
      </c>
      <c r="D78" s="79"/>
      <c r="E78" s="59" t="s">
        <v>141</v>
      </c>
      <c r="F78" s="80" t="s">
        <v>194</v>
      </c>
      <c r="G78" s="59" t="s">
        <v>182</v>
      </c>
      <c r="H78" s="60">
        <v>208.5</v>
      </c>
      <c r="I78" s="83"/>
      <c r="J78" s="60" t="str">
        <f>IF(ISNUMBER(I78),ROUND(H78*I78,3),"")</f>
        <v/>
      </c>
      <c r="K78" s="62"/>
      <c r="L78" s="77">
        <f>ROUND(H78*K78,2)</f>
        <v>0</v>
      </c>
    </row>
    <row r="79" spans="1:12" x14ac:dyDescent="0.2">
      <c r="A79" s="72" t="s">
        <v>5</v>
      </c>
      <c r="B79" s="15"/>
      <c r="C79" s="12"/>
      <c r="D79" s="12"/>
      <c r="E79" s="12"/>
      <c r="F79" s="81"/>
      <c r="G79" s="6"/>
      <c r="H79" s="6"/>
      <c r="I79" s="6"/>
      <c r="J79" s="6"/>
      <c r="K79" s="6"/>
      <c r="L79" s="16"/>
    </row>
    <row r="80" spans="1:12" x14ac:dyDescent="0.2">
      <c r="A80" s="72" t="s">
        <v>7</v>
      </c>
      <c r="B80" s="15"/>
      <c r="C80" s="12"/>
      <c r="D80" s="12"/>
      <c r="E80" s="12"/>
      <c r="F80" s="82" t="s">
        <v>195</v>
      </c>
      <c r="G80" s="6"/>
      <c r="H80" s="6"/>
      <c r="I80" s="6"/>
      <c r="J80" s="6"/>
      <c r="K80" s="6"/>
      <c r="L80" s="16"/>
    </row>
    <row r="81" spans="1:12" ht="10.5" thickBot="1" x14ac:dyDescent="0.25">
      <c r="A81" s="72" t="s">
        <v>8</v>
      </c>
      <c r="B81" s="17"/>
      <c r="C81" s="14"/>
      <c r="D81" s="14"/>
      <c r="E81" s="14"/>
      <c r="F81" s="113" t="s">
        <v>130</v>
      </c>
      <c r="G81" s="7"/>
      <c r="H81" s="7"/>
      <c r="I81" s="7"/>
      <c r="J81" s="7"/>
      <c r="K81" s="7"/>
      <c r="L81" s="18"/>
    </row>
    <row r="82" spans="1:12" ht="11" thickBot="1" x14ac:dyDescent="0.25">
      <c r="A82" s="72" t="s">
        <v>6</v>
      </c>
      <c r="B82" s="78">
        <f>1+MAX($B$13:B81)</f>
        <v>16</v>
      </c>
      <c r="C82" s="59" t="s">
        <v>196</v>
      </c>
      <c r="D82" s="79"/>
      <c r="E82" s="59" t="s">
        <v>141</v>
      </c>
      <c r="F82" s="80" t="s">
        <v>197</v>
      </c>
      <c r="G82" s="59" t="s">
        <v>198</v>
      </c>
      <c r="H82" s="60">
        <v>1</v>
      </c>
      <c r="I82" s="83"/>
      <c r="J82" s="60" t="str">
        <f>IF(ISNUMBER(I82),ROUND(H82*I82,3),"")</f>
        <v/>
      </c>
      <c r="K82" s="62"/>
      <c r="L82" s="77">
        <f>ROUND(H82*K82,2)</f>
        <v>0</v>
      </c>
    </row>
    <row r="83" spans="1:12" x14ac:dyDescent="0.2">
      <c r="A83" s="72" t="s">
        <v>5</v>
      </c>
      <c r="B83" s="15"/>
      <c r="C83" s="12"/>
      <c r="D83" s="12"/>
      <c r="E83" s="12"/>
      <c r="F83" s="81"/>
      <c r="G83" s="6"/>
      <c r="H83" s="6"/>
      <c r="I83" s="6"/>
      <c r="J83" s="6"/>
      <c r="K83" s="6"/>
      <c r="L83" s="16"/>
    </row>
    <row r="84" spans="1:12" x14ac:dyDescent="0.2">
      <c r="A84" s="72" t="s">
        <v>7</v>
      </c>
      <c r="B84" s="15"/>
      <c r="C84" s="12"/>
      <c r="D84" s="12"/>
      <c r="E84" s="12"/>
      <c r="F84" s="82" t="s">
        <v>195</v>
      </c>
      <c r="G84" s="6"/>
      <c r="H84" s="6"/>
      <c r="I84" s="6"/>
      <c r="J84" s="6"/>
      <c r="K84" s="6"/>
      <c r="L84" s="16"/>
    </row>
    <row r="85" spans="1:12" ht="10.5" thickBot="1" x14ac:dyDescent="0.25">
      <c r="A85" s="72" t="s">
        <v>8</v>
      </c>
      <c r="B85" s="17"/>
      <c r="C85" s="14"/>
      <c r="D85" s="14"/>
      <c r="E85" s="14"/>
      <c r="F85" s="113" t="s">
        <v>130</v>
      </c>
      <c r="G85" s="7"/>
      <c r="H85" s="7"/>
      <c r="I85" s="7"/>
      <c r="J85" s="7"/>
      <c r="K85" s="7"/>
      <c r="L85" s="18"/>
    </row>
    <row r="86" spans="1:12" ht="11" thickBot="1" x14ac:dyDescent="0.25">
      <c r="A86" s="72" t="s">
        <v>6</v>
      </c>
      <c r="B86" s="78">
        <f>1+MAX($B$13:B85)</f>
        <v>17</v>
      </c>
      <c r="C86" s="59" t="s">
        <v>199</v>
      </c>
      <c r="D86" s="79"/>
      <c r="E86" s="59" t="s">
        <v>141</v>
      </c>
      <c r="F86" s="80" t="s">
        <v>200</v>
      </c>
      <c r="G86" s="59" t="s">
        <v>198</v>
      </c>
      <c r="H86" s="60">
        <v>1</v>
      </c>
      <c r="I86" s="83"/>
      <c r="J86" s="60" t="str">
        <f>IF(ISNUMBER(I86),ROUND(H86*I86,3),"")</f>
        <v/>
      </c>
      <c r="K86" s="62"/>
      <c r="L86" s="77">
        <f>ROUND(H86*K86,2)</f>
        <v>0</v>
      </c>
    </row>
    <row r="87" spans="1:12" x14ac:dyDescent="0.2">
      <c r="A87" s="72" t="s">
        <v>5</v>
      </c>
      <c r="B87" s="15"/>
      <c r="C87" s="12"/>
      <c r="D87" s="12"/>
      <c r="E87" s="12"/>
      <c r="F87" s="81"/>
      <c r="G87" s="6"/>
      <c r="H87" s="6"/>
      <c r="I87" s="6"/>
      <c r="J87" s="6"/>
      <c r="K87" s="6"/>
      <c r="L87" s="16"/>
    </row>
    <row r="88" spans="1:12" x14ac:dyDescent="0.2">
      <c r="A88" s="72" t="s">
        <v>7</v>
      </c>
      <c r="B88" s="15"/>
      <c r="C88" s="12"/>
      <c r="D88" s="12"/>
      <c r="E88" s="12"/>
      <c r="F88" s="82" t="s">
        <v>195</v>
      </c>
      <c r="G88" s="6"/>
      <c r="H88" s="6"/>
      <c r="I88" s="6"/>
      <c r="J88" s="6"/>
      <c r="K88" s="6"/>
      <c r="L88" s="16"/>
    </row>
    <row r="89" spans="1:12" ht="10.5" thickBot="1" x14ac:dyDescent="0.25">
      <c r="A89" s="72" t="s">
        <v>8</v>
      </c>
      <c r="B89" s="17"/>
      <c r="C89" s="14"/>
      <c r="D89" s="14"/>
      <c r="E89" s="14"/>
      <c r="F89" s="113" t="s">
        <v>130</v>
      </c>
      <c r="G89" s="7"/>
      <c r="H89" s="7"/>
      <c r="I89" s="7"/>
      <c r="J89" s="7"/>
      <c r="K89" s="7"/>
      <c r="L89" s="18"/>
    </row>
    <row r="90" spans="1:12" ht="11" thickBot="1" x14ac:dyDescent="0.25">
      <c r="A90" s="72" t="s">
        <v>6</v>
      </c>
      <c r="B90" s="78">
        <f>1+MAX($B$13:B89)</f>
        <v>18</v>
      </c>
      <c r="C90" s="59" t="s">
        <v>201</v>
      </c>
      <c r="D90" s="79"/>
      <c r="E90" s="59" t="s">
        <v>141</v>
      </c>
      <c r="F90" s="80" t="s">
        <v>202</v>
      </c>
      <c r="G90" s="59" t="s">
        <v>198</v>
      </c>
      <c r="H90" s="60">
        <v>1</v>
      </c>
      <c r="I90" s="83"/>
      <c r="J90" s="60" t="str">
        <f>IF(ISNUMBER(I90),ROUND(H90*I90,3),"")</f>
        <v/>
      </c>
      <c r="K90" s="62"/>
      <c r="L90" s="77">
        <f>ROUND(H90*K90,2)</f>
        <v>0</v>
      </c>
    </row>
    <row r="91" spans="1:12" x14ac:dyDescent="0.2">
      <c r="A91" s="72" t="s">
        <v>5</v>
      </c>
      <c r="B91" s="15"/>
      <c r="C91" s="12"/>
      <c r="D91" s="12"/>
      <c r="E91" s="12"/>
      <c r="F91" s="81"/>
      <c r="G91" s="6"/>
      <c r="H91" s="6"/>
      <c r="I91" s="6"/>
      <c r="J91" s="6"/>
      <c r="K91" s="6"/>
      <c r="L91" s="16"/>
    </row>
    <row r="92" spans="1:12" x14ac:dyDescent="0.2">
      <c r="A92" s="72" t="s">
        <v>7</v>
      </c>
      <c r="B92" s="15"/>
      <c r="C92" s="12"/>
      <c r="D92" s="12"/>
      <c r="E92" s="12"/>
      <c r="F92" s="82" t="s">
        <v>195</v>
      </c>
      <c r="G92" s="6"/>
      <c r="H92" s="6"/>
      <c r="I92" s="6"/>
      <c r="J92" s="6"/>
      <c r="K92" s="6"/>
      <c r="L92" s="16"/>
    </row>
    <row r="93" spans="1:12" ht="10.5" thickBot="1" x14ac:dyDescent="0.25">
      <c r="A93" s="72" t="s">
        <v>8</v>
      </c>
      <c r="B93" s="17"/>
      <c r="C93" s="14"/>
      <c r="D93" s="14"/>
      <c r="E93" s="14"/>
      <c r="F93" s="113" t="s">
        <v>130</v>
      </c>
      <c r="G93" s="7"/>
      <c r="H93" s="7"/>
      <c r="I93" s="7"/>
      <c r="J93" s="7"/>
      <c r="K93" s="7"/>
      <c r="L93" s="18"/>
    </row>
    <row r="94" spans="1:12" ht="11" thickBot="1" x14ac:dyDescent="0.25">
      <c r="A94" s="72" t="s">
        <v>6</v>
      </c>
      <c r="B94" s="78">
        <f>1+MAX($B$13:B93)</f>
        <v>19</v>
      </c>
      <c r="C94" s="59" t="s">
        <v>204</v>
      </c>
      <c r="D94" s="79"/>
      <c r="E94" s="59" t="s">
        <v>141</v>
      </c>
      <c r="F94" s="80" t="s">
        <v>203</v>
      </c>
      <c r="G94" s="59" t="s">
        <v>198</v>
      </c>
      <c r="H94" s="60">
        <v>1</v>
      </c>
      <c r="I94" s="83"/>
      <c r="J94" s="60" t="str">
        <f>IF(ISNUMBER(I94),ROUND(H94*I94,3),"")</f>
        <v/>
      </c>
      <c r="K94" s="62"/>
      <c r="L94" s="77">
        <f>ROUND(H94*K94,2)</f>
        <v>0</v>
      </c>
    </row>
    <row r="95" spans="1:12" x14ac:dyDescent="0.2">
      <c r="A95" s="72" t="s">
        <v>5</v>
      </c>
      <c r="B95" s="15"/>
      <c r="C95" s="12"/>
      <c r="D95" s="12"/>
      <c r="E95" s="12"/>
      <c r="F95" s="81"/>
      <c r="G95" s="6"/>
      <c r="H95" s="6"/>
      <c r="I95" s="6"/>
      <c r="J95" s="6"/>
      <c r="K95" s="6"/>
      <c r="L95" s="16"/>
    </row>
    <row r="96" spans="1:12" x14ac:dyDescent="0.2">
      <c r="A96" s="72" t="s">
        <v>7</v>
      </c>
      <c r="B96" s="15"/>
      <c r="C96" s="12"/>
      <c r="D96" s="12"/>
      <c r="E96" s="12"/>
      <c r="F96" s="82" t="s">
        <v>195</v>
      </c>
      <c r="G96" s="6"/>
      <c r="H96" s="6"/>
      <c r="I96" s="6"/>
      <c r="J96" s="6"/>
      <c r="K96" s="6"/>
      <c r="L96" s="16"/>
    </row>
    <row r="97" spans="1:12" ht="10.5" thickBot="1" x14ac:dyDescent="0.25">
      <c r="A97" s="72" t="s">
        <v>8</v>
      </c>
      <c r="B97" s="17"/>
      <c r="C97" s="14"/>
      <c r="D97" s="14"/>
      <c r="E97" s="14"/>
      <c r="F97" s="113" t="s">
        <v>130</v>
      </c>
      <c r="G97" s="7"/>
      <c r="H97" s="7"/>
      <c r="I97" s="7"/>
      <c r="J97" s="7"/>
      <c r="K97" s="7"/>
      <c r="L97" s="18"/>
    </row>
    <row r="98" spans="1:12" ht="11" thickBot="1" x14ac:dyDescent="0.25">
      <c r="A98" s="72" t="s">
        <v>6</v>
      </c>
      <c r="B98" s="78">
        <f>1+MAX($B$13:B97)</f>
        <v>20</v>
      </c>
      <c r="C98" s="59" t="s">
        <v>205</v>
      </c>
      <c r="D98" s="79"/>
      <c r="E98" s="59" t="s">
        <v>206</v>
      </c>
      <c r="F98" s="80" t="s">
        <v>207</v>
      </c>
      <c r="G98" s="59" t="s">
        <v>198</v>
      </c>
      <c r="H98" s="60">
        <v>1</v>
      </c>
      <c r="I98" s="83"/>
      <c r="J98" s="60" t="str">
        <f>IF(ISNUMBER(I98),ROUND(H98*I98,3),"")</f>
        <v/>
      </c>
      <c r="K98" s="62"/>
      <c r="L98" s="77">
        <f>ROUND(H98*K98,2)</f>
        <v>0</v>
      </c>
    </row>
    <row r="99" spans="1:12" x14ac:dyDescent="0.2">
      <c r="A99" s="72" t="s">
        <v>5</v>
      </c>
      <c r="B99" s="15"/>
      <c r="C99" s="12"/>
      <c r="D99" s="12"/>
      <c r="E99" s="12"/>
      <c r="F99" s="81"/>
      <c r="G99" s="6"/>
      <c r="H99" s="6"/>
      <c r="I99" s="6"/>
      <c r="J99" s="6"/>
      <c r="K99" s="6"/>
      <c r="L99" s="16"/>
    </row>
    <row r="100" spans="1:12" x14ac:dyDescent="0.2">
      <c r="A100" s="72" t="s">
        <v>7</v>
      </c>
      <c r="B100" s="15"/>
      <c r="C100" s="12"/>
      <c r="D100" s="12"/>
      <c r="E100" s="12"/>
      <c r="F100" s="82" t="s">
        <v>195</v>
      </c>
      <c r="G100" s="6"/>
      <c r="H100" s="6"/>
      <c r="I100" s="6"/>
      <c r="J100" s="6"/>
      <c r="K100" s="6"/>
      <c r="L100" s="16"/>
    </row>
    <row r="101" spans="1:12" ht="20.5" thickBot="1" x14ac:dyDescent="0.25">
      <c r="A101" s="72" t="s">
        <v>8</v>
      </c>
      <c r="B101" s="17"/>
      <c r="C101" s="14"/>
      <c r="D101" s="14"/>
      <c r="E101" s="14"/>
      <c r="F101" s="113" t="s">
        <v>208</v>
      </c>
      <c r="G101" s="7"/>
      <c r="H101" s="7"/>
      <c r="I101" s="7"/>
      <c r="J101" s="7"/>
      <c r="K101" s="7"/>
      <c r="L101" s="18"/>
    </row>
    <row r="102" spans="1:12" ht="11" thickBot="1" x14ac:dyDescent="0.25">
      <c r="A102" s="72" t="s">
        <v>6</v>
      </c>
      <c r="B102" s="78">
        <f>1+MAX($B$13:B101)</f>
        <v>21</v>
      </c>
      <c r="C102" s="59" t="s">
        <v>205</v>
      </c>
      <c r="D102" s="79"/>
      <c r="E102" s="59" t="s">
        <v>141</v>
      </c>
      <c r="F102" s="80" t="s">
        <v>209</v>
      </c>
      <c r="G102" s="59" t="s">
        <v>198</v>
      </c>
      <c r="H102" s="60">
        <v>1</v>
      </c>
      <c r="I102" s="83"/>
      <c r="J102" s="60" t="str">
        <f>IF(ISNUMBER(I102),ROUND(H102*I102,3),"")</f>
        <v/>
      </c>
      <c r="K102" s="62"/>
      <c r="L102" s="77">
        <f>ROUND(H102*K102,2)</f>
        <v>0</v>
      </c>
    </row>
    <row r="103" spans="1:12" x14ac:dyDescent="0.2">
      <c r="A103" s="72" t="s">
        <v>5</v>
      </c>
      <c r="B103" s="15"/>
      <c r="C103" s="12"/>
      <c r="D103" s="12"/>
      <c r="E103" s="12"/>
      <c r="F103" s="81"/>
      <c r="G103" s="6"/>
      <c r="H103" s="6"/>
      <c r="I103" s="6"/>
      <c r="J103" s="6"/>
      <c r="K103" s="6"/>
      <c r="L103" s="16"/>
    </row>
    <row r="104" spans="1:12" x14ac:dyDescent="0.2">
      <c r="A104" s="72" t="s">
        <v>7</v>
      </c>
      <c r="B104" s="15"/>
      <c r="C104" s="12"/>
      <c r="D104" s="12"/>
      <c r="E104" s="12"/>
      <c r="F104" s="82" t="s">
        <v>195</v>
      </c>
      <c r="G104" s="6"/>
      <c r="H104" s="6"/>
      <c r="I104" s="6"/>
      <c r="J104" s="6"/>
      <c r="K104" s="6"/>
      <c r="L104" s="16"/>
    </row>
    <row r="105" spans="1:12" ht="10.5" thickBot="1" x14ac:dyDescent="0.25">
      <c r="A105" s="72" t="s">
        <v>8</v>
      </c>
      <c r="B105" s="17"/>
      <c r="C105" s="14"/>
      <c r="D105" s="14"/>
      <c r="E105" s="14"/>
      <c r="F105" s="113" t="s">
        <v>130</v>
      </c>
      <c r="G105" s="7"/>
      <c r="H105" s="7"/>
      <c r="I105" s="7"/>
      <c r="J105" s="7"/>
      <c r="K105" s="7"/>
      <c r="L105" s="18"/>
    </row>
    <row r="106" spans="1:12" ht="11" thickBot="1" x14ac:dyDescent="0.25">
      <c r="A106" s="72" t="s">
        <v>6</v>
      </c>
      <c r="B106" s="78">
        <f>1+MAX($B$13:B105)</f>
        <v>22</v>
      </c>
      <c r="C106" s="59" t="s">
        <v>211</v>
      </c>
      <c r="D106" s="79"/>
      <c r="E106" s="59" t="s">
        <v>141</v>
      </c>
      <c r="F106" s="80" t="s">
        <v>210</v>
      </c>
      <c r="G106" s="59" t="s">
        <v>198</v>
      </c>
      <c r="H106" s="60">
        <v>2</v>
      </c>
      <c r="I106" s="83"/>
      <c r="J106" s="60" t="str">
        <f>IF(ISNUMBER(I106),ROUND(H106*I106,3),"")</f>
        <v/>
      </c>
      <c r="K106" s="62"/>
      <c r="L106" s="77">
        <f>ROUND(H106*K106,2)</f>
        <v>0</v>
      </c>
    </row>
    <row r="107" spans="1:12" x14ac:dyDescent="0.2">
      <c r="A107" s="72" t="s">
        <v>5</v>
      </c>
      <c r="B107" s="15"/>
      <c r="C107" s="12"/>
      <c r="D107" s="12"/>
      <c r="E107" s="12"/>
      <c r="F107" s="81" t="s">
        <v>212</v>
      </c>
      <c r="G107" s="6"/>
      <c r="H107" s="6"/>
      <c r="I107" s="6"/>
      <c r="J107" s="6"/>
      <c r="K107" s="6"/>
      <c r="L107" s="16"/>
    </row>
    <row r="108" spans="1:12" x14ac:dyDescent="0.2">
      <c r="A108" s="72" t="s">
        <v>7</v>
      </c>
      <c r="B108" s="15"/>
      <c r="C108" s="12"/>
      <c r="D108" s="12"/>
      <c r="E108" s="12"/>
      <c r="F108" s="82" t="s">
        <v>195</v>
      </c>
      <c r="G108" s="6"/>
      <c r="H108" s="6"/>
      <c r="I108" s="6"/>
      <c r="J108" s="6"/>
      <c r="K108" s="6"/>
      <c r="L108" s="16"/>
    </row>
    <row r="109" spans="1:12" ht="10.5" thickBot="1" x14ac:dyDescent="0.25">
      <c r="A109" s="72" t="s">
        <v>8</v>
      </c>
      <c r="B109" s="17"/>
      <c r="C109" s="14"/>
      <c r="D109" s="14"/>
      <c r="E109" s="14"/>
      <c r="F109" s="113" t="s">
        <v>130</v>
      </c>
      <c r="G109" s="7"/>
      <c r="H109" s="7"/>
      <c r="I109" s="7"/>
      <c r="J109" s="7"/>
      <c r="K109" s="7"/>
      <c r="L109" s="18"/>
    </row>
    <row r="110" spans="1:12" ht="11" thickBot="1" x14ac:dyDescent="0.25">
      <c r="A110" s="72" t="s">
        <v>6</v>
      </c>
      <c r="B110" s="78">
        <f>1+MAX($B$13:B109)</f>
        <v>23</v>
      </c>
      <c r="C110" s="59" t="s">
        <v>213</v>
      </c>
      <c r="D110" s="79"/>
      <c r="E110" s="59" t="s">
        <v>141</v>
      </c>
      <c r="F110" s="80" t="s">
        <v>214</v>
      </c>
      <c r="G110" s="59" t="s">
        <v>182</v>
      </c>
      <c r="H110" s="60">
        <v>212.5</v>
      </c>
      <c r="I110" s="83"/>
      <c r="J110" s="60" t="str">
        <f>IF(ISNUMBER(I110),ROUND(H110*I110,3),"")</f>
        <v/>
      </c>
      <c r="K110" s="62"/>
      <c r="L110" s="77">
        <f>ROUND(H110*K110,2)</f>
        <v>0</v>
      </c>
    </row>
    <row r="111" spans="1:12" x14ac:dyDescent="0.2">
      <c r="A111" s="72" t="s">
        <v>5</v>
      </c>
      <c r="B111" s="15"/>
      <c r="C111" s="12"/>
      <c r="D111" s="12"/>
      <c r="E111" s="12"/>
      <c r="F111" s="81"/>
      <c r="G111" s="6"/>
      <c r="H111" s="6"/>
      <c r="I111" s="6"/>
      <c r="J111" s="6"/>
      <c r="K111" s="6"/>
      <c r="L111" s="16"/>
    </row>
    <row r="112" spans="1:12" x14ac:dyDescent="0.2">
      <c r="A112" s="72" t="s">
        <v>7</v>
      </c>
      <c r="B112" s="15"/>
      <c r="C112" s="12"/>
      <c r="D112" s="12"/>
      <c r="E112" s="12"/>
      <c r="F112" s="82" t="s">
        <v>215</v>
      </c>
      <c r="G112" s="6"/>
      <c r="H112" s="6"/>
      <c r="I112" s="6"/>
      <c r="J112" s="6"/>
      <c r="K112" s="6"/>
      <c r="L112" s="16"/>
    </row>
    <row r="113" spans="1:12" ht="10.5" thickBot="1" x14ac:dyDescent="0.25">
      <c r="A113" s="72" t="s">
        <v>8</v>
      </c>
      <c r="B113" s="17"/>
      <c r="C113" s="14"/>
      <c r="D113" s="14"/>
      <c r="E113" s="14"/>
      <c r="F113" s="113" t="s">
        <v>130</v>
      </c>
      <c r="G113" s="7"/>
      <c r="H113" s="7"/>
      <c r="I113" s="7"/>
      <c r="J113" s="7"/>
      <c r="K113" s="7"/>
      <c r="L113" s="18"/>
    </row>
    <row r="114" spans="1:12" ht="11" thickBot="1" x14ac:dyDescent="0.25">
      <c r="A114" s="72" t="s">
        <v>6</v>
      </c>
      <c r="B114" s="78">
        <f>1+MAX($B$13:B113)</f>
        <v>24</v>
      </c>
      <c r="C114" s="59" t="s">
        <v>216</v>
      </c>
      <c r="D114" s="79"/>
      <c r="E114" s="59" t="s">
        <v>141</v>
      </c>
      <c r="F114" s="80" t="s">
        <v>218</v>
      </c>
      <c r="G114" s="59" t="s">
        <v>182</v>
      </c>
      <c r="H114" s="60">
        <v>208.5</v>
      </c>
      <c r="I114" s="83"/>
      <c r="J114" s="60" t="str">
        <f>IF(ISNUMBER(I114),ROUND(H114*I114,3),"")</f>
        <v/>
      </c>
      <c r="K114" s="62"/>
      <c r="L114" s="77">
        <f>ROUND(H114*K114,2)</f>
        <v>0</v>
      </c>
    </row>
    <row r="115" spans="1:12" x14ac:dyDescent="0.2">
      <c r="A115" s="72" t="s">
        <v>5</v>
      </c>
      <c r="B115" s="15"/>
      <c r="C115" s="12"/>
      <c r="D115" s="12"/>
      <c r="E115" s="12"/>
      <c r="F115" s="81"/>
      <c r="G115" s="6"/>
      <c r="H115" s="6"/>
      <c r="I115" s="6"/>
      <c r="J115" s="6"/>
      <c r="K115" s="6"/>
      <c r="L115" s="16"/>
    </row>
    <row r="116" spans="1:12" x14ac:dyDescent="0.2">
      <c r="A116" s="72" t="s">
        <v>7</v>
      </c>
      <c r="B116" s="15"/>
      <c r="C116" s="12"/>
      <c r="D116" s="12"/>
      <c r="E116" s="12"/>
      <c r="F116" s="82" t="s">
        <v>217</v>
      </c>
      <c r="G116" s="6"/>
      <c r="H116" s="6"/>
      <c r="I116" s="6"/>
      <c r="J116" s="6"/>
      <c r="K116" s="6"/>
      <c r="L116" s="16"/>
    </row>
    <row r="117" spans="1:12" ht="10.5" thickBot="1" x14ac:dyDescent="0.25">
      <c r="A117" s="72" t="s">
        <v>8</v>
      </c>
      <c r="B117" s="17"/>
      <c r="C117" s="14"/>
      <c r="D117" s="14"/>
      <c r="E117" s="14"/>
      <c r="F117" s="113" t="s">
        <v>130</v>
      </c>
      <c r="G117" s="7"/>
      <c r="H117" s="7"/>
      <c r="I117" s="7"/>
      <c r="J117" s="7"/>
      <c r="K117" s="7"/>
      <c r="L117" s="18"/>
    </row>
    <row r="118" spans="1:12" ht="11" thickBot="1" x14ac:dyDescent="0.25">
      <c r="A118" s="72" t="s">
        <v>6</v>
      </c>
      <c r="B118" s="78">
        <f>1+MAX($B$13:B117)</f>
        <v>25</v>
      </c>
      <c r="C118" s="59" t="s">
        <v>219</v>
      </c>
      <c r="D118" s="79"/>
      <c r="E118" s="59" t="s">
        <v>141</v>
      </c>
      <c r="F118" s="80" t="s">
        <v>220</v>
      </c>
      <c r="G118" s="59" t="s">
        <v>198</v>
      </c>
      <c r="H118" s="60">
        <v>1</v>
      </c>
      <c r="I118" s="83"/>
      <c r="J118" s="60" t="str">
        <f>IF(ISNUMBER(I118),ROUND(H118*I118,3),"")</f>
        <v/>
      </c>
      <c r="K118" s="62"/>
      <c r="L118" s="77">
        <f>ROUND(H118*K118,2)</f>
        <v>0</v>
      </c>
    </row>
    <row r="119" spans="1:12" x14ac:dyDescent="0.2">
      <c r="A119" s="72" t="s">
        <v>5</v>
      </c>
      <c r="B119" s="15"/>
      <c r="C119" s="12"/>
      <c r="D119" s="12"/>
      <c r="E119" s="12"/>
      <c r="F119" s="81"/>
      <c r="G119" s="6"/>
      <c r="H119" s="6"/>
      <c r="I119" s="6"/>
      <c r="J119" s="6"/>
      <c r="K119" s="6"/>
      <c r="L119" s="16"/>
    </row>
    <row r="120" spans="1:12" x14ac:dyDescent="0.2">
      <c r="A120" s="72" t="s">
        <v>7</v>
      </c>
      <c r="B120" s="15"/>
      <c r="C120" s="12"/>
      <c r="D120" s="12"/>
      <c r="E120" s="12"/>
      <c r="F120" s="82" t="s">
        <v>195</v>
      </c>
      <c r="G120" s="6"/>
      <c r="H120" s="6"/>
      <c r="I120" s="6"/>
      <c r="J120" s="6"/>
      <c r="K120" s="6"/>
      <c r="L120" s="16"/>
    </row>
    <row r="121" spans="1:12" ht="10.5" thickBot="1" x14ac:dyDescent="0.25">
      <c r="A121" s="72" t="s">
        <v>8</v>
      </c>
      <c r="B121" s="17"/>
      <c r="C121" s="14"/>
      <c r="D121" s="14"/>
      <c r="E121" s="14"/>
      <c r="F121" s="113" t="s">
        <v>130</v>
      </c>
      <c r="G121" s="7"/>
      <c r="H121" s="7"/>
      <c r="I121" s="7"/>
      <c r="J121" s="7"/>
      <c r="K121" s="7"/>
      <c r="L121" s="18"/>
    </row>
    <row r="122" spans="1:12" ht="11" thickBot="1" x14ac:dyDescent="0.25">
      <c r="A122" s="72" t="s">
        <v>6</v>
      </c>
      <c r="B122" s="78">
        <f>1+MAX($B$13:B121)</f>
        <v>26</v>
      </c>
      <c r="C122" s="59" t="s">
        <v>221</v>
      </c>
      <c r="D122" s="79"/>
      <c r="E122" s="59" t="s">
        <v>141</v>
      </c>
      <c r="F122" s="80" t="s">
        <v>222</v>
      </c>
      <c r="G122" s="59" t="s">
        <v>182</v>
      </c>
      <c r="H122" s="60">
        <v>208.5</v>
      </c>
      <c r="I122" s="83"/>
      <c r="J122" s="60" t="str">
        <f>IF(ISNUMBER(I122),ROUND(H122*I122,3),"")</f>
        <v/>
      </c>
      <c r="K122" s="62"/>
      <c r="L122" s="77">
        <f>ROUND(H122*K122,2)</f>
        <v>0</v>
      </c>
    </row>
    <row r="123" spans="1:12" x14ac:dyDescent="0.2">
      <c r="A123" s="72" t="s">
        <v>5</v>
      </c>
      <c r="B123" s="15"/>
      <c r="C123" s="12"/>
      <c r="D123" s="12"/>
      <c r="E123" s="12"/>
      <c r="F123" s="81"/>
      <c r="G123" s="6"/>
      <c r="H123" s="6"/>
      <c r="I123" s="6"/>
      <c r="J123" s="6"/>
      <c r="K123" s="6"/>
      <c r="L123" s="16"/>
    </row>
    <row r="124" spans="1:12" x14ac:dyDescent="0.2">
      <c r="A124" s="72" t="s">
        <v>7</v>
      </c>
      <c r="B124" s="15"/>
      <c r="C124" s="12"/>
      <c r="D124" s="12"/>
      <c r="E124" s="12"/>
      <c r="F124" s="82" t="s">
        <v>217</v>
      </c>
      <c r="G124" s="6"/>
      <c r="H124" s="6"/>
      <c r="I124" s="6"/>
      <c r="J124" s="6"/>
      <c r="K124" s="6"/>
      <c r="L124" s="16"/>
    </row>
    <row r="125" spans="1:12" ht="10.5" thickBot="1" x14ac:dyDescent="0.25">
      <c r="A125" s="72" t="s">
        <v>8</v>
      </c>
      <c r="B125" s="17"/>
      <c r="C125" s="14"/>
      <c r="D125" s="14"/>
      <c r="E125" s="14"/>
      <c r="F125" s="113" t="s">
        <v>130</v>
      </c>
      <c r="G125" s="7"/>
      <c r="H125" s="7"/>
      <c r="I125" s="7"/>
      <c r="J125" s="7"/>
      <c r="K125" s="7"/>
      <c r="L125" s="18"/>
    </row>
    <row r="126" spans="1:12" ht="11" thickBot="1" x14ac:dyDescent="0.25">
      <c r="A126" s="72" t="s">
        <v>6</v>
      </c>
      <c r="B126" s="78">
        <f>1+MAX($B$13:B125)</f>
        <v>27</v>
      </c>
      <c r="C126" s="59" t="s">
        <v>223</v>
      </c>
      <c r="D126" s="79"/>
      <c r="E126" s="59" t="s">
        <v>141</v>
      </c>
      <c r="F126" s="80" t="s">
        <v>224</v>
      </c>
      <c r="G126" s="59" t="s">
        <v>182</v>
      </c>
      <c r="H126" s="60">
        <v>208.5</v>
      </c>
      <c r="I126" s="83"/>
      <c r="J126" s="60" t="str">
        <f>IF(ISNUMBER(I126),ROUND(H126*I126,3),"")</f>
        <v/>
      </c>
      <c r="K126" s="62"/>
      <c r="L126" s="77">
        <f>ROUND(H126*K126,2)</f>
        <v>0</v>
      </c>
    </row>
    <row r="127" spans="1:12" x14ac:dyDescent="0.2">
      <c r="A127" s="72" t="s">
        <v>5</v>
      </c>
      <c r="B127" s="15"/>
      <c r="C127" s="12"/>
      <c r="D127" s="12"/>
      <c r="E127" s="12"/>
      <c r="F127" s="81"/>
      <c r="G127" s="6"/>
      <c r="H127" s="6"/>
      <c r="I127" s="6"/>
      <c r="J127" s="6"/>
      <c r="K127" s="6"/>
      <c r="L127" s="16"/>
    </row>
    <row r="128" spans="1:12" x14ac:dyDescent="0.2">
      <c r="A128" s="72" t="s">
        <v>7</v>
      </c>
      <c r="B128" s="15"/>
      <c r="C128" s="12"/>
      <c r="D128" s="12"/>
      <c r="E128" s="12"/>
      <c r="F128" s="82" t="s">
        <v>217</v>
      </c>
      <c r="G128" s="6"/>
      <c r="H128" s="6"/>
      <c r="I128" s="6"/>
      <c r="J128" s="6"/>
      <c r="K128" s="6"/>
      <c r="L128" s="16"/>
    </row>
    <row r="129" spans="1:12" ht="10.5" thickBot="1" x14ac:dyDescent="0.25">
      <c r="A129" s="72" t="s">
        <v>8</v>
      </c>
      <c r="B129" s="17"/>
      <c r="C129" s="14"/>
      <c r="D129" s="14"/>
      <c r="E129" s="14"/>
      <c r="F129" s="113" t="s">
        <v>130</v>
      </c>
      <c r="G129" s="7"/>
      <c r="H129" s="7"/>
      <c r="I129" s="7"/>
      <c r="J129" s="7"/>
      <c r="K129" s="7"/>
      <c r="L129" s="18"/>
    </row>
    <row r="130" spans="1:12" ht="13.5" thickBot="1" x14ac:dyDescent="0.25">
      <c r="A130" s="116" t="s">
        <v>82</v>
      </c>
      <c r="B130" s="117" t="s">
        <v>149</v>
      </c>
      <c r="C130" s="123" t="str">
        <f xml:space="preserve"> CONCATENATE("za Díl ",C77)</f>
        <v>za Díl 8</v>
      </c>
      <c r="D130" s="119"/>
      <c r="E130" s="119"/>
      <c r="F130" s="118" t="s">
        <v>192</v>
      </c>
      <c r="G130" s="120"/>
      <c r="H130" s="120"/>
      <c r="I130" s="120"/>
      <c r="J130" s="121"/>
      <c r="K130" s="120"/>
      <c r="L130" s="122">
        <f>SUM(L78:L129)</f>
        <v>0</v>
      </c>
    </row>
    <row r="131" spans="1:12" ht="13.5" thickBot="1" x14ac:dyDescent="0.25">
      <c r="A131" s="71" t="s">
        <v>29</v>
      </c>
      <c r="B131" s="105" t="s">
        <v>19</v>
      </c>
      <c r="C131" s="106" t="s">
        <v>225</v>
      </c>
      <c r="D131" s="107"/>
      <c r="E131" s="107"/>
      <c r="F131" s="106" t="s">
        <v>226</v>
      </c>
      <c r="G131" s="108"/>
      <c r="H131" s="108"/>
      <c r="I131" s="108"/>
      <c r="J131" s="109"/>
      <c r="K131" s="108"/>
      <c r="L131" s="110"/>
    </row>
    <row r="132" spans="1:12" ht="11" thickBot="1" x14ac:dyDescent="0.25">
      <c r="A132" s="72" t="s">
        <v>6</v>
      </c>
      <c r="B132" s="78">
        <f>1+MAX($B$13:B131)</f>
        <v>28</v>
      </c>
      <c r="C132" s="59" t="s">
        <v>227</v>
      </c>
      <c r="D132" s="79"/>
      <c r="E132" s="59" t="s">
        <v>141</v>
      </c>
      <c r="F132" s="80" t="s">
        <v>228</v>
      </c>
      <c r="G132" s="59" t="s">
        <v>182</v>
      </c>
      <c r="H132" s="60">
        <v>11</v>
      </c>
      <c r="I132" s="83"/>
      <c r="J132" s="60" t="str">
        <f>IF(ISNUMBER(I132),ROUND(H132*I132,3),"")</f>
        <v/>
      </c>
      <c r="K132" s="62"/>
      <c r="L132" s="77">
        <f>ROUND(H132*K132,2)</f>
        <v>0</v>
      </c>
    </row>
    <row r="133" spans="1:12" x14ac:dyDescent="0.2">
      <c r="A133" s="72" t="s">
        <v>5</v>
      </c>
      <c r="B133" s="15"/>
      <c r="C133" s="12"/>
      <c r="D133" s="12"/>
      <c r="E133" s="12"/>
      <c r="F133" s="81"/>
      <c r="G133" s="6"/>
      <c r="H133" s="6"/>
      <c r="I133" s="6"/>
      <c r="J133" s="6"/>
      <c r="K133" s="6"/>
      <c r="L133" s="16"/>
    </row>
    <row r="134" spans="1:12" x14ac:dyDescent="0.2">
      <c r="A134" s="72" t="s">
        <v>7</v>
      </c>
      <c r="B134" s="15"/>
      <c r="C134" s="12"/>
      <c r="D134" s="12"/>
      <c r="E134" s="12"/>
      <c r="F134" s="82" t="s">
        <v>229</v>
      </c>
      <c r="G134" s="6"/>
      <c r="H134" s="6"/>
      <c r="I134" s="6"/>
      <c r="J134" s="6"/>
      <c r="K134" s="6"/>
      <c r="L134" s="16"/>
    </row>
    <row r="135" spans="1:12" ht="10.5" thickBot="1" x14ac:dyDescent="0.25">
      <c r="A135" s="72" t="s">
        <v>8</v>
      </c>
      <c r="B135" s="17"/>
      <c r="C135" s="14"/>
      <c r="D135" s="14"/>
      <c r="E135" s="14"/>
      <c r="F135" s="113" t="s">
        <v>130</v>
      </c>
      <c r="G135" s="7"/>
      <c r="H135" s="7"/>
      <c r="I135" s="7"/>
      <c r="J135" s="7"/>
      <c r="K135" s="7"/>
      <c r="L135" s="18"/>
    </row>
    <row r="136" spans="1:12" ht="13" x14ac:dyDescent="0.2">
      <c r="A136" s="116" t="s">
        <v>82</v>
      </c>
      <c r="B136" s="117" t="s">
        <v>149</v>
      </c>
      <c r="C136" s="123" t="str">
        <f xml:space="preserve"> CONCATENATE("za Díl ",C131)</f>
        <v>za Díl 9</v>
      </c>
      <c r="D136" s="119"/>
      <c r="E136" s="119"/>
      <c r="F136" s="118" t="s">
        <v>226</v>
      </c>
      <c r="G136" s="120"/>
      <c r="H136" s="120"/>
      <c r="I136" s="120"/>
      <c r="J136" s="121"/>
      <c r="K136" s="120"/>
      <c r="L136" s="122">
        <f>SUM(L132:L135)</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483" priority="2235">
      <formula>$E$5="Ostatní"</formula>
    </cfRule>
    <cfRule type="expression" dxfId="482" priority="2237">
      <formula>$E$6="Ostatní"</formula>
    </cfRule>
  </conditionalFormatting>
  <conditionalFormatting sqref="F2">
    <cfRule type="expression" dxfId="481" priority="2233">
      <formula>IF($F$2="Název stavby","Vybarvit",IF($F$2="","Vybarvit",""))="Vybarvit"</formula>
    </cfRule>
  </conditionalFormatting>
  <conditionalFormatting sqref="D3">
    <cfRule type="expression" dxfId="480" priority="2232">
      <formula>IF($D$3="SO XX-XX-XX","Vybarvit",IF($D$3="","Vybarvit",""))="Vybarvit"</formula>
    </cfRule>
  </conditionalFormatting>
  <conditionalFormatting sqref="F3">
    <cfRule type="expression" dxfId="479" priority="2231">
      <formula>IF($F$3="Název SO/PS","Vybarvit",IF($F$3="","Vybarvit",""))="Vybarvit"</formula>
    </cfRule>
  </conditionalFormatting>
  <conditionalFormatting sqref="F8">
    <cfRule type="expression" dxfId="478" priority="2230">
      <formula>IF($F$8="Obchodní název firmy/společnosti, v případě fyzické osoby podnikající  IČO","Vybarvit",IF($F$8="","Vybarvit",""))="Vybarvit"</formula>
    </cfRule>
  </conditionalFormatting>
  <conditionalFormatting sqref="G8:H8">
    <cfRule type="expression" dxfId="477" priority="2229">
      <formula>IF($G$8="Titul Jméno Příjmení","Vybarvit",IF($G$8="","Vybarvit",""))="Vybarvit"</formula>
    </cfRule>
  </conditionalFormatting>
  <conditionalFormatting sqref="K8">
    <cfRule type="expression" dxfId="476" priority="2204">
      <formula>$K$8=""</formula>
    </cfRule>
  </conditionalFormatting>
  <conditionalFormatting sqref="K7">
    <cfRule type="expression" dxfId="475" priority="2203">
      <formula>$K$7=""</formula>
    </cfRule>
  </conditionalFormatting>
  <conditionalFormatting sqref="K5">
    <cfRule type="expression" dxfId="474" priority="2201">
      <formula>$K$5=""</formula>
    </cfRule>
  </conditionalFormatting>
  <conditionalFormatting sqref="K4">
    <cfRule type="expression" dxfId="473" priority="2200">
      <formula>$K$4=""</formula>
    </cfRule>
  </conditionalFormatting>
  <conditionalFormatting sqref="L4">
    <cfRule type="expression" dxfId="472" priority="2199">
      <formula>$L$4=""</formula>
    </cfRule>
  </conditionalFormatting>
  <conditionalFormatting sqref="E8">
    <cfRule type="expression" dxfId="471" priority="2198">
      <formula>$E$8=""</formula>
    </cfRule>
  </conditionalFormatting>
  <conditionalFormatting sqref="E7">
    <cfRule type="expression" dxfId="470" priority="2197">
      <formula>$E$7=""</formula>
    </cfRule>
  </conditionalFormatting>
  <conditionalFormatting sqref="E6">
    <cfRule type="expression" dxfId="469" priority="2196">
      <formula>$E$6=""</formula>
    </cfRule>
  </conditionalFormatting>
  <conditionalFormatting sqref="E5">
    <cfRule type="expression" dxfId="468" priority="2195">
      <formula>$E$5=""</formula>
    </cfRule>
  </conditionalFormatting>
  <conditionalFormatting sqref="E4">
    <cfRule type="expression" dxfId="467" priority="2193">
      <formula>$E$4=""</formula>
    </cfRule>
  </conditionalFormatting>
  <conditionalFormatting sqref="F13 F22:F56">
    <cfRule type="expression" dxfId="466" priority="770">
      <formula>F13="Název dílu"</formula>
    </cfRule>
  </conditionalFormatting>
  <conditionalFormatting sqref="Q3">
    <cfRule type="cellIs" dxfId="465" priority="769" operator="notEqual">
      <formula>0</formula>
    </cfRule>
  </conditionalFormatting>
  <conditionalFormatting sqref="C13 C22:C56">
    <cfRule type="expression" dxfId="464" priority="768">
      <formula>C13="Kód dílu"</formula>
    </cfRule>
  </conditionalFormatting>
  <conditionalFormatting sqref="K6">
    <cfRule type="expression" dxfId="463" priority="712">
      <formula>$K$6=""</formula>
    </cfRule>
  </conditionalFormatting>
  <conditionalFormatting sqref="C14:K14 F15:F21 C18:K18 G24:K24 C24:E24 G28:K28 C28:E28 G32:K32 C32:E32 G36:K36 C36:E36 G40:K40 C40:E40 G44:K44 C44:E44 G48:K48 C48:E48 F24:F55 C52:K52">
    <cfRule type="expression" dxfId="462" priority="687">
      <formula>C14=""</formula>
    </cfRule>
  </conditionalFormatting>
  <conditionalFormatting sqref="F57:F61">
    <cfRule type="expression" dxfId="461" priority="447">
      <formula>F57="Název dílu"</formula>
    </cfRule>
  </conditionalFormatting>
  <conditionalFormatting sqref="C57:C61">
    <cfRule type="expression" dxfId="460" priority="446">
      <formula>C57="Kód dílu"</formula>
    </cfRule>
  </conditionalFormatting>
  <conditionalFormatting sqref="C58">
    <cfRule type="expression" dxfId="459" priority="445">
      <formula>C58=""</formula>
    </cfRule>
  </conditionalFormatting>
  <conditionalFormatting sqref="E58">
    <cfRule type="expression" dxfId="458" priority="444">
      <formula>E58=""</formula>
    </cfRule>
  </conditionalFormatting>
  <conditionalFormatting sqref="F58">
    <cfRule type="expression" dxfId="457" priority="443">
      <formula>F58=""</formula>
    </cfRule>
  </conditionalFormatting>
  <conditionalFormatting sqref="F59">
    <cfRule type="expression" dxfId="456" priority="442">
      <formula>F59=""</formula>
    </cfRule>
  </conditionalFormatting>
  <conditionalFormatting sqref="F60">
    <cfRule type="expression" dxfId="455" priority="441">
      <formula>F60=""</formula>
    </cfRule>
  </conditionalFormatting>
  <conditionalFormatting sqref="F61">
    <cfRule type="expression" dxfId="454" priority="440">
      <formula>F61=""</formula>
    </cfRule>
  </conditionalFormatting>
  <conditionalFormatting sqref="G58">
    <cfRule type="expression" dxfId="453" priority="439">
      <formula>G58=""</formula>
    </cfRule>
  </conditionalFormatting>
  <conditionalFormatting sqref="H58">
    <cfRule type="expression" dxfId="452" priority="438">
      <formula>H58=""</formula>
    </cfRule>
  </conditionalFormatting>
  <conditionalFormatting sqref="I58">
    <cfRule type="expression" dxfId="451" priority="437">
      <formula>I58=""</formula>
    </cfRule>
  </conditionalFormatting>
  <conditionalFormatting sqref="J58">
    <cfRule type="expression" dxfId="450" priority="436">
      <formula>J58=""</formula>
    </cfRule>
  </conditionalFormatting>
  <conditionalFormatting sqref="K58">
    <cfRule type="expression" dxfId="449" priority="435">
      <formula>K58=""</formula>
    </cfRule>
  </conditionalFormatting>
  <conditionalFormatting sqref="D58">
    <cfRule type="expression" dxfId="448" priority="434">
      <formula>D58=""</formula>
    </cfRule>
  </conditionalFormatting>
  <conditionalFormatting sqref="E58">
    <cfRule type="expression" dxfId="447" priority="433">
      <formula>E58=""</formula>
    </cfRule>
  </conditionalFormatting>
  <conditionalFormatting sqref="F62">
    <cfRule type="expression" dxfId="446" priority="432">
      <formula>F62="Název dílu"</formula>
    </cfRule>
  </conditionalFormatting>
  <conditionalFormatting sqref="C62">
    <cfRule type="expression" dxfId="445" priority="431">
      <formula>C62="Kód dílu"</formula>
    </cfRule>
  </conditionalFormatting>
  <conditionalFormatting sqref="F63:F75">
    <cfRule type="expression" dxfId="444" priority="430">
      <formula>F63="Název dílu"</formula>
    </cfRule>
  </conditionalFormatting>
  <conditionalFormatting sqref="C63:C75">
    <cfRule type="expression" dxfId="443" priority="429">
      <formula>C63="Kód dílu"</formula>
    </cfRule>
  </conditionalFormatting>
  <conditionalFormatting sqref="C64">
    <cfRule type="expression" dxfId="442" priority="428">
      <formula>C64=""</formula>
    </cfRule>
  </conditionalFormatting>
  <conditionalFormatting sqref="E64">
    <cfRule type="expression" dxfId="441" priority="427">
      <formula>E64=""</formula>
    </cfRule>
  </conditionalFormatting>
  <conditionalFormatting sqref="F64">
    <cfRule type="expression" dxfId="440" priority="426">
      <formula>F64=""</formula>
    </cfRule>
  </conditionalFormatting>
  <conditionalFormatting sqref="F65">
    <cfRule type="expression" dxfId="439" priority="425">
      <formula>F65=""</formula>
    </cfRule>
  </conditionalFormatting>
  <conditionalFormatting sqref="F66">
    <cfRule type="expression" dxfId="438" priority="424">
      <formula>F66=""</formula>
    </cfRule>
  </conditionalFormatting>
  <conditionalFormatting sqref="F67:F75">
    <cfRule type="expression" dxfId="437" priority="423">
      <formula>F67=""</formula>
    </cfRule>
  </conditionalFormatting>
  <conditionalFormatting sqref="G64">
    <cfRule type="expression" dxfId="436" priority="422">
      <formula>G64=""</formula>
    </cfRule>
  </conditionalFormatting>
  <conditionalFormatting sqref="H64">
    <cfRule type="expression" dxfId="435" priority="421">
      <formula>H64=""</formula>
    </cfRule>
  </conditionalFormatting>
  <conditionalFormatting sqref="I64">
    <cfRule type="expression" dxfId="434" priority="420">
      <formula>I64=""</formula>
    </cfRule>
  </conditionalFormatting>
  <conditionalFormatting sqref="J64">
    <cfRule type="expression" dxfId="433" priority="419">
      <formula>J64=""</formula>
    </cfRule>
  </conditionalFormatting>
  <conditionalFormatting sqref="K64">
    <cfRule type="expression" dxfId="432" priority="418">
      <formula>K64=""</formula>
    </cfRule>
  </conditionalFormatting>
  <conditionalFormatting sqref="D64">
    <cfRule type="expression" dxfId="431" priority="417">
      <formula>D64=""</formula>
    </cfRule>
  </conditionalFormatting>
  <conditionalFormatting sqref="E64">
    <cfRule type="expression" dxfId="430" priority="416">
      <formula>E64=""</formula>
    </cfRule>
  </conditionalFormatting>
  <conditionalFormatting sqref="E64">
    <cfRule type="expression" dxfId="429" priority="415">
      <formula>E64=""</formula>
    </cfRule>
  </conditionalFormatting>
  <conditionalFormatting sqref="C68">
    <cfRule type="expression" dxfId="428" priority="414">
      <formula>C68=""</formula>
    </cfRule>
  </conditionalFormatting>
  <conditionalFormatting sqref="E68">
    <cfRule type="expression" dxfId="427" priority="413">
      <formula>E68=""</formula>
    </cfRule>
  </conditionalFormatting>
  <conditionalFormatting sqref="F68">
    <cfRule type="expression" dxfId="426" priority="412">
      <formula>F68=""</formula>
    </cfRule>
  </conditionalFormatting>
  <conditionalFormatting sqref="F69">
    <cfRule type="expression" dxfId="425" priority="411">
      <formula>F69=""</formula>
    </cfRule>
  </conditionalFormatting>
  <conditionalFormatting sqref="F70">
    <cfRule type="expression" dxfId="424" priority="410">
      <formula>F70=""</formula>
    </cfRule>
  </conditionalFormatting>
  <conditionalFormatting sqref="F71:F75">
    <cfRule type="expression" dxfId="423" priority="409">
      <formula>F71=""</formula>
    </cfRule>
  </conditionalFormatting>
  <conditionalFormatting sqref="G68">
    <cfRule type="expression" dxfId="422" priority="408">
      <formula>G68=""</formula>
    </cfRule>
  </conditionalFormatting>
  <conditionalFormatting sqref="H68">
    <cfRule type="expression" dxfId="421" priority="407">
      <formula>H68=""</formula>
    </cfRule>
  </conditionalFormatting>
  <conditionalFormatting sqref="I68">
    <cfRule type="expression" dxfId="420" priority="406">
      <formula>I68=""</formula>
    </cfRule>
  </conditionalFormatting>
  <conditionalFormatting sqref="J68">
    <cfRule type="expression" dxfId="419" priority="405">
      <formula>J68=""</formula>
    </cfRule>
  </conditionalFormatting>
  <conditionalFormatting sqref="K68">
    <cfRule type="expression" dxfId="418" priority="404">
      <formula>K68=""</formula>
    </cfRule>
  </conditionalFormatting>
  <conditionalFormatting sqref="D68">
    <cfRule type="expression" dxfId="417" priority="403">
      <formula>D68=""</formula>
    </cfRule>
  </conditionalFormatting>
  <conditionalFormatting sqref="F70">
    <cfRule type="expression" dxfId="416" priority="402">
      <formula>F70=""</formula>
    </cfRule>
  </conditionalFormatting>
  <conditionalFormatting sqref="G68">
    <cfRule type="expression" dxfId="415" priority="401">
      <formula>G68=""</formula>
    </cfRule>
  </conditionalFormatting>
  <conditionalFormatting sqref="H68">
    <cfRule type="expression" dxfId="414" priority="400">
      <formula>H68=""</formula>
    </cfRule>
  </conditionalFormatting>
  <conditionalFormatting sqref="E68">
    <cfRule type="expression" dxfId="413" priority="399">
      <formula>E68=""</formula>
    </cfRule>
  </conditionalFormatting>
  <conditionalFormatting sqref="E68">
    <cfRule type="expression" dxfId="412" priority="398">
      <formula>E68=""</formula>
    </cfRule>
  </conditionalFormatting>
  <conditionalFormatting sqref="E68">
    <cfRule type="expression" dxfId="411" priority="397">
      <formula>E68=""</formula>
    </cfRule>
  </conditionalFormatting>
  <conditionalFormatting sqref="C72">
    <cfRule type="expression" dxfId="410" priority="396">
      <formula>C72=""</formula>
    </cfRule>
  </conditionalFormatting>
  <conditionalFormatting sqref="E72">
    <cfRule type="expression" dxfId="409" priority="395">
      <formula>E72=""</formula>
    </cfRule>
  </conditionalFormatting>
  <conditionalFormatting sqref="F72">
    <cfRule type="expression" dxfId="408" priority="394">
      <formula>F72=""</formula>
    </cfRule>
  </conditionalFormatting>
  <conditionalFormatting sqref="F73">
    <cfRule type="expression" dxfId="407" priority="393">
      <formula>F73=""</formula>
    </cfRule>
  </conditionalFormatting>
  <conditionalFormatting sqref="F74">
    <cfRule type="expression" dxfId="406" priority="392">
      <formula>F74=""</formula>
    </cfRule>
  </conditionalFormatting>
  <conditionalFormatting sqref="F75">
    <cfRule type="expression" dxfId="405" priority="391">
      <formula>F75=""</formula>
    </cfRule>
  </conditionalFormatting>
  <conditionalFormatting sqref="G72">
    <cfRule type="expression" dxfId="404" priority="390">
      <formula>G72=""</formula>
    </cfRule>
  </conditionalFormatting>
  <conditionalFormatting sqref="H72">
    <cfRule type="expression" dxfId="403" priority="389">
      <formula>H72=""</formula>
    </cfRule>
  </conditionalFormatting>
  <conditionalFormatting sqref="I72">
    <cfRule type="expression" dxfId="402" priority="388">
      <formula>I72=""</formula>
    </cfRule>
  </conditionalFormatting>
  <conditionalFormatting sqref="J72">
    <cfRule type="expression" dxfId="401" priority="387">
      <formula>J72=""</formula>
    </cfRule>
  </conditionalFormatting>
  <conditionalFormatting sqref="K72">
    <cfRule type="expression" dxfId="400" priority="386">
      <formula>K72=""</formula>
    </cfRule>
  </conditionalFormatting>
  <conditionalFormatting sqref="D72">
    <cfRule type="expression" dxfId="399" priority="385">
      <formula>D72=""</formula>
    </cfRule>
  </conditionalFormatting>
  <conditionalFormatting sqref="E72">
    <cfRule type="expression" dxfId="398" priority="384">
      <formula>E72=""</formula>
    </cfRule>
  </conditionalFormatting>
  <conditionalFormatting sqref="E72">
    <cfRule type="expression" dxfId="397" priority="383">
      <formula>E72=""</formula>
    </cfRule>
  </conditionalFormatting>
  <conditionalFormatting sqref="E72">
    <cfRule type="expression" dxfId="396" priority="382">
      <formula>E72=""</formula>
    </cfRule>
  </conditionalFormatting>
  <conditionalFormatting sqref="E72">
    <cfRule type="expression" dxfId="395" priority="381">
      <formula>E72=""</formula>
    </cfRule>
  </conditionalFormatting>
  <conditionalFormatting sqref="G72">
    <cfRule type="expression" dxfId="394" priority="380">
      <formula>G72=""</formula>
    </cfRule>
  </conditionalFormatting>
  <conditionalFormatting sqref="H72">
    <cfRule type="expression" dxfId="393" priority="379">
      <formula>H72=""</formula>
    </cfRule>
  </conditionalFormatting>
  <conditionalFormatting sqref="G72">
    <cfRule type="expression" dxfId="392" priority="378">
      <formula>G72=""</formula>
    </cfRule>
  </conditionalFormatting>
  <conditionalFormatting sqref="H72">
    <cfRule type="expression" dxfId="391" priority="377">
      <formula>H72=""</formula>
    </cfRule>
  </conditionalFormatting>
  <conditionalFormatting sqref="F74">
    <cfRule type="expression" dxfId="390" priority="376">
      <formula>F74=""</formula>
    </cfRule>
  </conditionalFormatting>
  <conditionalFormatting sqref="F74">
    <cfRule type="expression" dxfId="389" priority="375">
      <formula>F74=""</formula>
    </cfRule>
  </conditionalFormatting>
  <conditionalFormatting sqref="F76">
    <cfRule type="expression" dxfId="388" priority="374">
      <formula>F76="Název dílu"</formula>
    </cfRule>
  </conditionalFormatting>
  <conditionalFormatting sqref="C76">
    <cfRule type="expression" dxfId="387" priority="373">
      <formula>C76="Kód dílu"</formula>
    </cfRule>
  </conditionalFormatting>
  <conditionalFormatting sqref="F77:F129">
    <cfRule type="expression" dxfId="386" priority="372">
      <formula>F77="Název dílu"</formula>
    </cfRule>
  </conditionalFormatting>
  <conditionalFormatting sqref="C77:C129">
    <cfRule type="expression" dxfId="385" priority="371">
      <formula>C77="Kód dílu"</formula>
    </cfRule>
  </conditionalFormatting>
  <conditionalFormatting sqref="C78">
    <cfRule type="expression" dxfId="384" priority="370">
      <formula>C78=""</formula>
    </cfRule>
  </conditionalFormatting>
  <conditionalFormatting sqref="E78">
    <cfRule type="expression" dxfId="383" priority="369">
      <formula>E78=""</formula>
    </cfRule>
  </conditionalFormatting>
  <conditionalFormatting sqref="F78">
    <cfRule type="expression" dxfId="382" priority="368">
      <formula>F78=""</formula>
    </cfRule>
  </conditionalFormatting>
  <conditionalFormatting sqref="F79">
    <cfRule type="expression" dxfId="381" priority="367">
      <formula>F79=""</formula>
    </cfRule>
  </conditionalFormatting>
  <conditionalFormatting sqref="F80">
    <cfRule type="expression" dxfId="380" priority="366">
      <formula>F80=""</formula>
    </cfRule>
  </conditionalFormatting>
  <conditionalFormatting sqref="F81:F129">
    <cfRule type="expression" dxfId="379" priority="365">
      <formula>F81=""</formula>
    </cfRule>
  </conditionalFormatting>
  <conditionalFormatting sqref="G78">
    <cfRule type="expression" dxfId="378" priority="364">
      <formula>G78=""</formula>
    </cfRule>
  </conditionalFormatting>
  <conditionalFormatting sqref="H78">
    <cfRule type="expression" dxfId="377" priority="363">
      <formula>H78=""</formula>
    </cfRule>
  </conditionalFormatting>
  <conditionalFormatting sqref="I78">
    <cfRule type="expression" dxfId="376" priority="362">
      <formula>I78=""</formula>
    </cfRule>
  </conditionalFormatting>
  <conditionalFormatting sqref="J78">
    <cfRule type="expression" dxfId="375" priority="361">
      <formula>J78=""</formula>
    </cfRule>
  </conditionalFormatting>
  <conditionalFormatting sqref="K78">
    <cfRule type="expression" dxfId="374" priority="360">
      <formula>K78=""</formula>
    </cfRule>
  </conditionalFormatting>
  <conditionalFormatting sqref="D78">
    <cfRule type="expression" dxfId="373" priority="359">
      <formula>D78=""</formula>
    </cfRule>
  </conditionalFormatting>
  <conditionalFormatting sqref="E78">
    <cfRule type="expression" dxfId="372" priority="358">
      <formula>E78=""</formula>
    </cfRule>
  </conditionalFormatting>
  <conditionalFormatting sqref="E78">
    <cfRule type="expression" dxfId="371" priority="357">
      <formula>E78=""</formula>
    </cfRule>
  </conditionalFormatting>
  <conditionalFormatting sqref="E78">
    <cfRule type="expression" dxfId="370" priority="356">
      <formula>E78=""</formula>
    </cfRule>
  </conditionalFormatting>
  <conditionalFormatting sqref="E78">
    <cfRule type="expression" dxfId="369" priority="355">
      <formula>E78=""</formula>
    </cfRule>
  </conditionalFormatting>
  <conditionalFormatting sqref="E78">
    <cfRule type="expression" dxfId="368" priority="354">
      <formula>E78=""</formula>
    </cfRule>
  </conditionalFormatting>
  <conditionalFormatting sqref="C82">
    <cfRule type="expression" dxfId="367" priority="353">
      <formula>C82=""</formula>
    </cfRule>
  </conditionalFormatting>
  <conditionalFormatting sqref="E82">
    <cfRule type="expression" dxfId="366" priority="352">
      <formula>E82=""</formula>
    </cfRule>
  </conditionalFormatting>
  <conditionalFormatting sqref="F82">
    <cfRule type="expression" dxfId="365" priority="351">
      <formula>F82=""</formula>
    </cfRule>
  </conditionalFormatting>
  <conditionalFormatting sqref="F83">
    <cfRule type="expression" dxfId="364" priority="350">
      <formula>F83=""</formula>
    </cfRule>
  </conditionalFormatting>
  <conditionalFormatting sqref="F84">
    <cfRule type="expression" dxfId="363" priority="349">
      <formula>F84=""</formula>
    </cfRule>
  </conditionalFormatting>
  <conditionalFormatting sqref="F85:F129">
    <cfRule type="expression" dxfId="362" priority="348">
      <formula>F85=""</formula>
    </cfRule>
  </conditionalFormatting>
  <conditionalFormatting sqref="G82">
    <cfRule type="expression" dxfId="361" priority="347">
      <formula>G82=""</formula>
    </cfRule>
  </conditionalFormatting>
  <conditionalFormatting sqref="H82">
    <cfRule type="expression" dxfId="360" priority="346">
      <formula>H82=""</formula>
    </cfRule>
  </conditionalFormatting>
  <conditionalFormatting sqref="I82">
    <cfRule type="expression" dxfId="359" priority="345">
      <formula>I82=""</formula>
    </cfRule>
  </conditionalFormatting>
  <conditionalFormatting sqref="J82">
    <cfRule type="expression" dxfId="358" priority="344">
      <formula>J82=""</formula>
    </cfRule>
  </conditionalFormatting>
  <conditionalFormatting sqref="K82">
    <cfRule type="expression" dxfId="357" priority="343">
      <formula>K82=""</formula>
    </cfRule>
  </conditionalFormatting>
  <conditionalFormatting sqref="D82">
    <cfRule type="expression" dxfId="356" priority="342">
      <formula>D82=""</formula>
    </cfRule>
  </conditionalFormatting>
  <conditionalFormatting sqref="E82">
    <cfRule type="expression" dxfId="355" priority="341">
      <formula>E82=""</formula>
    </cfRule>
  </conditionalFormatting>
  <conditionalFormatting sqref="E82">
    <cfRule type="expression" dxfId="354" priority="340">
      <formula>E82=""</formula>
    </cfRule>
  </conditionalFormatting>
  <conditionalFormatting sqref="E82">
    <cfRule type="expression" dxfId="353" priority="339">
      <formula>E82=""</formula>
    </cfRule>
  </conditionalFormatting>
  <conditionalFormatting sqref="E82">
    <cfRule type="expression" dxfId="352" priority="338">
      <formula>E82=""</formula>
    </cfRule>
  </conditionalFormatting>
  <conditionalFormatting sqref="E82">
    <cfRule type="expression" dxfId="351" priority="337">
      <formula>E82=""</formula>
    </cfRule>
  </conditionalFormatting>
  <conditionalFormatting sqref="E82">
    <cfRule type="expression" dxfId="350" priority="336">
      <formula>E82=""</formula>
    </cfRule>
  </conditionalFormatting>
  <conditionalFormatting sqref="F84">
    <cfRule type="expression" dxfId="349" priority="335">
      <formula>F84=""</formula>
    </cfRule>
  </conditionalFormatting>
  <conditionalFormatting sqref="C86">
    <cfRule type="expression" dxfId="348" priority="334">
      <formula>C86=""</formula>
    </cfRule>
  </conditionalFormatting>
  <conditionalFormatting sqref="E86">
    <cfRule type="expression" dxfId="347" priority="333">
      <formula>E86=""</formula>
    </cfRule>
  </conditionalFormatting>
  <conditionalFormatting sqref="F86">
    <cfRule type="expression" dxfId="346" priority="332">
      <formula>F86=""</formula>
    </cfRule>
  </conditionalFormatting>
  <conditionalFormatting sqref="F87">
    <cfRule type="expression" dxfId="345" priority="331">
      <formula>F87=""</formula>
    </cfRule>
  </conditionalFormatting>
  <conditionalFormatting sqref="F88">
    <cfRule type="expression" dxfId="344" priority="330">
      <formula>F88=""</formula>
    </cfRule>
  </conditionalFormatting>
  <conditionalFormatting sqref="F89:F129">
    <cfRule type="expression" dxfId="343" priority="329">
      <formula>F89=""</formula>
    </cfRule>
  </conditionalFormatting>
  <conditionalFormatting sqref="G86">
    <cfRule type="expression" dxfId="342" priority="328">
      <formula>G86=""</formula>
    </cfRule>
  </conditionalFormatting>
  <conditionalFormatting sqref="H86">
    <cfRule type="expression" dxfId="341" priority="327">
      <formula>H86=""</formula>
    </cfRule>
  </conditionalFormatting>
  <conditionalFormatting sqref="I86">
    <cfRule type="expression" dxfId="340" priority="326">
      <formula>I86=""</formula>
    </cfRule>
  </conditionalFormatting>
  <conditionalFormatting sqref="J86">
    <cfRule type="expression" dxfId="339" priority="325">
      <formula>J86=""</formula>
    </cfRule>
  </conditionalFormatting>
  <conditionalFormatting sqref="K86">
    <cfRule type="expression" dxfId="338" priority="324">
      <formula>K86=""</formula>
    </cfRule>
  </conditionalFormatting>
  <conditionalFormatting sqref="D86">
    <cfRule type="expression" dxfId="337" priority="323">
      <formula>D86=""</formula>
    </cfRule>
  </conditionalFormatting>
  <conditionalFormatting sqref="E86">
    <cfRule type="expression" dxfId="336" priority="322">
      <formula>E86=""</formula>
    </cfRule>
  </conditionalFormatting>
  <conditionalFormatting sqref="E86">
    <cfRule type="expression" dxfId="335" priority="321">
      <formula>E86=""</formula>
    </cfRule>
  </conditionalFormatting>
  <conditionalFormatting sqref="E86">
    <cfRule type="expression" dxfId="334" priority="320">
      <formula>E86=""</formula>
    </cfRule>
  </conditionalFormatting>
  <conditionalFormatting sqref="E86">
    <cfRule type="expression" dxfId="333" priority="319">
      <formula>E86=""</formula>
    </cfRule>
  </conditionalFormatting>
  <conditionalFormatting sqref="E86">
    <cfRule type="expression" dxfId="332" priority="318">
      <formula>E86=""</formula>
    </cfRule>
  </conditionalFormatting>
  <conditionalFormatting sqref="E86">
    <cfRule type="expression" dxfId="331" priority="317">
      <formula>E86=""</formula>
    </cfRule>
  </conditionalFormatting>
  <conditionalFormatting sqref="E86">
    <cfRule type="expression" dxfId="330" priority="316">
      <formula>E86=""</formula>
    </cfRule>
  </conditionalFormatting>
  <conditionalFormatting sqref="F88">
    <cfRule type="expression" dxfId="329" priority="315">
      <formula>F88=""</formula>
    </cfRule>
  </conditionalFormatting>
  <conditionalFormatting sqref="F88">
    <cfRule type="expression" dxfId="328" priority="314">
      <formula>F88=""</formula>
    </cfRule>
  </conditionalFormatting>
  <conditionalFormatting sqref="C90">
    <cfRule type="expression" dxfId="327" priority="313">
      <formula>C90=""</formula>
    </cfRule>
  </conditionalFormatting>
  <conditionalFormatting sqref="E90">
    <cfRule type="expression" dxfId="326" priority="312">
      <formula>E90=""</formula>
    </cfRule>
  </conditionalFormatting>
  <conditionalFormatting sqref="F90">
    <cfRule type="expression" dxfId="325" priority="311">
      <formula>F90=""</formula>
    </cfRule>
  </conditionalFormatting>
  <conditionalFormatting sqref="F91">
    <cfRule type="expression" dxfId="324" priority="310">
      <formula>F91=""</formula>
    </cfRule>
  </conditionalFormatting>
  <conditionalFormatting sqref="F92">
    <cfRule type="expression" dxfId="323" priority="309">
      <formula>F92=""</formula>
    </cfRule>
  </conditionalFormatting>
  <conditionalFormatting sqref="F93:F129">
    <cfRule type="expression" dxfId="322" priority="308">
      <formula>F93=""</formula>
    </cfRule>
  </conditionalFormatting>
  <conditionalFormatting sqref="G90">
    <cfRule type="expression" dxfId="321" priority="307">
      <formula>G90=""</formula>
    </cfRule>
  </conditionalFormatting>
  <conditionalFormatting sqref="H90">
    <cfRule type="expression" dxfId="320" priority="306">
      <formula>H90=""</formula>
    </cfRule>
  </conditionalFormatting>
  <conditionalFormatting sqref="I90">
    <cfRule type="expression" dxfId="319" priority="305">
      <formula>I90=""</formula>
    </cfRule>
  </conditionalFormatting>
  <conditionalFormatting sqref="J90">
    <cfRule type="expression" dxfId="318" priority="304">
      <formula>J90=""</formula>
    </cfRule>
  </conditionalFormatting>
  <conditionalFormatting sqref="K90">
    <cfRule type="expression" dxfId="317" priority="303">
      <formula>K90=""</formula>
    </cfRule>
  </conditionalFormatting>
  <conditionalFormatting sqref="D90">
    <cfRule type="expression" dxfId="316" priority="302">
      <formula>D90=""</formula>
    </cfRule>
  </conditionalFormatting>
  <conditionalFormatting sqref="E90">
    <cfRule type="expression" dxfId="315" priority="301">
      <formula>E90=""</formula>
    </cfRule>
  </conditionalFormatting>
  <conditionalFormatting sqref="E90">
    <cfRule type="expression" dxfId="314" priority="300">
      <formula>E90=""</formula>
    </cfRule>
  </conditionalFormatting>
  <conditionalFormatting sqref="E90">
    <cfRule type="expression" dxfId="313" priority="299">
      <formula>E90=""</formula>
    </cfRule>
  </conditionalFormatting>
  <conditionalFormatting sqref="E90">
    <cfRule type="expression" dxfId="312" priority="298">
      <formula>E90=""</formula>
    </cfRule>
  </conditionalFormatting>
  <conditionalFormatting sqref="E90">
    <cfRule type="expression" dxfId="311" priority="297">
      <formula>E90=""</formula>
    </cfRule>
  </conditionalFormatting>
  <conditionalFormatting sqref="E90">
    <cfRule type="expression" dxfId="310" priority="296">
      <formula>E90=""</formula>
    </cfRule>
  </conditionalFormatting>
  <conditionalFormatting sqref="E90">
    <cfRule type="expression" dxfId="309" priority="295">
      <formula>E90=""</formula>
    </cfRule>
  </conditionalFormatting>
  <conditionalFormatting sqref="E90">
    <cfRule type="expression" dxfId="308" priority="294">
      <formula>E90=""</formula>
    </cfRule>
  </conditionalFormatting>
  <conditionalFormatting sqref="F92">
    <cfRule type="expression" dxfId="307" priority="293">
      <formula>F92=""</formula>
    </cfRule>
  </conditionalFormatting>
  <conditionalFormatting sqref="F92">
    <cfRule type="expression" dxfId="306" priority="292">
      <formula>F92=""</formula>
    </cfRule>
  </conditionalFormatting>
  <conditionalFormatting sqref="F92">
    <cfRule type="expression" dxfId="305" priority="291">
      <formula>F92=""</formula>
    </cfRule>
  </conditionalFormatting>
  <conditionalFormatting sqref="G90">
    <cfRule type="expression" dxfId="304" priority="290">
      <formula>G90=""</formula>
    </cfRule>
  </conditionalFormatting>
  <conditionalFormatting sqref="H90">
    <cfRule type="expression" dxfId="303" priority="289">
      <formula>H90=""</formula>
    </cfRule>
  </conditionalFormatting>
  <conditionalFormatting sqref="C94">
    <cfRule type="expression" dxfId="302" priority="288">
      <formula>C94=""</formula>
    </cfRule>
  </conditionalFormatting>
  <conditionalFormatting sqref="E94">
    <cfRule type="expression" dxfId="301" priority="287">
      <formula>E94=""</formula>
    </cfRule>
  </conditionalFormatting>
  <conditionalFormatting sqref="F94">
    <cfRule type="expression" dxfId="300" priority="286">
      <formula>F94=""</formula>
    </cfRule>
  </conditionalFormatting>
  <conditionalFormatting sqref="F95">
    <cfRule type="expression" dxfId="299" priority="285">
      <formula>F95=""</formula>
    </cfRule>
  </conditionalFormatting>
  <conditionalFormatting sqref="F96">
    <cfRule type="expression" dxfId="298" priority="284">
      <formula>F96=""</formula>
    </cfRule>
  </conditionalFormatting>
  <conditionalFormatting sqref="F97:F129">
    <cfRule type="expression" dxfId="297" priority="283">
      <formula>F97=""</formula>
    </cfRule>
  </conditionalFormatting>
  <conditionalFormatting sqref="G94">
    <cfRule type="expression" dxfId="296" priority="282">
      <formula>G94=""</formula>
    </cfRule>
  </conditionalFormatting>
  <conditionalFormatting sqref="H94">
    <cfRule type="expression" dxfId="295" priority="281">
      <formula>H94=""</formula>
    </cfRule>
  </conditionalFormatting>
  <conditionalFormatting sqref="I94">
    <cfRule type="expression" dxfId="294" priority="280">
      <formula>I94=""</formula>
    </cfRule>
  </conditionalFormatting>
  <conditionalFormatting sqref="J94">
    <cfRule type="expression" dxfId="293" priority="279">
      <formula>J94=""</formula>
    </cfRule>
  </conditionalFormatting>
  <conditionalFormatting sqref="K94">
    <cfRule type="expression" dxfId="292" priority="278">
      <formula>K94=""</formula>
    </cfRule>
  </conditionalFormatting>
  <conditionalFormatting sqref="D94">
    <cfRule type="expression" dxfId="291" priority="277">
      <formula>D94=""</formula>
    </cfRule>
  </conditionalFormatting>
  <conditionalFormatting sqref="E94">
    <cfRule type="expression" dxfId="290" priority="276">
      <formula>E94=""</formula>
    </cfRule>
  </conditionalFormatting>
  <conditionalFormatting sqref="E94">
    <cfRule type="expression" dxfId="289" priority="275">
      <formula>E94=""</formula>
    </cfRule>
  </conditionalFormatting>
  <conditionalFormatting sqref="E94">
    <cfRule type="expression" dxfId="288" priority="274">
      <formula>E94=""</formula>
    </cfRule>
  </conditionalFormatting>
  <conditionalFormatting sqref="E94">
    <cfRule type="expression" dxfId="287" priority="273">
      <formula>E94=""</formula>
    </cfRule>
  </conditionalFormatting>
  <conditionalFormatting sqref="E94">
    <cfRule type="expression" dxfId="286" priority="272">
      <formula>E94=""</formula>
    </cfRule>
  </conditionalFormatting>
  <conditionalFormatting sqref="E94">
    <cfRule type="expression" dxfId="285" priority="271">
      <formula>E94=""</formula>
    </cfRule>
  </conditionalFormatting>
  <conditionalFormatting sqref="E94">
    <cfRule type="expression" dxfId="284" priority="270">
      <formula>E94=""</formula>
    </cfRule>
  </conditionalFormatting>
  <conditionalFormatting sqref="E94">
    <cfRule type="expression" dxfId="283" priority="269">
      <formula>E94=""</formula>
    </cfRule>
  </conditionalFormatting>
  <conditionalFormatting sqref="E94">
    <cfRule type="expression" dxfId="282" priority="268">
      <formula>E94=""</formula>
    </cfRule>
  </conditionalFormatting>
  <conditionalFormatting sqref="F96">
    <cfRule type="expression" dxfId="281" priority="267">
      <formula>F96=""</formula>
    </cfRule>
  </conditionalFormatting>
  <conditionalFormatting sqref="F96">
    <cfRule type="expression" dxfId="280" priority="266">
      <formula>F96=""</formula>
    </cfRule>
  </conditionalFormatting>
  <conditionalFormatting sqref="F96">
    <cfRule type="expression" dxfId="279" priority="265">
      <formula>F96=""</formula>
    </cfRule>
  </conditionalFormatting>
  <conditionalFormatting sqref="F96">
    <cfRule type="expression" dxfId="278" priority="264">
      <formula>F96=""</formula>
    </cfRule>
  </conditionalFormatting>
  <conditionalFormatting sqref="G94">
    <cfRule type="expression" dxfId="277" priority="263">
      <formula>G94=""</formula>
    </cfRule>
  </conditionalFormatting>
  <conditionalFormatting sqref="H94">
    <cfRule type="expression" dxfId="276" priority="262">
      <formula>H94=""</formula>
    </cfRule>
  </conditionalFormatting>
  <conditionalFormatting sqref="G94">
    <cfRule type="expression" dxfId="275" priority="261">
      <formula>G94=""</formula>
    </cfRule>
  </conditionalFormatting>
  <conditionalFormatting sqref="H94">
    <cfRule type="expression" dxfId="274" priority="260">
      <formula>H94=""</formula>
    </cfRule>
  </conditionalFormatting>
  <conditionalFormatting sqref="C98">
    <cfRule type="expression" dxfId="273" priority="259">
      <formula>C98=""</formula>
    </cfRule>
  </conditionalFormatting>
  <conditionalFormatting sqref="E98">
    <cfRule type="expression" dxfId="272" priority="258">
      <formula>E98=""</formula>
    </cfRule>
  </conditionalFormatting>
  <conditionalFormatting sqref="F98">
    <cfRule type="expression" dxfId="271" priority="257">
      <formula>F98=""</formula>
    </cfRule>
  </conditionalFormatting>
  <conditionalFormatting sqref="F99">
    <cfRule type="expression" dxfId="270" priority="256">
      <formula>F99=""</formula>
    </cfRule>
  </conditionalFormatting>
  <conditionalFormatting sqref="F100">
    <cfRule type="expression" dxfId="269" priority="255">
      <formula>F100=""</formula>
    </cfRule>
  </conditionalFormatting>
  <conditionalFormatting sqref="F101:F129">
    <cfRule type="expression" dxfId="268" priority="254">
      <formula>F101=""</formula>
    </cfRule>
  </conditionalFormatting>
  <conditionalFormatting sqref="G98">
    <cfRule type="expression" dxfId="267" priority="253">
      <formula>G98=""</formula>
    </cfRule>
  </conditionalFormatting>
  <conditionalFormatting sqref="H98">
    <cfRule type="expression" dxfId="266" priority="252">
      <formula>H98=""</formula>
    </cfRule>
  </conditionalFormatting>
  <conditionalFormatting sqref="I98">
    <cfRule type="expression" dxfId="265" priority="251">
      <formula>I98=""</formula>
    </cfRule>
  </conditionalFormatting>
  <conditionalFormatting sqref="J98">
    <cfRule type="expression" dxfId="264" priority="250">
      <formula>J98=""</formula>
    </cfRule>
  </conditionalFormatting>
  <conditionalFormatting sqref="K98">
    <cfRule type="expression" dxfId="263" priority="249">
      <formula>K98=""</formula>
    </cfRule>
  </conditionalFormatting>
  <conditionalFormatting sqref="D98">
    <cfRule type="expression" dxfId="262" priority="248">
      <formula>D98=""</formula>
    </cfRule>
  </conditionalFormatting>
  <conditionalFormatting sqref="G98">
    <cfRule type="expression" dxfId="261" priority="247">
      <formula>G98=""</formula>
    </cfRule>
  </conditionalFormatting>
  <conditionalFormatting sqref="H98">
    <cfRule type="expression" dxfId="260" priority="246">
      <formula>H98=""</formula>
    </cfRule>
  </conditionalFormatting>
  <conditionalFormatting sqref="G98">
    <cfRule type="expression" dxfId="259" priority="245">
      <formula>G98=""</formula>
    </cfRule>
  </conditionalFormatting>
  <conditionalFormatting sqref="H98">
    <cfRule type="expression" dxfId="258" priority="244">
      <formula>H98=""</formula>
    </cfRule>
  </conditionalFormatting>
  <conditionalFormatting sqref="G98">
    <cfRule type="expression" dxfId="257" priority="243">
      <formula>G98=""</formula>
    </cfRule>
  </conditionalFormatting>
  <conditionalFormatting sqref="H98">
    <cfRule type="expression" dxfId="256" priority="242">
      <formula>H98=""</formula>
    </cfRule>
  </conditionalFormatting>
  <conditionalFormatting sqref="F100">
    <cfRule type="expression" dxfId="255" priority="241">
      <formula>F100=""</formula>
    </cfRule>
  </conditionalFormatting>
  <conditionalFormatting sqref="F100">
    <cfRule type="expression" dxfId="254" priority="240">
      <formula>F100=""</formula>
    </cfRule>
  </conditionalFormatting>
  <conditionalFormatting sqref="F100">
    <cfRule type="expression" dxfId="253" priority="239">
      <formula>F100=""</formula>
    </cfRule>
  </conditionalFormatting>
  <conditionalFormatting sqref="F100">
    <cfRule type="expression" dxfId="252" priority="238">
      <formula>F100=""</formula>
    </cfRule>
  </conditionalFormatting>
  <conditionalFormatting sqref="C102">
    <cfRule type="expression" dxfId="251" priority="237">
      <formula>C102=""</formula>
    </cfRule>
  </conditionalFormatting>
  <conditionalFormatting sqref="E102">
    <cfRule type="expression" dxfId="250" priority="236">
      <formula>E102=""</formula>
    </cfRule>
  </conditionalFormatting>
  <conditionalFormatting sqref="F102">
    <cfRule type="expression" dxfId="249" priority="235">
      <formula>F102=""</formula>
    </cfRule>
  </conditionalFormatting>
  <conditionalFormatting sqref="F103">
    <cfRule type="expression" dxfId="248" priority="234">
      <formula>F103=""</formula>
    </cfRule>
  </conditionalFormatting>
  <conditionalFormatting sqref="F104">
    <cfRule type="expression" dxfId="247" priority="233">
      <formula>F104=""</formula>
    </cfRule>
  </conditionalFormatting>
  <conditionalFormatting sqref="F105:F129">
    <cfRule type="expression" dxfId="246" priority="232">
      <formula>F105=""</formula>
    </cfRule>
  </conditionalFormatting>
  <conditionalFormatting sqref="G102">
    <cfRule type="expression" dxfId="245" priority="231">
      <formula>G102=""</formula>
    </cfRule>
  </conditionalFormatting>
  <conditionalFormatting sqref="H102">
    <cfRule type="expression" dxfId="244" priority="230">
      <formula>H102=""</formula>
    </cfRule>
  </conditionalFormatting>
  <conditionalFormatting sqref="I102">
    <cfRule type="expression" dxfId="243" priority="229">
      <formula>I102=""</formula>
    </cfRule>
  </conditionalFormatting>
  <conditionalFormatting sqref="J102">
    <cfRule type="expression" dxfId="242" priority="228">
      <formula>J102=""</formula>
    </cfRule>
  </conditionalFormatting>
  <conditionalFormatting sqref="K102">
    <cfRule type="expression" dxfId="241" priority="227">
      <formula>K102=""</formula>
    </cfRule>
  </conditionalFormatting>
  <conditionalFormatting sqref="D102">
    <cfRule type="expression" dxfId="240" priority="226">
      <formula>D102=""</formula>
    </cfRule>
  </conditionalFormatting>
  <conditionalFormatting sqref="E102">
    <cfRule type="expression" dxfId="239" priority="225">
      <formula>E102=""</formula>
    </cfRule>
  </conditionalFormatting>
  <conditionalFormatting sqref="E102">
    <cfRule type="expression" dxfId="238" priority="224">
      <formula>E102=""</formula>
    </cfRule>
  </conditionalFormatting>
  <conditionalFormatting sqref="E102">
    <cfRule type="expression" dxfId="237" priority="223">
      <formula>E102=""</formula>
    </cfRule>
  </conditionalFormatting>
  <conditionalFormatting sqref="E102">
    <cfRule type="expression" dxfId="236" priority="222">
      <formula>E102=""</formula>
    </cfRule>
  </conditionalFormatting>
  <conditionalFormatting sqref="E102">
    <cfRule type="expression" dxfId="235" priority="221">
      <formula>E102=""</formula>
    </cfRule>
  </conditionalFormatting>
  <conditionalFormatting sqref="E102">
    <cfRule type="expression" dxfId="234" priority="220">
      <formula>E102=""</formula>
    </cfRule>
  </conditionalFormatting>
  <conditionalFormatting sqref="E102">
    <cfRule type="expression" dxfId="233" priority="219">
      <formula>E102=""</formula>
    </cfRule>
  </conditionalFormatting>
  <conditionalFormatting sqref="E102">
    <cfRule type="expression" dxfId="232" priority="218">
      <formula>E102=""</formula>
    </cfRule>
  </conditionalFormatting>
  <conditionalFormatting sqref="E102">
    <cfRule type="expression" dxfId="231" priority="217">
      <formula>E102=""</formula>
    </cfRule>
  </conditionalFormatting>
  <conditionalFormatting sqref="E102">
    <cfRule type="expression" dxfId="230" priority="216">
      <formula>E102=""</formula>
    </cfRule>
  </conditionalFormatting>
  <conditionalFormatting sqref="F104">
    <cfRule type="expression" dxfId="229" priority="215">
      <formula>F104=""</formula>
    </cfRule>
  </conditionalFormatting>
  <conditionalFormatting sqref="F104">
    <cfRule type="expression" dxfId="228" priority="214">
      <formula>F104=""</formula>
    </cfRule>
  </conditionalFormatting>
  <conditionalFormatting sqref="F104">
    <cfRule type="expression" dxfId="227" priority="213">
      <formula>F104=""</formula>
    </cfRule>
  </conditionalFormatting>
  <conditionalFormatting sqref="F104">
    <cfRule type="expression" dxfId="226" priority="212">
      <formula>F104=""</formula>
    </cfRule>
  </conditionalFormatting>
  <conditionalFormatting sqref="F104">
    <cfRule type="expression" dxfId="225" priority="211">
      <formula>F104=""</formula>
    </cfRule>
  </conditionalFormatting>
  <conditionalFormatting sqref="C106">
    <cfRule type="expression" dxfId="224" priority="210">
      <formula>C106=""</formula>
    </cfRule>
  </conditionalFormatting>
  <conditionalFormatting sqref="E106">
    <cfRule type="expression" dxfId="223" priority="209">
      <formula>E106=""</formula>
    </cfRule>
  </conditionalFormatting>
  <conditionalFormatting sqref="F106">
    <cfRule type="expression" dxfId="222" priority="208">
      <formula>F106=""</formula>
    </cfRule>
  </conditionalFormatting>
  <conditionalFormatting sqref="F107">
    <cfRule type="expression" dxfId="221" priority="207">
      <formula>F107=""</formula>
    </cfRule>
  </conditionalFormatting>
  <conditionalFormatting sqref="F108">
    <cfRule type="expression" dxfId="220" priority="206">
      <formula>F108=""</formula>
    </cfRule>
  </conditionalFormatting>
  <conditionalFormatting sqref="F109:F129">
    <cfRule type="expression" dxfId="219" priority="205">
      <formula>F109=""</formula>
    </cfRule>
  </conditionalFormatting>
  <conditionalFormatting sqref="G106">
    <cfRule type="expression" dxfId="218" priority="204">
      <formula>G106=""</formula>
    </cfRule>
  </conditionalFormatting>
  <conditionalFormatting sqref="H106">
    <cfRule type="expression" dxfId="217" priority="203">
      <formula>H106=""</formula>
    </cfRule>
  </conditionalFormatting>
  <conditionalFormatting sqref="I106">
    <cfRule type="expression" dxfId="216" priority="202">
      <formula>I106=""</formula>
    </cfRule>
  </conditionalFormatting>
  <conditionalFormatting sqref="J106">
    <cfRule type="expression" dxfId="215" priority="201">
      <formula>J106=""</formula>
    </cfRule>
  </conditionalFormatting>
  <conditionalFormatting sqref="K106">
    <cfRule type="expression" dxfId="214" priority="200">
      <formula>K106=""</formula>
    </cfRule>
  </conditionalFormatting>
  <conditionalFormatting sqref="D106">
    <cfRule type="expression" dxfId="213" priority="199">
      <formula>D106=""</formula>
    </cfRule>
  </conditionalFormatting>
  <conditionalFormatting sqref="C110">
    <cfRule type="expression" dxfId="212" priority="198">
      <formula>C110=""</formula>
    </cfRule>
  </conditionalFormatting>
  <conditionalFormatting sqref="E110">
    <cfRule type="expression" dxfId="211" priority="197">
      <formula>E110=""</formula>
    </cfRule>
  </conditionalFormatting>
  <conditionalFormatting sqref="F110">
    <cfRule type="expression" dxfId="210" priority="196">
      <formula>F110=""</formula>
    </cfRule>
  </conditionalFormatting>
  <conditionalFormatting sqref="F111">
    <cfRule type="expression" dxfId="209" priority="195">
      <formula>F111=""</formula>
    </cfRule>
  </conditionalFormatting>
  <conditionalFormatting sqref="F112">
    <cfRule type="expression" dxfId="208" priority="194">
      <formula>F112=""</formula>
    </cfRule>
  </conditionalFormatting>
  <conditionalFormatting sqref="F113:F129">
    <cfRule type="expression" dxfId="207" priority="193">
      <formula>F113=""</formula>
    </cfRule>
  </conditionalFormatting>
  <conditionalFormatting sqref="G110">
    <cfRule type="expression" dxfId="206" priority="192">
      <formula>G110=""</formula>
    </cfRule>
  </conditionalFormatting>
  <conditionalFormatting sqref="H110">
    <cfRule type="expression" dxfId="205" priority="191">
      <formula>H110=""</formula>
    </cfRule>
  </conditionalFormatting>
  <conditionalFormatting sqref="I110">
    <cfRule type="expression" dxfId="204" priority="190">
      <formula>I110=""</formula>
    </cfRule>
  </conditionalFormatting>
  <conditionalFormatting sqref="J110">
    <cfRule type="expression" dxfId="203" priority="189">
      <formula>J110=""</formula>
    </cfRule>
  </conditionalFormatting>
  <conditionalFormatting sqref="K110">
    <cfRule type="expression" dxfId="202" priority="188">
      <formula>K110=""</formula>
    </cfRule>
  </conditionalFormatting>
  <conditionalFormatting sqref="D110">
    <cfRule type="expression" dxfId="201" priority="187">
      <formula>D110=""</formula>
    </cfRule>
  </conditionalFormatting>
  <conditionalFormatting sqref="C114">
    <cfRule type="expression" dxfId="200" priority="186">
      <formula>C114=""</formula>
    </cfRule>
  </conditionalFormatting>
  <conditionalFormatting sqref="E114">
    <cfRule type="expression" dxfId="199" priority="185">
      <formula>E114=""</formula>
    </cfRule>
  </conditionalFormatting>
  <conditionalFormatting sqref="F114">
    <cfRule type="expression" dxfId="198" priority="184">
      <formula>F114=""</formula>
    </cfRule>
  </conditionalFormatting>
  <conditionalFormatting sqref="F115">
    <cfRule type="expression" dxfId="197" priority="183">
      <formula>F115=""</formula>
    </cfRule>
  </conditionalFormatting>
  <conditionalFormatting sqref="F116">
    <cfRule type="expression" dxfId="196" priority="182">
      <formula>F116=""</formula>
    </cfRule>
  </conditionalFormatting>
  <conditionalFormatting sqref="F117:F129">
    <cfRule type="expression" dxfId="195" priority="181">
      <formula>F117=""</formula>
    </cfRule>
  </conditionalFormatting>
  <conditionalFormatting sqref="G114">
    <cfRule type="expression" dxfId="194" priority="180">
      <formula>G114=""</formula>
    </cfRule>
  </conditionalFormatting>
  <conditionalFormatting sqref="H114">
    <cfRule type="expression" dxfId="193" priority="179">
      <formula>H114=""</formula>
    </cfRule>
  </conditionalFormatting>
  <conditionalFormatting sqref="I114">
    <cfRule type="expression" dxfId="192" priority="178">
      <formula>I114=""</formula>
    </cfRule>
  </conditionalFormatting>
  <conditionalFormatting sqref="J114">
    <cfRule type="expression" dxfId="191" priority="177">
      <formula>J114=""</formula>
    </cfRule>
  </conditionalFormatting>
  <conditionalFormatting sqref="K114">
    <cfRule type="expression" dxfId="190" priority="176">
      <formula>K114=""</formula>
    </cfRule>
  </conditionalFormatting>
  <conditionalFormatting sqref="D114">
    <cfRule type="expression" dxfId="189" priority="175">
      <formula>D114=""</formula>
    </cfRule>
  </conditionalFormatting>
  <conditionalFormatting sqref="E106">
    <cfRule type="expression" dxfId="188" priority="174">
      <formula>E106=""</formula>
    </cfRule>
  </conditionalFormatting>
  <conditionalFormatting sqref="E106">
    <cfRule type="expression" dxfId="187" priority="173">
      <formula>E106=""</formula>
    </cfRule>
  </conditionalFormatting>
  <conditionalFormatting sqref="E106">
    <cfRule type="expression" dxfId="186" priority="172">
      <formula>E106=""</formula>
    </cfRule>
  </conditionalFormatting>
  <conditionalFormatting sqref="E106">
    <cfRule type="expression" dxfId="185" priority="171">
      <formula>E106=""</formula>
    </cfRule>
  </conditionalFormatting>
  <conditionalFormatting sqref="E106">
    <cfRule type="expression" dxfId="184" priority="170">
      <formula>E106=""</formula>
    </cfRule>
  </conditionalFormatting>
  <conditionalFormatting sqref="E106">
    <cfRule type="expression" dxfId="183" priority="169">
      <formula>E106=""</formula>
    </cfRule>
  </conditionalFormatting>
  <conditionalFormatting sqref="E106">
    <cfRule type="expression" dxfId="182" priority="168">
      <formula>E106=""</formula>
    </cfRule>
  </conditionalFormatting>
  <conditionalFormatting sqref="E106">
    <cfRule type="expression" dxfId="181" priority="167">
      <formula>E106=""</formula>
    </cfRule>
  </conditionalFormatting>
  <conditionalFormatting sqref="E106">
    <cfRule type="expression" dxfId="180" priority="166">
      <formula>E106=""</formula>
    </cfRule>
  </conditionalFormatting>
  <conditionalFormatting sqref="E106">
    <cfRule type="expression" dxfId="179" priority="165">
      <formula>E106=""</formula>
    </cfRule>
  </conditionalFormatting>
  <conditionalFormatting sqref="E106">
    <cfRule type="expression" dxfId="178" priority="164">
      <formula>E106=""</formula>
    </cfRule>
  </conditionalFormatting>
  <conditionalFormatting sqref="F108">
    <cfRule type="expression" dxfId="177" priority="163">
      <formula>F108=""</formula>
    </cfRule>
  </conditionalFormatting>
  <conditionalFormatting sqref="F108">
    <cfRule type="expression" dxfId="176" priority="162">
      <formula>F108=""</formula>
    </cfRule>
  </conditionalFormatting>
  <conditionalFormatting sqref="F108">
    <cfRule type="expression" dxfId="175" priority="161">
      <formula>F108=""</formula>
    </cfRule>
  </conditionalFormatting>
  <conditionalFormatting sqref="F108">
    <cfRule type="expression" dxfId="174" priority="160">
      <formula>F108=""</formula>
    </cfRule>
  </conditionalFormatting>
  <conditionalFormatting sqref="F108">
    <cfRule type="expression" dxfId="173" priority="159">
      <formula>F108=""</formula>
    </cfRule>
  </conditionalFormatting>
  <conditionalFormatting sqref="F108">
    <cfRule type="expression" dxfId="172" priority="158">
      <formula>F108=""</formula>
    </cfRule>
  </conditionalFormatting>
  <conditionalFormatting sqref="E110">
    <cfRule type="expression" dxfId="171" priority="157">
      <formula>E110=""</formula>
    </cfRule>
  </conditionalFormatting>
  <conditionalFormatting sqref="E110">
    <cfRule type="expression" dxfId="170" priority="156">
      <formula>E110=""</formula>
    </cfRule>
  </conditionalFormatting>
  <conditionalFormatting sqref="E110">
    <cfRule type="expression" dxfId="169" priority="155">
      <formula>E110=""</formula>
    </cfRule>
  </conditionalFormatting>
  <conditionalFormatting sqref="E110">
    <cfRule type="expression" dxfId="168" priority="154">
      <formula>E110=""</formula>
    </cfRule>
  </conditionalFormatting>
  <conditionalFormatting sqref="E110">
    <cfRule type="expression" dxfId="167" priority="153">
      <formula>E110=""</formula>
    </cfRule>
  </conditionalFormatting>
  <conditionalFormatting sqref="E110">
    <cfRule type="expression" dxfId="166" priority="152">
      <formula>E110=""</formula>
    </cfRule>
  </conditionalFormatting>
  <conditionalFormatting sqref="E110">
    <cfRule type="expression" dxfId="165" priority="151">
      <formula>E110=""</formula>
    </cfRule>
  </conditionalFormatting>
  <conditionalFormatting sqref="E110">
    <cfRule type="expression" dxfId="164" priority="150">
      <formula>E110=""</formula>
    </cfRule>
  </conditionalFormatting>
  <conditionalFormatting sqref="E110">
    <cfRule type="expression" dxfId="163" priority="149">
      <formula>E110=""</formula>
    </cfRule>
  </conditionalFormatting>
  <conditionalFormatting sqref="E110">
    <cfRule type="expression" dxfId="162" priority="148">
      <formula>E110=""</formula>
    </cfRule>
  </conditionalFormatting>
  <conditionalFormatting sqref="E110">
    <cfRule type="expression" dxfId="161" priority="147">
      <formula>E110=""</formula>
    </cfRule>
  </conditionalFormatting>
  <conditionalFormatting sqref="E110">
    <cfRule type="expression" dxfId="160" priority="146">
      <formula>E110=""</formula>
    </cfRule>
  </conditionalFormatting>
  <conditionalFormatting sqref="E114">
    <cfRule type="expression" dxfId="159" priority="145">
      <formula>E114=""</formula>
    </cfRule>
  </conditionalFormatting>
  <conditionalFormatting sqref="E114">
    <cfRule type="expression" dxfId="158" priority="144">
      <formula>E114=""</formula>
    </cfRule>
  </conditionalFormatting>
  <conditionalFormatting sqref="E114">
    <cfRule type="expression" dxfId="157" priority="143">
      <formula>E114=""</formula>
    </cfRule>
  </conditionalFormatting>
  <conditionalFormatting sqref="E114">
    <cfRule type="expression" dxfId="156" priority="142">
      <formula>E114=""</formula>
    </cfRule>
  </conditionalFormatting>
  <conditionalFormatting sqref="E114">
    <cfRule type="expression" dxfId="155" priority="141">
      <formula>E114=""</formula>
    </cfRule>
  </conditionalFormatting>
  <conditionalFormatting sqref="E114">
    <cfRule type="expression" dxfId="154" priority="140">
      <formula>E114=""</formula>
    </cfRule>
  </conditionalFormatting>
  <conditionalFormatting sqref="E114">
    <cfRule type="expression" dxfId="153" priority="139">
      <formula>E114=""</formula>
    </cfRule>
  </conditionalFormatting>
  <conditionalFormatting sqref="E114">
    <cfRule type="expression" dxfId="152" priority="138">
      <formula>E114=""</formula>
    </cfRule>
  </conditionalFormatting>
  <conditionalFormatting sqref="E114">
    <cfRule type="expression" dxfId="151" priority="137">
      <formula>E114=""</formula>
    </cfRule>
  </conditionalFormatting>
  <conditionalFormatting sqref="E114">
    <cfRule type="expression" dxfId="150" priority="136">
      <formula>E114=""</formula>
    </cfRule>
  </conditionalFormatting>
  <conditionalFormatting sqref="E114">
    <cfRule type="expression" dxfId="149" priority="135">
      <formula>E114=""</formula>
    </cfRule>
  </conditionalFormatting>
  <conditionalFormatting sqref="E114">
    <cfRule type="expression" dxfId="148" priority="134">
      <formula>E114=""</formula>
    </cfRule>
  </conditionalFormatting>
  <conditionalFormatting sqref="E114">
    <cfRule type="expression" dxfId="147" priority="133">
      <formula>E114=""</formula>
    </cfRule>
  </conditionalFormatting>
  <conditionalFormatting sqref="C118">
    <cfRule type="expression" dxfId="146" priority="132">
      <formula>C118=""</formula>
    </cfRule>
  </conditionalFormatting>
  <conditionalFormatting sqref="E118">
    <cfRule type="expression" dxfId="145" priority="131">
      <formula>E118=""</formula>
    </cfRule>
  </conditionalFormatting>
  <conditionalFormatting sqref="F118">
    <cfRule type="expression" dxfId="144" priority="130">
      <formula>F118=""</formula>
    </cfRule>
  </conditionalFormatting>
  <conditionalFormatting sqref="F119">
    <cfRule type="expression" dxfId="143" priority="129">
      <formula>F119=""</formula>
    </cfRule>
  </conditionalFormatting>
  <conditionalFormatting sqref="F120">
    <cfRule type="expression" dxfId="142" priority="128">
      <formula>F120=""</formula>
    </cfRule>
  </conditionalFormatting>
  <conditionalFormatting sqref="F121:F129">
    <cfRule type="expression" dxfId="141" priority="127">
      <formula>F121=""</formula>
    </cfRule>
  </conditionalFormatting>
  <conditionalFormatting sqref="G118">
    <cfRule type="expression" dxfId="140" priority="126">
      <formula>G118=""</formula>
    </cfRule>
  </conditionalFormatting>
  <conditionalFormatting sqref="H118">
    <cfRule type="expression" dxfId="139" priority="125">
      <formula>H118=""</formula>
    </cfRule>
  </conditionalFormatting>
  <conditionalFormatting sqref="I118">
    <cfRule type="expression" dxfId="138" priority="124">
      <formula>I118=""</formula>
    </cfRule>
  </conditionalFormatting>
  <conditionalFormatting sqref="J118">
    <cfRule type="expression" dxfId="137" priority="123">
      <formula>J118=""</formula>
    </cfRule>
  </conditionalFormatting>
  <conditionalFormatting sqref="K118">
    <cfRule type="expression" dxfId="136" priority="122">
      <formula>K118=""</formula>
    </cfRule>
  </conditionalFormatting>
  <conditionalFormatting sqref="D118">
    <cfRule type="expression" dxfId="135" priority="121">
      <formula>D118=""</formula>
    </cfRule>
  </conditionalFormatting>
  <conditionalFormatting sqref="E118">
    <cfRule type="expression" dxfId="134" priority="120">
      <formula>E118=""</formula>
    </cfRule>
  </conditionalFormatting>
  <conditionalFormatting sqref="E118">
    <cfRule type="expression" dxfId="133" priority="119">
      <formula>E118=""</formula>
    </cfRule>
  </conditionalFormatting>
  <conditionalFormatting sqref="E118">
    <cfRule type="expression" dxfId="132" priority="118">
      <formula>E118=""</formula>
    </cfRule>
  </conditionalFormatting>
  <conditionalFormatting sqref="E118">
    <cfRule type="expression" dxfId="131" priority="117">
      <formula>E118=""</formula>
    </cfRule>
  </conditionalFormatting>
  <conditionalFormatting sqref="E118">
    <cfRule type="expression" dxfId="130" priority="116">
      <formula>E118=""</formula>
    </cfRule>
  </conditionalFormatting>
  <conditionalFormatting sqref="E118">
    <cfRule type="expression" dxfId="129" priority="115">
      <formula>E118=""</formula>
    </cfRule>
  </conditionalFormatting>
  <conditionalFormatting sqref="E118">
    <cfRule type="expression" dxfId="128" priority="114">
      <formula>E118=""</formula>
    </cfRule>
  </conditionalFormatting>
  <conditionalFormatting sqref="E118">
    <cfRule type="expression" dxfId="127" priority="113">
      <formula>E118=""</formula>
    </cfRule>
  </conditionalFormatting>
  <conditionalFormatting sqref="E118">
    <cfRule type="expression" dxfId="126" priority="112">
      <formula>E118=""</formula>
    </cfRule>
  </conditionalFormatting>
  <conditionalFormatting sqref="E118">
    <cfRule type="expression" dxfId="125" priority="111">
      <formula>E118=""</formula>
    </cfRule>
  </conditionalFormatting>
  <conditionalFormatting sqref="E118">
    <cfRule type="expression" dxfId="124" priority="110">
      <formula>E118=""</formula>
    </cfRule>
  </conditionalFormatting>
  <conditionalFormatting sqref="E118">
    <cfRule type="expression" dxfId="123" priority="109">
      <formula>E118=""</formula>
    </cfRule>
  </conditionalFormatting>
  <conditionalFormatting sqref="E118">
    <cfRule type="expression" dxfId="122" priority="108">
      <formula>E118=""</formula>
    </cfRule>
  </conditionalFormatting>
  <conditionalFormatting sqref="E118">
    <cfRule type="expression" dxfId="121" priority="107">
      <formula>E118=""</formula>
    </cfRule>
  </conditionalFormatting>
  <conditionalFormatting sqref="F120">
    <cfRule type="expression" dxfId="120" priority="106">
      <formula>F120=""</formula>
    </cfRule>
  </conditionalFormatting>
  <conditionalFormatting sqref="F120">
    <cfRule type="expression" dxfId="119" priority="105">
      <formula>F120=""</formula>
    </cfRule>
  </conditionalFormatting>
  <conditionalFormatting sqref="F120">
    <cfRule type="expression" dxfId="118" priority="104">
      <formula>F120=""</formula>
    </cfRule>
  </conditionalFormatting>
  <conditionalFormatting sqref="F120">
    <cfRule type="expression" dxfId="117" priority="103">
      <formula>F120=""</formula>
    </cfRule>
  </conditionalFormatting>
  <conditionalFormatting sqref="F120">
    <cfRule type="expression" dxfId="116" priority="102">
      <formula>F120=""</formula>
    </cfRule>
  </conditionalFormatting>
  <conditionalFormatting sqref="F120">
    <cfRule type="expression" dxfId="115" priority="101">
      <formula>F120=""</formula>
    </cfRule>
  </conditionalFormatting>
  <conditionalFormatting sqref="F120">
    <cfRule type="expression" dxfId="114" priority="100">
      <formula>F120=""</formula>
    </cfRule>
  </conditionalFormatting>
  <conditionalFormatting sqref="C122">
    <cfRule type="expression" dxfId="113" priority="99">
      <formula>C122=""</formula>
    </cfRule>
  </conditionalFormatting>
  <conditionalFormatting sqref="E122">
    <cfRule type="expression" dxfId="112" priority="98">
      <formula>E122=""</formula>
    </cfRule>
  </conditionalFormatting>
  <conditionalFormatting sqref="F122">
    <cfRule type="expression" dxfId="111" priority="97">
      <formula>F122=""</formula>
    </cfRule>
  </conditionalFormatting>
  <conditionalFormatting sqref="F123">
    <cfRule type="expression" dxfId="110" priority="96">
      <formula>F123=""</formula>
    </cfRule>
  </conditionalFormatting>
  <conditionalFormatting sqref="F124">
    <cfRule type="expression" dxfId="109" priority="95">
      <formula>F124=""</formula>
    </cfRule>
  </conditionalFormatting>
  <conditionalFormatting sqref="F125:F129">
    <cfRule type="expression" dxfId="108" priority="94">
      <formula>F125=""</formula>
    </cfRule>
  </conditionalFormatting>
  <conditionalFormatting sqref="G122">
    <cfRule type="expression" dxfId="107" priority="93">
      <formula>G122=""</formula>
    </cfRule>
  </conditionalFormatting>
  <conditionalFormatting sqref="H122">
    <cfRule type="expression" dxfId="106" priority="92">
      <formula>H122=""</formula>
    </cfRule>
  </conditionalFormatting>
  <conditionalFormatting sqref="I122">
    <cfRule type="expression" dxfId="105" priority="91">
      <formula>I122=""</formula>
    </cfRule>
  </conditionalFormatting>
  <conditionalFormatting sqref="J122">
    <cfRule type="expression" dxfId="104" priority="90">
      <formula>J122=""</formula>
    </cfRule>
  </conditionalFormatting>
  <conditionalFormatting sqref="K122">
    <cfRule type="expression" dxfId="103" priority="89">
      <formula>K122=""</formula>
    </cfRule>
  </conditionalFormatting>
  <conditionalFormatting sqref="D122">
    <cfRule type="expression" dxfId="102" priority="88">
      <formula>D122=""</formula>
    </cfRule>
  </conditionalFormatting>
  <conditionalFormatting sqref="E122">
    <cfRule type="expression" dxfId="101" priority="87">
      <formula>E122=""</formula>
    </cfRule>
  </conditionalFormatting>
  <conditionalFormatting sqref="E122">
    <cfRule type="expression" dxfId="100" priority="86">
      <formula>E122=""</formula>
    </cfRule>
  </conditionalFormatting>
  <conditionalFormatting sqref="E122">
    <cfRule type="expression" dxfId="99" priority="85">
      <formula>E122=""</formula>
    </cfRule>
  </conditionalFormatting>
  <conditionalFormatting sqref="E122">
    <cfRule type="expression" dxfId="98" priority="84">
      <formula>E122=""</formula>
    </cfRule>
  </conditionalFormatting>
  <conditionalFormatting sqref="E122">
    <cfRule type="expression" dxfId="97" priority="83">
      <formula>E122=""</formula>
    </cfRule>
  </conditionalFormatting>
  <conditionalFormatting sqref="E122">
    <cfRule type="expression" dxfId="96" priority="82">
      <formula>E122=""</formula>
    </cfRule>
  </conditionalFormatting>
  <conditionalFormatting sqref="E122">
    <cfRule type="expression" dxfId="95" priority="81">
      <formula>E122=""</formula>
    </cfRule>
  </conditionalFormatting>
  <conditionalFormatting sqref="E122">
    <cfRule type="expression" dxfId="94" priority="80">
      <formula>E122=""</formula>
    </cfRule>
  </conditionalFormatting>
  <conditionalFormatting sqref="E122">
    <cfRule type="expression" dxfId="93" priority="79">
      <formula>E122=""</formula>
    </cfRule>
  </conditionalFormatting>
  <conditionalFormatting sqref="E122">
    <cfRule type="expression" dxfId="92" priority="78">
      <formula>E122=""</formula>
    </cfRule>
  </conditionalFormatting>
  <conditionalFormatting sqref="E122">
    <cfRule type="expression" dxfId="91" priority="77">
      <formula>E122=""</formula>
    </cfRule>
  </conditionalFormatting>
  <conditionalFormatting sqref="E122">
    <cfRule type="expression" dxfId="90" priority="76">
      <formula>E122=""</formula>
    </cfRule>
  </conditionalFormatting>
  <conditionalFormatting sqref="E122">
    <cfRule type="expression" dxfId="89" priority="75">
      <formula>E122=""</formula>
    </cfRule>
  </conditionalFormatting>
  <conditionalFormatting sqref="E122">
    <cfRule type="expression" dxfId="88" priority="74">
      <formula>E122=""</formula>
    </cfRule>
  </conditionalFormatting>
  <conditionalFormatting sqref="E122">
    <cfRule type="expression" dxfId="87" priority="73">
      <formula>E122=""</formula>
    </cfRule>
  </conditionalFormatting>
  <conditionalFormatting sqref="G122">
    <cfRule type="expression" dxfId="86" priority="72">
      <formula>G122=""</formula>
    </cfRule>
  </conditionalFormatting>
  <conditionalFormatting sqref="H122">
    <cfRule type="expression" dxfId="85" priority="71">
      <formula>H122=""</formula>
    </cfRule>
  </conditionalFormatting>
  <conditionalFormatting sqref="F124">
    <cfRule type="expression" dxfId="84" priority="70">
      <formula>F124=""</formula>
    </cfRule>
  </conditionalFormatting>
  <conditionalFormatting sqref="C126">
    <cfRule type="expression" dxfId="83" priority="69">
      <formula>C126=""</formula>
    </cfRule>
  </conditionalFormatting>
  <conditionalFormatting sqref="E126">
    <cfRule type="expression" dxfId="82" priority="68">
      <formula>E126=""</formula>
    </cfRule>
  </conditionalFormatting>
  <conditionalFormatting sqref="F126">
    <cfRule type="expression" dxfId="81" priority="67">
      <formula>F126=""</formula>
    </cfRule>
  </conditionalFormatting>
  <conditionalFormatting sqref="F127">
    <cfRule type="expression" dxfId="80" priority="66">
      <formula>F127=""</formula>
    </cfRule>
  </conditionalFormatting>
  <conditionalFormatting sqref="F128">
    <cfRule type="expression" dxfId="79" priority="65">
      <formula>F128=""</formula>
    </cfRule>
  </conditionalFormatting>
  <conditionalFormatting sqref="F129">
    <cfRule type="expression" dxfId="78" priority="64">
      <formula>F129=""</formula>
    </cfRule>
  </conditionalFormatting>
  <conditionalFormatting sqref="G126">
    <cfRule type="expression" dxfId="77" priority="63">
      <formula>G126=""</formula>
    </cfRule>
  </conditionalFormatting>
  <conditionalFormatting sqref="H126">
    <cfRule type="expression" dxfId="76" priority="62">
      <formula>H126=""</formula>
    </cfRule>
  </conditionalFormatting>
  <conditionalFormatting sqref="I126">
    <cfRule type="expression" dxfId="75" priority="61">
      <formula>I126=""</formula>
    </cfRule>
  </conditionalFormatting>
  <conditionalFormatting sqref="J126">
    <cfRule type="expression" dxfId="74" priority="60">
      <formula>J126=""</formula>
    </cfRule>
  </conditionalFormatting>
  <conditionalFormatting sqref="K126">
    <cfRule type="expression" dxfId="73" priority="59">
      <formula>K126=""</formula>
    </cfRule>
  </conditionalFormatting>
  <conditionalFormatting sqref="D126">
    <cfRule type="expression" dxfId="72" priority="58">
      <formula>D126=""</formula>
    </cfRule>
  </conditionalFormatting>
  <conditionalFormatting sqref="E126">
    <cfRule type="expression" dxfId="71" priority="57">
      <formula>E126=""</formula>
    </cfRule>
  </conditionalFormatting>
  <conditionalFormatting sqref="E126">
    <cfRule type="expression" dxfId="70" priority="56">
      <formula>E126=""</formula>
    </cfRule>
  </conditionalFormatting>
  <conditionalFormatting sqref="E126">
    <cfRule type="expression" dxfId="69" priority="55">
      <formula>E126=""</formula>
    </cfRule>
  </conditionalFormatting>
  <conditionalFormatting sqref="E126">
    <cfRule type="expression" dxfId="68" priority="54">
      <formula>E126=""</formula>
    </cfRule>
  </conditionalFormatting>
  <conditionalFormatting sqref="E126">
    <cfRule type="expression" dxfId="67" priority="53">
      <formula>E126=""</formula>
    </cfRule>
  </conditionalFormatting>
  <conditionalFormatting sqref="E126">
    <cfRule type="expression" dxfId="66" priority="52">
      <formula>E126=""</formula>
    </cfRule>
  </conditionalFormatting>
  <conditionalFormatting sqref="E126">
    <cfRule type="expression" dxfId="65" priority="51">
      <formula>E126=""</formula>
    </cfRule>
  </conditionalFormatting>
  <conditionalFormatting sqref="E126">
    <cfRule type="expression" dxfId="64" priority="50">
      <formula>E126=""</formula>
    </cfRule>
  </conditionalFormatting>
  <conditionalFormatting sqref="E126">
    <cfRule type="expression" dxfId="63" priority="49">
      <formula>E126=""</formula>
    </cfRule>
  </conditionalFormatting>
  <conditionalFormatting sqref="E126">
    <cfRule type="expression" dxfId="62" priority="48">
      <formula>E126=""</formula>
    </cfRule>
  </conditionalFormatting>
  <conditionalFormatting sqref="E126">
    <cfRule type="expression" dxfId="61" priority="47">
      <formula>E126=""</formula>
    </cfRule>
  </conditionalFormatting>
  <conditionalFormatting sqref="E126">
    <cfRule type="expression" dxfId="60" priority="46">
      <formula>E126=""</formula>
    </cfRule>
  </conditionalFormatting>
  <conditionalFormatting sqref="E126">
    <cfRule type="expression" dxfId="59" priority="45">
      <formula>E126=""</formula>
    </cfRule>
  </conditionalFormatting>
  <conditionalFormatting sqref="E126">
    <cfRule type="expression" dxfId="58" priority="44">
      <formula>E126=""</formula>
    </cfRule>
  </conditionalFormatting>
  <conditionalFormatting sqref="E126">
    <cfRule type="expression" dxfId="57" priority="43">
      <formula>E126=""</formula>
    </cfRule>
  </conditionalFormatting>
  <conditionalFormatting sqref="E126">
    <cfRule type="expression" dxfId="56" priority="42">
      <formula>E126=""</formula>
    </cfRule>
  </conditionalFormatting>
  <conditionalFormatting sqref="F128">
    <cfRule type="expression" dxfId="55" priority="41">
      <formula>F128=""</formula>
    </cfRule>
  </conditionalFormatting>
  <conditionalFormatting sqref="F128">
    <cfRule type="expression" dxfId="54" priority="40">
      <formula>F128=""</formula>
    </cfRule>
  </conditionalFormatting>
  <conditionalFormatting sqref="G126">
    <cfRule type="expression" dxfId="53" priority="39">
      <formula>G126=""</formula>
    </cfRule>
  </conditionalFormatting>
  <conditionalFormatting sqref="H126">
    <cfRule type="expression" dxfId="52" priority="38">
      <formula>H126=""</formula>
    </cfRule>
  </conditionalFormatting>
  <conditionalFormatting sqref="G126">
    <cfRule type="expression" dxfId="51" priority="37">
      <formula>G126=""</formula>
    </cfRule>
  </conditionalFormatting>
  <conditionalFormatting sqref="H126">
    <cfRule type="expression" dxfId="50" priority="36">
      <formula>H126=""</formula>
    </cfRule>
  </conditionalFormatting>
  <conditionalFormatting sqref="F130">
    <cfRule type="expression" dxfId="49" priority="35">
      <formula>F130="Název dílu"</formula>
    </cfRule>
  </conditionalFormatting>
  <conditionalFormatting sqref="C130">
    <cfRule type="expression" dxfId="48" priority="34">
      <formula>C130="Kód dílu"</formula>
    </cfRule>
  </conditionalFormatting>
  <conditionalFormatting sqref="F131:F135">
    <cfRule type="expression" dxfId="47" priority="33">
      <formula>F131="Název dílu"</formula>
    </cfRule>
  </conditionalFormatting>
  <conditionalFormatting sqref="C131:C135">
    <cfRule type="expression" dxfId="46" priority="32">
      <formula>C131="Kód dílu"</formula>
    </cfRule>
  </conditionalFormatting>
  <conditionalFormatting sqref="C132">
    <cfRule type="expression" dxfId="45" priority="31">
      <formula>C132=""</formula>
    </cfRule>
  </conditionalFormatting>
  <conditionalFormatting sqref="E132">
    <cfRule type="expression" dxfId="44" priority="30">
      <formula>E132=""</formula>
    </cfRule>
  </conditionalFormatting>
  <conditionalFormatting sqref="F132">
    <cfRule type="expression" dxfId="43" priority="29">
      <formula>F132=""</formula>
    </cfRule>
  </conditionalFormatting>
  <conditionalFormatting sqref="F133">
    <cfRule type="expression" dxfId="42" priority="28">
      <formula>F133=""</formula>
    </cfRule>
  </conditionalFormatting>
  <conditionalFormatting sqref="F134">
    <cfRule type="expression" dxfId="41" priority="27">
      <formula>F134=""</formula>
    </cfRule>
  </conditionalFormatting>
  <conditionalFormatting sqref="F135">
    <cfRule type="expression" dxfId="40" priority="26">
      <formula>F135=""</formula>
    </cfRule>
  </conditionalFormatting>
  <conditionalFormatting sqref="G132">
    <cfRule type="expression" dxfId="39" priority="25">
      <formula>G132=""</formula>
    </cfRule>
  </conditionalFormatting>
  <conditionalFormatting sqref="H132">
    <cfRule type="expression" dxfId="38" priority="24">
      <formula>H132=""</formula>
    </cfRule>
  </conditionalFormatting>
  <conditionalFormatting sqref="I132">
    <cfRule type="expression" dxfId="37" priority="23">
      <formula>I132=""</formula>
    </cfRule>
  </conditionalFormatting>
  <conditionalFormatting sqref="J132">
    <cfRule type="expression" dxfId="36" priority="22">
      <formula>J132=""</formula>
    </cfRule>
  </conditionalFormatting>
  <conditionalFormatting sqref="K132">
    <cfRule type="expression" dxfId="35" priority="21">
      <formula>K132=""</formula>
    </cfRule>
  </conditionalFormatting>
  <conditionalFormatting sqref="D132">
    <cfRule type="expression" dxfId="34" priority="20">
      <formula>D132=""</formula>
    </cfRule>
  </conditionalFormatting>
  <conditionalFormatting sqref="E132">
    <cfRule type="expression" dxfId="33" priority="19">
      <formula>E132=""</formula>
    </cfRule>
  </conditionalFormatting>
  <conditionalFormatting sqref="E132">
    <cfRule type="expression" dxfId="32" priority="18">
      <formula>E132=""</formula>
    </cfRule>
  </conditionalFormatting>
  <conditionalFormatting sqref="E132">
    <cfRule type="expression" dxfId="31" priority="17">
      <formula>E132=""</formula>
    </cfRule>
  </conditionalFormatting>
  <conditionalFormatting sqref="E132">
    <cfRule type="expression" dxfId="30" priority="16">
      <formula>E132=""</formula>
    </cfRule>
  </conditionalFormatting>
  <conditionalFormatting sqref="E132">
    <cfRule type="expression" dxfId="29" priority="15">
      <formula>E132=""</formula>
    </cfRule>
  </conditionalFormatting>
  <conditionalFormatting sqref="E132">
    <cfRule type="expression" dxfId="28" priority="14">
      <formula>E132=""</formula>
    </cfRule>
  </conditionalFormatting>
  <conditionalFormatting sqref="E132">
    <cfRule type="expression" dxfId="27" priority="13">
      <formula>E132=""</formula>
    </cfRule>
  </conditionalFormatting>
  <conditionalFormatting sqref="E132">
    <cfRule type="expression" dxfId="26" priority="12">
      <formula>E132=""</formula>
    </cfRule>
  </conditionalFormatting>
  <conditionalFormatting sqref="E132">
    <cfRule type="expression" dxfId="25" priority="11">
      <formula>E132=""</formula>
    </cfRule>
  </conditionalFormatting>
  <conditionalFormatting sqref="E132">
    <cfRule type="expression" dxfId="24" priority="10">
      <formula>E132=""</formula>
    </cfRule>
  </conditionalFormatting>
  <conditionalFormatting sqref="E132">
    <cfRule type="expression" dxfId="23" priority="9">
      <formula>E132=""</formula>
    </cfRule>
  </conditionalFormatting>
  <conditionalFormatting sqref="E132">
    <cfRule type="expression" dxfId="22" priority="8">
      <formula>E132=""</formula>
    </cfRule>
  </conditionalFormatting>
  <conditionalFormatting sqref="E132">
    <cfRule type="expression" dxfId="21" priority="7">
      <formula>E132=""</formula>
    </cfRule>
  </conditionalFormatting>
  <conditionalFormatting sqref="E132">
    <cfRule type="expression" dxfId="20" priority="6">
      <formula>E132=""</formula>
    </cfRule>
  </conditionalFormatting>
  <conditionalFormatting sqref="E132">
    <cfRule type="expression" dxfId="19" priority="5">
      <formula>E132=""</formula>
    </cfRule>
  </conditionalFormatting>
  <conditionalFormatting sqref="E132">
    <cfRule type="expression" dxfId="18" priority="4">
      <formula>E132=""</formula>
    </cfRule>
  </conditionalFormatting>
  <conditionalFormatting sqref="E132">
    <cfRule type="expression" dxfId="17" priority="3">
      <formula>E132=""</formula>
    </cfRule>
  </conditionalFormatting>
  <conditionalFormatting sqref="F136">
    <cfRule type="expression" dxfId="16" priority="2">
      <formula>F136="Název dílu"</formula>
    </cfRule>
  </conditionalFormatting>
  <conditionalFormatting sqref="C136">
    <cfRule type="expression" dxfId="15" priority="1">
      <formula>C136="Kód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52 F48 F44 F40 F36 F32 F28 F24 F18 F58 F64 F68 F72 F78 F82 F86 F90 F94 F98 F102 F106 F110 F114 F118 F122 F126 F132"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53 F49 F45 F41 F37 F33 F29 F25 F19 F59 F65 F69 F73 F79 F83 F87 F91 F95 F99 F103 F107 F111 F115 F119 F123 F127 F133" xr:uid="{00000000-0002-0000-0000-00000B000000}"/>
    <dataValidation allowBlank="1" showInputMessage="1" showErrorMessage="1" promptTitle="Výkaz výměr:" prompt="způsob stanovení množství položky, nebo odkaz na příslušnou přílohu dokumentace." sqref="F16 F54 F50 F46 F42 F38 F34 F30 F26 F20 F60 F66 F70 F74 F80 F84 F88 F92 F96 F100 F104 F116 F112 F108 F120 F124 F128 F134"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55 F51 F47 F43 F39 F35 F31 F27 F21 F61 F67 F71 F75 F81 F85 F89 F93 F97 F101 F105 F109 F113 F117 F121 F125 F129 F135" xr:uid="{00000000-0002-0000-0000-00000D000000}"/>
    <dataValidation type="list" allowBlank="1" showInputMessage="1" showErrorMessage="1" sqref="D14 D52 D48 D44 D40 D36 D32 D28 D24 D18 D58 D64 D68 D72 D78 D82 D86 D90 D94 D98 D102 D106 D110 D114 D118 D122 D126 D132"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2019-03-08T11:29:52Z</dcterms:modified>
</cp:coreProperties>
</file>