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216C8E12-5505-4FFA-A2BE-CE5B9F5C509E}"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SOPS!$A$10:$L$282</definedName>
    <definedName name="_xlnm.Print_Titles" localSheetId="0">SOPS!$9:$12</definedName>
    <definedName name="_xlnm.Print_Area" localSheetId="0">SOPS!$B$1:$L$325</definedName>
  </definedNames>
  <calcPr calcId="191029" calcMode="manual"/>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78" i="1" l="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C282" i="1"/>
  <c r="B18" i="1" l="1"/>
  <c r="L282" i="1"/>
  <c r="B22" i="1" l="1"/>
  <c r="B26" i="1" l="1"/>
  <c r="B30" i="1" s="1"/>
  <c r="B34" i="1" l="1"/>
  <c r="B38" i="1" s="1"/>
  <c r="B42" i="1" l="1"/>
  <c r="B46" i="1" s="1"/>
  <c r="B50" i="1" l="1"/>
  <c r="J1" i="4"/>
  <c r="B54" i="1" l="1"/>
  <c r="L1" i="4"/>
  <c r="B58" i="1" l="1"/>
  <c r="L9" i="1"/>
  <c r="B9" i="1"/>
  <c r="B62" i="1" l="1"/>
  <c r="B66" i="1" s="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L1" i="1"/>
  <c r="F4" i="1"/>
  <c r="K9" i="1" l="1"/>
  <c r="F5" i="1" l="1"/>
  <c r="Q2" i="1"/>
  <c r="K2" i="1" l="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<sst xmlns="http://schemas.openxmlformats.org/spreadsheetml/2006/main" count="814" uniqueCount="289">
  <si>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</si>
  <si>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</si>
  <si>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</si>
  <si>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</si>
  <si>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</si>
  <si>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</si>
  <si>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</si>
  <si>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</si>
  <si>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</si>
  <si>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</si>
  <si>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</si>
  <si>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</si>
  <si>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</si>
  <si>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</si>
  <si>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</si>
  <si>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</si>
  <si>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</si>
  <si>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</si>
  <si>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</si>
  <si>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</si>
  <si>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</si>
  <si>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</si>
  <si>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</si>
  <si>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</si>
  <si>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</si>
  <si>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</si>
  <si>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</si>
  <si>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</si>
  <si>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</si>
  <si>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</si>
  <si>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</si>
  <si>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</si>
  <si>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</si>
  <si>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</si>
  <si>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</si>
  <si>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</si>
  <si>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</si>
  <si>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</si>
  <si>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</si>
  <si>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</si>
  <si>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</si>
  <si>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</si>
  <si>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</si>
  <si>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</si>
  <si>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</si>
  <si>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</si>
  <si>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</si>
  <si>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</si>
  <si>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</si>
  <si>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</si>
  <si>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</si>
  <si>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</si>
  <si>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</si>
  <si>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</si>
  <si>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</si>
  <si>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</si>
  <si>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</si>
  <si>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</si>
  <si>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</si>
  <si>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</si>
  <si>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</si>
  <si>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</si>
  <si>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</si>
  <si>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</si>
  <si>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</si>
  <si>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</si>
  <si>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</si>
  <si>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</si>
  <si>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</si>
  <si>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</si>
  <si>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</si>
  <si>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</si>
  <si>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</si>
  <si>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</si>
  <si>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</si>
  <si>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</si>
  <si>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</si>
  <si>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</si>
  <si>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</si>
  <si>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</si>
  <si>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</si>
  <si>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</si>
  <si>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</si>
  <si>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</si>
  <si>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</si>
  <si>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</si>
  <si>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</si>
  <si>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</si>
  <si>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</si>
  <si>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</si>
  <si>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</si>
  <si>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</si>
  <si>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</si>
  <si>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</si>
  <si>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</si>
  <si>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</si>
  <si>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</si>
  <si>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</si>
  <si>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</si>
  <si>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</si>
  <si>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</si>
  <si>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</si>
  <si>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</si>
  <si>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</si>
  <si>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</si>
  <si>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</si>
  <si>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</si>
  <si>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</si>
  <si>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</si>
  <si>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</si>
  <si>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</si>
  <si>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</si>
  <si>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</si>
  <si>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</si>
  <si>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</si>
  <si>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</si>
  <si>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</si>
  <si>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</si>
  <si>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</si>
  <si>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</si>
  <si>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</si>
  <si>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</si>
  <si>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</si>
  <si>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</si>
  <si>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</si>
  <si>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</si>
  <si>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</si>
  <si>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</si>
  <si>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</si>
  <si>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Kód dílu</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</si>
  <si>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</si>
  <si>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</si>
  <si>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</si>
  <si>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</si>
  <si>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</si>
  <si>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</si>
  <si>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</si>
  <si>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</si>
  <si>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Tomáš Brada</t>
  </si>
  <si>
    <t>PS 310</t>
  </si>
  <si>
    <t>TNS Týniště nad Orlicí, DŘT</t>
  </si>
  <si>
    <t>Dodávka a montáž DŘT</t>
  </si>
  <si>
    <t>746632</t>
  </si>
  <si>
    <t>2018_OTSKP</t>
  </si>
  <si>
    <t>VYBAVENÁ SKŘÍŇ PRO AUTOMATIZACI 19"" PŘES 15 U</t>
  </si>
  <si>
    <t>KUS</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</si>
  <si>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</si>
  <si>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</si>
  <si>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</si>
  <si>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</si>
  <si>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</si>
  <si>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</si>
  <si>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</si>
  <si>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</si>
  <si>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</si>
  <si>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</si>
  <si>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746652</t>
  </si>
  <si>
    <t>ZÁKLADNÍ PROGRAMOVÉ VYBAVENÍ TLM. JEDNOTKY PRO OBJEKT NS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</si>
  <si>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</si>
  <si>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</si>
  <si>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</si>
  <si>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</si>
  <si>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</si>
  <si>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</si>
  <si>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746659</t>
  </si>
  <si>
    <t>ZPROVOZNĚNÍ, OŽIVENÍ TELEMECHANICKÉ JEDNOTKY V OBJEKTU NS</t>
  </si>
  <si>
    <t>74665D</t>
  </si>
  <si>
    <t>PŘIPOJENÍ, OŽIVENÍ A ZPROVOZNĚNÍ PŘENOSOVÉ CESTY V OBJEKTU NS</t>
  </si>
  <si>
    <t>74665H</t>
  </si>
  <si>
    <t>PROVOZNÍ ZKOUŠKY TELEMECHANICKÉ JEDNOTKY V OBJEKTU NS</t>
  </si>
  <si>
    <t>74665L</t>
  </si>
  <si>
    <t>PODPORA PŘI UVÁDĚNÍ DO PROVOZU, ENGINEERING PRO OBJEKT NS</t>
  </si>
  <si>
    <t>746662</t>
  </si>
  <si>
    <t>KOMPLETNÍ IPC PRŮMYSLOVÝ POČÍTAČ PRO AUTOMATIZACI S MONITOREM PŘES 1024 IO PROMĚNNÝCH</t>
  </si>
  <si>
    <t>746665</t>
  </si>
  <si>
    <t>KOMPLETNÍ IPC PRŮMYSLOVÝ POČÍTAČ PRO AUTOMATIZACI S MONITOREM PRO VYČÍTÁNÍ OCHRAN VČETNĚ SW A VIZUALIZACE</t>
  </si>
  <si>
    <t>746671</t>
  </si>
  <si>
    <t>ROZŠÍŘENÍ PLC NEBO IPC O KOMUNIKAČNÍ JEDNOTKU PRO KOMUNIKACI S NAD/PODŘÍZENÝM SYSTÉMEM</t>
  </si>
  <si>
    <t>746672</t>
  </si>
  <si>
    <t>ROZŠÍŘENÍ ZÁKLADNÍ JEDNOTKY PLC NEBO IPC O KOMUNIKACI S JEDNÍM PODŘÍZENÝM SYSTÉMEM PLC (JEN SW)</t>
  </si>
  <si>
    <t>746675</t>
  </si>
  <si>
    <t>PŘEVODNÍK ROZHRANÍ-ROZBOČOVAČ,ROZHRANÍ METALICKÉ (MAX.12) DLE SPEC.NA OPTICKÉ (MAX.18) S FUNKCÍ REDUNDANTNÍ KRUH.SMYČKY,PROTOKOLOVĚ TRANSPARENTNÍ</t>
  </si>
  <si>
    <t>746676</t>
  </si>
  <si>
    <t>VYSOKORYCHLOSTNÍ MODEM NA METALICKÉ VEDENÍ, DO 2 MBIT/S, ROZHRANÍ A PROTOKOL DLE SPECIFIKACE</t>
  </si>
  <si>
    <t>746678</t>
  </si>
  <si>
    <t>NTP SERVER - ZDROJ ČASOVÝCH ZNAČEK, ROZHRANÍ A PROTOKOL DLE SPECIFIKACE</t>
  </si>
  <si>
    <t>746697</t>
  </si>
  <si>
    <t>PROVOZNÍ DOKUMENTACE</t>
  </si>
  <si>
    <t>746698</t>
  </si>
  <si>
    <t>PRACOVNÍ STŮL</t>
  </si>
  <si>
    <t>746699</t>
  </si>
  <si>
    <t>ŽIDLE</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</si>
  <si>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</si>
  <si>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</si>
  <si>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</si>
  <si>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</si>
  <si>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</si>
  <si>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</si>
  <si>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747112</t>
  </si>
  <si>
    <t>KONTROLA MANIPULAČNÍCH, OVLÁDACÍCH NEBO RELÉOVÝCH ROZVADĚČŮ, 1 POLE</t>
  </si>
  <si>
    <t>747125</t>
  </si>
  <si>
    <t>OŽIVENÍ JEDNOHO POLE ROZVADĚČE ZHOTOVENÉHO SUBDODAVATELEM V PODMÍNKÁCH EXTERNÍ MONTÁŽE SE SLOŽITOU VÝSTROJÍ</t>
  </si>
  <si>
    <t>747701</t>
  </si>
  <si>
    <t>DOKONČOVACÍ MONTÁŽNÍ PRÁCE NA ELEKTRICKÉM ZAŘÍZENÍ</t>
  </si>
  <si>
    <t>HOD</t>
  </si>
  <si>
    <t>747702</t>
  </si>
  <si>
    <t>ÚPRAVA ZAPOJENÍ STÁVAJÍCÍCH KABELOVÝCH SKŘÍNÍ/ROZVADĚČŮ</t>
  </si>
  <si>
    <t>747703</t>
  </si>
  <si>
    <t>ZKUŠEBNÍ PROVOZ</t>
  </si>
  <si>
    <t>747704</t>
  </si>
  <si>
    <t>ZAŠKOLENÍ OBSLUHY</t>
  </si>
  <si>
    <t>747705</t>
  </si>
  <si>
    <t>MANIPULACE NA ZAŘÍZENÍCH PROVÁDĚNÉ PROVOZOVATELEM</t>
  </si>
  <si>
    <t>748151</t>
  </si>
  <si>
    <t>BEZPEČNOSTNÍ TABULKA</t>
  </si>
  <si>
    <t>748241</t>
  </si>
  <si>
    <t>PÍSMENA A ČÍSLICE VÝŠKY DO 40 MM</t>
  </si>
  <si>
    <t>746Z71</t>
  </si>
  <si>
    <t>DEMONTÁŽ ZAŘÍZENÍ SKŘ, DŘT, DD TSŽDC - SKŘÍNĚ, ROZVADĚČE NEBO OPTICKÉHO ROZVÁDĚČE</t>
  </si>
  <si>
    <t>703411</t>
  </si>
  <si>
    <t>ELEKTROINSTALAČNÍ TRUBKA PLASTOVÁ VČETNĚ UPEVNĚNÍ A PŘÍSLUŠENSTVÍ DN PRŮMĚRU DO 25 MM</t>
  </si>
  <si>
    <t>M</t>
  </si>
  <si>
    <t>75J111</t>
  </si>
  <si>
    <t>NOSNÁ LIŠTA PLASTOVÁ</t>
  </si>
  <si>
    <t>75J11X</t>
  </si>
  <si>
    <t>NOSNÁ LIŠTA PLASTOVÁ - MONTÁŽ</t>
  </si>
  <si>
    <t>742I11</t>
  </si>
  <si>
    <t>KABEL NN CU OVLÁDACÍ 7-12ŽÍLOVÝ DO 2,5 MM2</t>
  </si>
  <si>
    <t>742I21</t>
  </si>
  <si>
    <t>KABEL NN CU OVLÁDACÍ 19-24ŽÍLOVÝ DO 2,5 MM2</t>
  </si>
  <si>
    <t>75J321</t>
  </si>
  <si>
    <t>KABEL SDĚLOVACÍ PRO STRUKTUROVANOU KABELÁŽ FTP/STP</t>
  </si>
  <si>
    <t>KMPÁR</t>
  </si>
  <si>
    <t>75J32X</t>
  </si>
  <si>
    <t>KABEL SDĚLOVACÍ PRO STRUKTUROVANOU KABELÁŽ FTP/STP - MONTÁŽ</t>
  </si>
  <si>
    <t>742J11</t>
  </si>
  <si>
    <t>OPTICKÝ KABEL MULTIMOD DUPLEX - SKLO</t>
  </si>
  <si>
    <t>742J14</t>
  </si>
  <si>
    <t>KONEKTORY NA OPTICKÝ KABEL</t>
  </si>
  <si>
    <t>742M11</t>
  </si>
  <si>
    <t>UKONČENÍ 7-12ŽÍLOVÉHO KABELU V ROZVADĚČI NEBO NA PŘÍSTROJI DO 2,5 MM2</t>
  </si>
  <si>
    <t>742N11</t>
  </si>
  <si>
    <t>UKONČENÍ 19-24ŽÍLOVÉHO KABELU V ROZVADĚČI NEBO NA PŘÍSTROJI DO 2,5 MM2</t>
  </si>
  <si>
    <t>742F12</t>
  </si>
  <si>
    <t>KABEL NN NEBO VODIČ JEDNOŽÍLOVÝ CU S PLASTOVOU IZOLACÍ OD 4 DO 16 MM2</t>
  </si>
  <si>
    <t>742K12</t>
  </si>
  <si>
    <t>UKONČENÍ JEDNOŽÍLOVÉHO KABELU V ROZVADĚČI NEBO NA PŘÍSTROJI OD 4 DO 16 MM2</t>
  </si>
  <si>
    <t>742G11</t>
  </si>
  <si>
    <t>KABEL NN DVOU- A TŘÍŽÍLOVÝ CU S PLASTOVOU IZOLACÍ DO 2,5 MM2</t>
  </si>
  <si>
    <t>742L11</t>
  </si>
  <si>
    <t>UKONČENÍ DVOU AŽ PĚTIŽÍLOVÉHO KABELU V ROZVADĚČI NEBO NA PŘÍSTROJI DO 2,5 MM2</t>
  </si>
  <si>
    <t>742G12</t>
  </si>
  <si>
    <t>KABEL NN DVOU- A TŘÍŽÍLOVÝ CU S PLASTOVOU IZOLACÍ OD 4 DO 16 MM2</t>
  </si>
  <si>
    <t>742P13</t>
  </si>
  <si>
    <t>ZATAŽENÍ KABELU DO CHRÁNIČKY - KABEL DO 4 KG/M</t>
  </si>
  <si>
    <t>742P15</t>
  </si>
  <si>
    <t>OZNAČOVACÍ ŠTÍTEK NA KABEL</t>
  </si>
  <si>
    <t>741C02</t>
  </si>
  <si>
    <t>UZEMŇOVACÍ SVORKA</t>
  </si>
  <si>
    <t>744R21</t>
  </si>
  <si>
    <t>UCPÁVKOVÁ VÝVODKA PRO KABEL O PRŮMĚRU DO 13 MM</t>
  </si>
  <si>
    <t>703751</t>
  </si>
  <si>
    <t>PROTIPOŽÁRNÍ UCPÁVKA POD ROZVADĚČ DO EI 90 MIN.</t>
  </si>
  <si>
    <t>M2</t>
  </si>
  <si>
    <t>744633</t>
  </si>
  <si>
    <t>JISTIČ TŘÍPÓLOVÝ (10 KA) OD 13 DO 20 A</t>
  </si>
  <si>
    <t>744652</t>
  </si>
  <si>
    <t>JISTIČ DC OD 4 DO 10 A</t>
  </si>
  <si>
    <t>744Q41</t>
  </si>
  <si>
    <t>SVODIČ PŘEPĚTÍ TYP 3 (TŘÍDA D) 1-2 PÓLOVÝ</t>
  </si>
  <si>
    <t>7466AU</t>
  </si>
  <si>
    <t>POSKYTNUTÍ DAT DO OSTATNÍCH SYSTÉMŮ NAPŘ. DDTS, ENERGETIKA</t>
  </si>
  <si>
    <t>Součet</t>
  </si>
  <si>
    <t>75JA23</t>
  </si>
  <si>
    <t>ZÁSUVKA DATOVÁ RJ45 DO LIŠTOVÉHO ROZVODU</t>
  </si>
  <si>
    <t>75JA2X</t>
  </si>
  <si>
    <t>ZÁSUVKA DATOVÁ RJ45 - MONTÁŽ</t>
  </si>
  <si>
    <t>744R36</t>
  </si>
  <si>
    <t>OBAL NA VÝKRESY DO ROZVADĚČE NN</t>
  </si>
  <si>
    <t>75B717R</t>
  </si>
  <si>
    <t>SUDOP E-208</t>
  </si>
  <si>
    <t>PŘEPĚŤOVÁ OCHRANA DATOVÉHO KABELU</t>
  </si>
  <si>
    <t>viz textová a výkresová část projektové dokumentace</t>
  </si>
  <si>
    <t>1. Položka obsahuje:
 – veškeré příslušentsví
 – kompletní montáž
2. Položka neobsahuje:
 X
3. Způsob měření:
Udává se počet kusů kompletní konstrukce nebo práce.</t>
  </si>
  <si>
    <t>75O919R</t>
  </si>
  <si>
    <t>SUDOP R-208</t>
  </si>
  <si>
    <t>ZHOTOVENÍ SERVISNÍ DATOVÉ ZÁSUVKY</t>
  </si>
  <si>
    <t>Viz textová a výkresová část projektové dokumentace</t>
  </si>
  <si>
    <t xml:space="preserve"> 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</si>
</sst>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7">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xf numFmtId="0" fontId="4" fillId="0" borderId="0">
      <alignment vertical="center"/>
    </xf>
  </cellStyleXfs>
  <cellXfs count="17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49" fontId="8" fillId="3" borderId="4" xfId="5" applyNumberFormat="1" applyFont="1" applyFill="1" applyBorder="1" applyAlignment="1" applyProtection="1">
      <alignment vertical="center" wrapText="1"/>
      <protection locked="0"/>
    </xf>
    <xf numFmtId="49" fontId="7" fillId="3" borderId="1" xfId="6" applyNumberFormat="1" applyFont="1" applyFill="1" applyBorder="1" applyAlignment="1" applyProtection="1">
      <alignment vertical="center" wrapText="1" shrinkToFit="1"/>
      <protection locked="0"/>
    </xf>
    <xf numFmtId="49" fontId="8" fillId="3" borderId="19" xfId="6" applyNumberFormat="1" applyFont="1" applyFill="1" applyBorder="1" applyAlignment="1" applyProtection="1">
      <alignment vertical="center" wrapText="1" shrinkToFit="1"/>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14" borderId="0" xfId="0" applyFont="1" applyFill="1" applyAlignment="1" applyProtection="1">
      <alignment vertical="center"/>
      <protection locked="0"/>
    </xf>
    <xf numFmtId="49" fontId="8" fillId="3" borderId="4" xfId="6" applyNumberFormat="1" applyFont="1" applyFill="1" applyBorder="1" applyAlignment="1" applyProtection="1">
      <alignment vertical="center" wrapText="1"/>
      <protection locked="0"/>
    </xf>
    <xf numFmtId="49" fontId="7" fillId="3" borderId="1" xfId="6" applyNumberFormat="1" applyFont="1" applyFill="1" applyBorder="1" applyAlignment="1" applyProtection="1">
      <alignment vertical="center" wrapText="1" shrinkToFit="1"/>
      <protection locked="0"/>
    </xf>
    <xf numFmtId="49" fontId="8" fillId="3" borderId="19" xfId="6" applyNumberFormat="1" applyFont="1" applyFill="1" applyBorder="1" applyAlignment="1" applyProtection="1">
      <alignment vertical="center" wrapText="1" shrinkToFi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7">
    <cellStyle name="Normální" xfId="0" builtinId="0"/>
    <cellStyle name="Normální 2" xfId="1" xr:uid="{00000000-0005-0000-0000-000001000000}"/>
    <cellStyle name="Normální 3" xfId="2" xr:uid="{00000000-0005-0000-0000-000002000000}"/>
    <cellStyle name="Normální 3 2" xfId="6" xr:uid="{00000000-0005-0000-0000-000003000000}"/>
    <cellStyle name="Normální 3 3" xfId="5" xr:uid="{00000000-0005-0000-0000-000004000000}"/>
    <cellStyle name="normální_POL.XLS" xfId="4" xr:uid="{00000000-0005-0000-0000-000005000000}"/>
    <cellStyle name="normální_SOxxxxxx" xfId="3" xr:uid="{00000000-0005-0000-0000-000006000000}"/>
  </cellStyles>
  <dxfs count="84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282"/>
  <sheetViews>
    <sheetView tabSelected="1" view="pageBreakPreview" zoomScaleNormal="85" zoomScaleSheetLayoutView="100" workbookViewId="0">
      <pane xSplit="3" ySplit="12" topLeftCell="D13" activePane="bottomRight" state="frozen"/>
      <selection pane="topRight" activeCell="D1" sqref="D1"/>
      <selection pane="bottomLeft" activeCell="A13" sqref="A13"/>
      <selection pane="bottomRight" activeCell="L14" sqref="L14"/>
    </sheetView>
  </sheetViews>
  <sheetFormatPr defaultColWidth="9.3632812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36328125" style="8" customWidth="1"/>
    <col min="7" max="7" width="9" style="9" customWidth="1"/>
    <col min="8" max="8" width="13" style="9" customWidth="1"/>
    <col min="9" max="9" width="10.6328125" style="9" customWidth="1"/>
    <col min="10" max="10" width="10.36328125" style="9" customWidth="1"/>
    <col min="11" max="11" width="12.6328125" style="9" customWidth="1"/>
    <col min="12" max="12" width="19" style="9" customWidth="1"/>
    <col min="13" max="13" width="11" style="8" customWidth="1"/>
    <col min="14" max="14" width="15" style="8" customWidth="1"/>
    <col min="15" max="15" width="21.54296875" style="8" customWidth="1"/>
    <col min="16" max="16" width="9.36328125" style="8"/>
    <col min="17" max="17" width="15.36328125" style="8" customWidth="1"/>
    <col min="18" max="16384" width="9.36328125" style="8"/>
  </cols>
  <sheetData>
    <row r="1" spans="1:19" s="13" customFormat="1" ht="30.75" customHeight="1" thickTop="1" thickBot="1" x14ac:dyDescent="0.4">
      <c r="A1" s="86" t="s">
        <v>90</v>
      </c>
      <c r="B1" s="144" t="s">
        <v>134</v>
      </c>
      <c r="C1" s="145"/>
      <c r="D1" s="73"/>
      <c r="E1" s="73"/>
      <c r="F1" s="75" t="s">
        <v>81</v>
      </c>
      <c r="G1" s="73"/>
      <c r="H1" s="74"/>
      <c r="I1" s="41"/>
      <c r="J1" s="42"/>
      <c r="K1" s="42"/>
      <c r="L1" s="43" t="str">
        <f>D3</f>
        <v>PS 310</v>
      </c>
      <c r="M1" s="90" t="s">
        <v>119</v>
      </c>
      <c r="N1" s="91">
        <v>1</v>
      </c>
      <c r="O1" s="92">
        <f>K2/N1</f>
        <v>0</v>
      </c>
      <c r="P1" s="93"/>
      <c r="Q1" s="94" t="s">
        <v>123</v>
      </c>
      <c r="R1" s="94"/>
    </row>
    <row r="2" spans="1:19" s="13" customFormat="1" ht="57" customHeight="1" thickTop="1" thickBot="1" x14ac:dyDescent="0.4">
      <c r="B2" s="140" t="s">
        <v>9</v>
      </c>
      <c r="C2" s="141"/>
      <c r="D2" s="45"/>
      <c r="E2" s="46"/>
      <c r="F2" s="87" t="s">
        <v>135</v>
      </c>
      <c r="G2" s="44"/>
      <c r="H2" s="72"/>
      <c r="I2" s="142" t="s">
        <v>24</v>
      </c>
      <c r="J2" s="143"/>
      <c r="K2" s="146">
        <f>SUMIFS(L:L,B:B,"SOUČET")</f>
        <v>0</v>
      </c>
      <c r="L2" s="147"/>
      <c r="M2" s="95" t="s">
        <v>120</v>
      </c>
      <c r="N2" s="96" t="s">
        <v>121</v>
      </c>
      <c r="O2" s="97" t="s">
        <v>122</v>
      </c>
      <c r="Q2" s="98">
        <f>SUMIFS(L:L,A:A,"P")</f>
        <v>0</v>
      </c>
      <c r="R2" s="98"/>
      <c r="S2" s="93"/>
    </row>
    <row r="3" spans="1:19" s="13" customFormat="1" ht="42.75" customHeight="1" thickTop="1" thickBot="1" x14ac:dyDescent="0.4">
      <c r="B3" s="28" t="s">
        <v>30</v>
      </c>
      <c r="C3" s="29"/>
      <c r="D3" s="175" t="s">
        <v>139</v>
      </c>
      <c r="E3" s="175"/>
      <c r="F3" s="110" t="s">
        <v>140</v>
      </c>
      <c r="G3" s="47"/>
      <c r="H3" s="48"/>
      <c r="I3" s="56"/>
      <c r="J3" s="55"/>
      <c r="K3" s="164"/>
      <c r="L3" s="165"/>
      <c r="Q3" s="99">
        <f>$K$2-Q2</f>
        <v>0</v>
      </c>
      <c r="R3" s="99"/>
      <c r="S3" s="93" t="s">
        <v>125</v>
      </c>
    </row>
    <row r="4" spans="1:19" s="13" customFormat="1" ht="18" customHeight="1" thickTop="1" x14ac:dyDescent="0.35">
      <c r="B4" s="150" t="s">
        <v>18</v>
      </c>
      <c r="C4" s="151"/>
      <c r="D4" s="152"/>
      <c r="E4" s="66"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62" t="s">
        <v>26</v>
      </c>
      <c r="J4" s="163"/>
      <c r="K4" s="64"/>
      <c r="L4" s="65"/>
      <c r="Q4" s="13" t="s">
        <v>126</v>
      </c>
    </row>
    <row r="5" spans="1:19" s="13" customFormat="1" ht="18" customHeight="1" x14ac:dyDescent="0.35">
      <c r="B5" s="11" t="s">
        <v>25</v>
      </c>
      <c r="C5" s="10"/>
      <c r="D5" s="10"/>
      <c r="E5" s="66" t="s">
        <v>99</v>
      </c>
      <c r="F5" s="154" t="str">
        <f>IF((E5="Stádium 2"),"  Dokumentace pro územní řízení - DUR",(IF((E5="Stádium 3"),"  Projektová dokumentace (DOS/DSP)","")))</f>
        <v xml:space="preserve">  Projektová dokumentace (DOS/DSP)</v>
      </c>
      <c r="G5" s="154"/>
      <c r="H5" s="155"/>
      <c r="I5" s="153" t="s">
        <v>100</v>
      </c>
      <c r="J5" s="152"/>
      <c r="K5" s="63" t="s">
        <v>137</v>
      </c>
      <c r="L5" s="49"/>
    </row>
    <row r="6" spans="1:19" s="13" customFormat="1" ht="18" customHeight="1" x14ac:dyDescent="0.3">
      <c r="B6" s="11" t="s">
        <v>17</v>
      </c>
      <c r="C6" s="10"/>
      <c r="D6" s="10"/>
      <c r="E6" s="63" t="s">
        <v>97</v>
      </c>
      <c r="F6" s="166"/>
      <c r="G6" s="166"/>
      <c r="H6" s="167"/>
      <c r="I6" s="153" t="s">
        <v>20</v>
      </c>
      <c r="J6" s="152"/>
      <c r="K6" s="63" t="s">
        <v>136</v>
      </c>
      <c r="L6" s="49"/>
      <c r="O6" s="53"/>
    </row>
    <row r="7" spans="1:19" s="13" customFormat="1" ht="18" customHeight="1" x14ac:dyDescent="0.25">
      <c r="B7" s="156" t="s">
        <v>21</v>
      </c>
      <c r="C7" s="139"/>
      <c r="D7" s="139"/>
      <c r="E7" s="67">
        <v>43586</v>
      </c>
      <c r="F7" s="168" t="s">
        <v>16</v>
      </c>
      <c r="G7" s="169"/>
      <c r="H7" s="170"/>
      <c r="I7" s="161" t="s">
        <v>23</v>
      </c>
      <c r="J7" s="151"/>
      <c r="K7" s="62">
        <v>2018</v>
      </c>
      <c r="L7" s="50"/>
      <c r="O7" s="54"/>
    </row>
    <row r="8" spans="1:19" s="13" customFormat="1" ht="19.5" customHeight="1" thickBot="1" x14ac:dyDescent="0.4">
      <c r="B8" s="171" t="s">
        <v>22</v>
      </c>
      <c r="C8" s="172"/>
      <c r="D8" s="172"/>
      <c r="E8" s="68">
        <v>44180</v>
      </c>
      <c r="F8" s="58" t="s">
        <v>98</v>
      </c>
      <c r="G8" s="173" t="s">
        <v>138</v>
      </c>
      <c r="H8" s="174"/>
      <c r="I8" s="138" t="s">
        <v>15</v>
      </c>
      <c r="J8" s="139"/>
      <c r="K8" s="111">
        <v>43490</v>
      </c>
      <c r="L8" s="51"/>
    </row>
    <row r="9" spans="1:19" s="13" customFormat="1" ht="9.75" customHeight="1" x14ac:dyDescent="0.35">
      <c r="B9" s="159" t="str">
        <f>F2</f>
        <v>Modernizace TNS Týniště nad Orlicí (Voklik)</v>
      </c>
      <c r="C9" s="160"/>
      <c r="D9" s="160"/>
      <c r="E9" s="160"/>
      <c r="F9" s="160"/>
      <c r="G9" s="160"/>
      <c r="H9" s="160"/>
      <c r="I9" s="160"/>
      <c r="J9" s="160"/>
      <c r="K9" s="19" t="str">
        <f>$I$5</f>
        <v>ISPROFOND:</v>
      </c>
      <c r="L9" s="52" t="str">
        <f>K5</f>
        <v>5523720005</v>
      </c>
    </row>
    <row r="10" spans="1:19" s="13" customFormat="1" ht="15" customHeight="1" x14ac:dyDescent="0.35">
      <c r="B10" s="157" t="s">
        <v>10</v>
      </c>
      <c r="C10" s="136" t="s">
        <v>0</v>
      </c>
      <c r="D10" s="136" t="s">
        <v>1</v>
      </c>
      <c r="E10" s="136" t="s">
        <v>11</v>
      </c>
      <c r="F10" s="134" t="s">
        <v>27</v>
      </c>
      <c r="G10" s="134" t="s">
        <v>2</v>
      </c>
      <c r="H10" s="134" t="s">
        <v>3</v>
      </c>
      <c r="I10" s="136" t="s">
        <v>12</v>
      </c>
      <c r="J10" s="136" t="s">
        <v>13</v>
      </c>
      <c r="K10" s="148" t="s">
        <v>89</v>
      </c>
      <c r="L10" s="149"/>
    </row>
    <row r="11" spans="1:19" s="13" customFormat="1" ht="15" customHeight="1" x14ac:dyDescent="0.35">
      <c r="B11" s="157"/>
      <c r="C11" s="136"/>
      <c r="D11" s="136"/>
      <c r="E11" s="136"/>
      <c r="F11" s="134"/>
      <c r="G11" s="134"/>
      <c r="H11" s="134"/>
      <c r="I11" s="136"/>
      <c r="J11" s="136"/>
      <c r="K11" s="148"/>
      <c r="L11" s="149"/>
    </row>
    <row r="12" spans="1:19" s="13" customFormat="1" ht="12.75" customHeight="1" thickBot="1" x14ac:dyDescent="0.4">
      <c r="B12" s="158"/>
      <c r="C12" s="137"/>
      <c r="D12" s="137"/>
      <c r="E12" s="137"/>
      <c r="F12" s="135"/>
      <c r="G12" s="135"/>
      <c r="H12" s="135"/>
      <c r="I12" s="137"/>
      <c r="J12" s="137"/>
      <c r="K12" s="20" t="s">
        <v>14</v>
      </c>
      <c r="L12" s="21" t="s">
        <v>4</v>
      </c>
    </row>
    <row r="13" spans="1:19" s="1" customFormat="1" ht="13.5" thickBot="1" x14ac:dyDescent="0.4">
      <c r="A13" s="70" t="s">
        <v>29</v>
      </c>
      <c r="B13" s="103" t="s">
        <v>19</v>
      </c>
      <c r="C13" s="104" t="s">
        <v>129</v>
      </c>
      <c r="D13" s="105"/>
      <c r="E13" s="105"/>
      <c r="F13" s="104" t="s">
        <v>141</v>
      </c>
      <c r="G13" s="106"/>
      <c r="H13" s="106"/>
      <c r="I13" s="106"/>
      <c r="J13" s="107"/>
      <c r="K13" s="106"/>
      <c r="L13" s="108"/>
    </row>
    <row r="14" spans="1:19" s="102" customFormat="1" ht="11" thickBot="1" x14ac:dyDescent="0.4">
      <c r="A14" s="71" t="s">
        <v>6</v>
      </c>
      <c r="B14" s="77">
        <f>1+MAX($B$13:B13)</f>
        <v>1</v>
      </c>
      <c r="C14" s="59" t="s">
        <v>142</v>
      </c>
      <c r="D14" s="78"/>
      <c r="E14" s="59" t="s">
        <v>143</v>
      </c>
      <c r="F14" s="79" t="s">
        <v>144</v>
      </c>
      <c r="G14" s="59" t="s">
        <v>145</v>
      </c>
      <c r="H14" s="60">
        <v>3</v>
      </c>
      <c r="I14" s="82"/>
      <c r="J14" s="60" t="str">
        <f>IF(ISNUMBER(I14),ROUND(H14*I14,3),"")</f>
        <v/>
      </c>
      <c r="K14" s="61"/>
      <c r="L14" s="76">
        <f>ROUND(H14*K14,2)</f>
        <v>0</v>
      </c>
    </row>
    <row r="15" spans="1:19" s="102" customFormat="1" x14ac:dyDescent="0.35">
      <c r="A15" s="71" t="s">
        <v>5</v>
      </c>
      <c r="B15" s="15"/>
      <c r="C15" s="12"/>
      <c r="D15" s="12"/>
      <c r="E15" s="12"/>
      <c r="F15" s="80"/>
      <c r="G15" s="6"/>
      <c r="H15" s="6"/>
      <c r="I15" s="6"/>
      <c r="J15" s="6"/>
      <c r="K15" s="100"/>
      <c r="L15" s="16"/>
    </row>
    <row r="16" spans="1:19" s="102" customFormat="1" x14ac:dyDescent="0.35">
      <c r="A16" s="71" t="s">
        <v>7</v>
      </c>
      <c r="B16" s="15"/>
      <c r="C16" s="12"/>
      <c r="D16" s="12"/>
      <c r="E16" s="12"/>
      <c r="F16" s="132" t="s">
        <v>287</v>
      </c>
      <c r="G16" s="6"/>
      <c r="H16" s="6"/>
      <c r="I16" s="6"/>
      <c r="J16" s="6"/>
      <c r="K16" s="100"/>
      <c r="L16" s="16"/>
    </row>
    <row r="17" spans="1:12" s="102" customFormat="1" ht="10.5" thickBot="1" x14ac:dyDescent="0.4">
      <c r="A17" s="71" t="s">
        <v>8</v>
      </c>
      <c r="B17" s="17"/>
      <c r="C17" s="14"/>
      <c r="D17" s="14"/>
      <c r="E17" s="14"/>
      <c r="F17" s="109" t="s">
        <v>131</v>
      </c>
      <c r="G17" s="7"/>
      <c r="H17" s="7"/>
      <c r="I17" s="7"/>
      <c r="J17" s="7"/>
      <c r="K17" s="101"/>
      <c r="L17" s="18"/>
    </row>
    <row r="18" spans="1:12" s="102" customFormat="1" ht="11" thickBot="1" x14ac:dyDescent="0.4">
      <c r="A18" s="71" t="s">
        <v>6</v>
      </c>
      <c r="B18" s="77">
        <f>1+MAX($B$13:B17)</f>
        <v>2</v>
      </c>
      <c r="C18" s="59" t="s">
        <v>146</v>
      </c>
      <c r="D18" s="78"/>
      <c r="E18" s="59" t="s">
        <v>143</v>
      </c>
      <c r="F18" s="79" t="s">
        <v>147</v>
      </c>
      <c r="G18" s="59" t="s">
        <v>145</v>
      </c>
      <c r="H18" s="60">
        <v>3</v>
      </c>
      <c r="I18" s="82"/>
      <c r="J18" s="60" t="str">
        <f>IF(ISNUMBER(I18),ROUND(H18*I18,3),"")</f>
        <v/>
      </c>
      <c r="K18" s="61"/>
      <c r="L18" s="76">
        <f>ROUND(H18*K18,2)</f>
        <v>0</v>
      </c>
    </row>
    <row r="19" spans="1:12" s="102" customFormat="1" x14ac:dyDescent="0.35">
      <c r="A19" s="71" t="s">
        <v>5</v>
      </c>
      <c r="B19" s="15"/>
      <c r="C19" s="12"/>
      <c r="D19" s="12"/>
      <c r="E19" s="12"/>
      <c r="F19" s="80"/>
      <c r="G19" s="6"/>
      <c r="H19" s="6"/>
      <c r="I19" s="6"/>
      <c r="J19" s="6"/>
      <c r="K19" s="6"/>
      <c r="L19" s="16"/>
    </row>
    <row r="20" spans="1:12" s="102" customFormat="1" x14ac:dyDescent="0.35">
      <c r="A20" s="71" t="s">
        <v>7</v>
      </c>
      <c r="B20" s="15"/>
      <c r="C20" s="12"/>
      <c r="D20" s="12"/>
      <c r="E20" s="12"/>
      <c r="F20" s="132" t="s">
        <v>287</v>
      </c>
      <c r="G20" s="6"/>
      <c r="H20" s="6"/>
      <c r="I20" s="6"/>
      <c r="J20" s="6"/>
      <c r="K20" s="6"/>
      <c r="L20" s="16"/>
    </row>
    <row r="21" spans="1:12" s="102" customFormat="1" ht="10.5" thickBot="1" x14ac:dyDescent="0.4">
      <c r="A21" s="71" t="s">
        <v>8</v>
      </c>
      <c r="B21" s="17"/>
      <c r="C21" s="14"/>
      <c r="D21" s="14"/>
      <c r="E21" s="14"/>
      <c r="F21" s="109" t="s">
        <v>131</v>
      </c>
      <c r="G21" s="7"/>
      <c r="H21" s="7"/>
      <c r="I21" s="7"/>
      <c r="J21" s="7"/>
      <c r="K21" s="7"/>
      <c r="L21" s="18"/>
    </row>
    <row r="22" spans="1:12" s="102" customFormat="1" ht="20.5" thickBot="1" x14ac:dyDescent="0.4">
      <c r="A22" s="71" t="s">
        <v>6</v>
      </c>
      <c r="B22" s="77">
        <f>1+MAX($B$13:B21)</f>
        <v>3</v>
      </c>
      <c r="C22" s="59" t="s">
        <v>148</v>
      </c>
      <c r="D22" s="78"/>
      <c r="E22" s="59" t="s">
        <v>143</v>
      </c>
      <c r="F22" s="79" t="s">
        <v>149</v>
      </c>
      <c r="G22" s="59" t="s">
        <v>145</v>
      </c>
      <c r="H22" s="60">
        <v>15</v>
      </c>
      <c r="I22" s="82"/>
      <c r="J22" s="60" t="str">
        <f>IF(ISNUMBER(I22),ROUND(H22*I22,3),"")</f>
        <v/>
      </c>
      <c r="K22" s="61"/>
      <c r="L22" s="76">
        <f>ROUND(H22*K22,2)</f>
        <v>0</v>
      </c>
    </row>
    <row r="23" spans="1:12" s="102" customFormat="1" x14ac:dyDescent="0.35">
      <c r="A23" s="71" t="s">
        <v>5</v>
      </c>
      <c r="B23" s="15"/>
      <c r="C23" s="12"/>
      <c r="D23" s="12"/>
      <c r="E23" s="12"/>
      <c r="F23" s="80"/>
      <c r="G23" s="6"/>
      <c r="H23" s="6"/>
      <c r="I23" s="6"/>
      <c r="J23" s="6"/>
      <c r="K23" s="6"/>
      <c r="L23" s="16"/>
    </row>
    <row r="24" spans="1:12" s="102" customFormat="1" x14ac:dyDescent="0.35">
      <c r="A24" s="71" t="s">
        <v>7</v>
      </c>
      <c r="B24" s="15"/>
      <c r="C24" s="12"/>
      <c r="D24" s="12"/>
      <c r="E24" s="12"/>
      <c r="F24" s="132" t="s">
        <v>287</v>
      </c>
      <c r="G24" s="6"/>
      <c r="H24" s="6"/>
      <c r="I24" s="6"/>
      <c r="J24" s="6"/>
      <c r="K24" s="6"/>
      <c r="L24" s="16"/>
    </row>
    <row r="25" spans="1:12" s="102" customFormat="1" ht="10.5" thickBot="1" x14ac:dyDescent="0.4">
      <c r="A25" s="71" t="s">
        <v>8</v>
      </c>
      <c r="B25" s="17"/>
      <c r="C25" s="14"/>
      <c r="D25" s="14"/>
      <c r="E25" s="14"/>
      <c r="F25" s="109" t="s">
        <v>131</v>
      </c>
      <c r="G25" s="7"/>
      <c r="H25" s="7"/>
      <c r="I25" s="7"/>
      <c r="J25" s="7"/>
      <c r="K25" s="7"/>
      <c r="L25" s="18"/>
    </row>
    <row r="26" spans="1:12" s="102" customFormat="1" ht="11" thickBot="1" x14ac:dyDescent="0.4">
      <c r="A26" s="71" t="s">
        <v>6</v>
      </c>
      <c r="B26" s="77">
        <f>1+MAX($B$13:B25)</f>
        <v>4</v>
      </c>
      <c r="C26" s="59" t="s">
        <v>150</v>
      </c>
      <c r="D26" s="78"/>
      <c r="E26" s="59" t="s">
        <v>143</v>
      </c>
      <c r="F26" s="79" t="s">
        <v>151</v>
      </c>
      <c r="G26" s="59" t="s">
        <v>145</v>
      </c>
      <c r="H26" s="60">
        <v>2</v>
      </c>
      <c r="I26" s="82"/>
      <c r="J26" s="60" t="str">
        <f>IF(ISNUMBER(I26),ROUND(H26*I26,3),"")</f>
        <v/>
      </c>
      <c r="K26" s="61"/>
      <c r="L26" s="76">
        <f>ROUND(H26*K26,2)</f>
        <v>0</v>
      </c>
    </row>
    <row r="27" spans="1:12" s="102" customFormat="1" x14ac:dyDescent="0.35">
      <c r="A27" s="71" t="s">
        <v>5</v>
      </c>
      <c r="B27" s="15"/>
      <c r="C27" s="12"/>
      <c r="D27" s="12"/>
      <c r="E27" s="12"/>
      <c r="F27" s="80"/>
      <c r="G27" s="6"/>
      <c r="H27" s="6"/>
      <c r="I27" s="6"/>
      <c r="J27" s="6"/>
      <c r="K27" s="6"/>
      <c r="L27" s="16"/>
    </row>
    <row r="28" spans="1:12" s="102" customFormat="1" x14ac:dyDescent="0.35">
      <c r="A28" s="71" t="s">
        <v>7</v>
      </c>
      <c r="B28" s="15"/>
      <c r="C28" s="12"/>
      <c r="D28" s="12"/>
      <c r="E28" s="12"/>
      <c r="F28" s="132" t="s">
        <v>287</v>
      </c>
      <c r="G28" s="6"/>
      <c r="H28" s="6"/>
      <c r="I28" s="6"/>
      <c r="J28" s="6"/>
      <c r="K28" s="6"/>
      <c r="L28" s="16"/>
    </row>
    <row r="29" spans="1:12" s="102" customFormat="1" ht="10.5" thickBot="1" x14ac:dyDescent="0.4">
      <c r="A29" s="71" t="s">
        <v>8</v>
      </c>
      <c r="B29" s="17"/>
      <c r="C29" s="14"/>
      <c r="D29" s="14"/>
      <c r="E29" s="14"/>
      <c r="F29" s="109" t="s">
        <v>131</v>
      </c>
      <c r="G29" s="7"/>
      <c r="H29" s="7"/>
      <c r="I29" s="7"/>
      <c r="J29" s="7"/>
      <c r="K29" s="7"/>
      <c r="L29" s="18"/>
    </row>
    <row r="30" spans="1:12" s="102" customFormat="1" ht="20.5" thickBot="1" x14ac:dyDescent="0.4">
      <c r="A30" s="71" t="s">
        <v>6</v>
      </c>
      <c r="B30" s="77">
        <f>1+MAX($B$13:B29)</f>
        <v>5</v>
      </c>
      <c r="C30" s="59" t="s">
        <v>152</v>
      </c>
      <c r="D30" s="78"/>
      <c r="E30" s="59" t="s">
        <v>143</v>
      </c>
      <c r="F30" s="79" t="s">
        <v>153</v>
      </c>
      <c r="G30" s="59" t="s">
        <v>145</v>
      </c>
      <c r="H30" s="60">
        <v>6</v>
      </c>
      <c r="I30" s="82"/>
      <c r="J30" s="60" t="str">
        <f>IF(ISNUMBER(I30),ROUND(H30*I30,3),"")</f>
        <v/>
      </c>
      <c r="K30" s="61"/>
      <c r="L30" s="76">
        <f>ROUND(H30*K30,2)</f>
        <v>0</v>
      </c>
    </row>
    <row r="31" spans="1:12" s="102" customFormat="1" x14ac:dyDescent="0.35">
      <c r="A31" s="71" t="s">
        <v>5</v>
      </c>
      <c r="B31" s="15"/>
      <c r="C31" s="12"/>
      <c r="D31" s="12"/>
      <c r="E31" s="12"/>
      <c r="F31" s="80"/>
      <c r="G31" s="6"/>
      <c r="H31" s="6"/>
      <c r="I31" s="6"/>
      <c r="J31" s="6"/>
      <c r="K31" s="6"/>
      <c r="L31" s="16"/>
    </row>
    <row r="32" spans="1:12" s="102" customFormat="1" x14ac:dyDescent="0.35">
      <c r="A32" s="71" t="s">
        <v>7</v>
      </c>
      <c r="B32" s="15"/>
      <c r="C32" s="12"/>
      <c r="D32" s="12"/>
      <c r="E32" s="12"/>
      <c r="F32" s="132" t="s">
        <v>287</v>
      </c>
      <c r="G32" s="6"/>
      <c r="H32" s="6"/>
      <c r="I32" s="6"/>
      <c r="J32" s="6"/>
      <c r="K32" s="6"/>
      <c r="L32" s="16"/>
    </row>
    <row r="33" spans="1:12" s="102" customFormat="1" ht="10.5" thickBot="1" x14ac:dyDescent="0.4">
      <c r="A33" s="71" t="s">
        <v>8</v>
      </c>
      <c r="B33" s="17"/>
      <c r="C33" s="14"/>
      <c r="D33" s="14"/>
      <c r="E33" s="14"/>
      <c r="F33" s="109" t="s">
        <v>131</v>
      </c>
      <c r="G33" s="7"/>
      <c r="H33" s="7"/>
      <c r="I33" s="7"/>
      <c r="J33" s="7"/>
      <c r="K33" s="7"/>
      <c r="L33" s="18"/>
    </row>
    <row r="34" spans="1:12" s="102" customFormat="1" ht="11" thickBot="1" x14ac:dyDescent="0.4">
      <c r="A34" s="71" t="s">
        <v>6</v>
      </c>
      <c r="B34" s="77">
        <f>1+MAX($B$13:B33)</f>
        <v>6</v>
      </c>
      <c r="C34" s="59" t="s">
        <v>154</v>
      </c>
      <c r="D34" s="78"/>
      <c r="E34" s="59" t="s">
        <v>143</v>
      </c>
      <c r="F34" s="79" t="s">
        <v>155</v>
      </c>
      <c r="G34" s="59" t="s">
        <v>145</v>
      </c>
      <c r="H34" s="60">
        <v>1</v>
      </c>
      <c r="I34" s="82"/>
      <c r="J34" s="60" t="str">
        <f>IF(ISNUMBER(I34),ROUND(H34*I34,3),"")</f>
        <v/>
      </c>
      <c r="K34" s="61"/>
      <c r="L34" s="76">
        <f>ROUND(H34*K34,2)</f>
        <v>0</v>
      </c>
    </row>
    <row r="35" spans="1:12" s="102" customFormat="1" x14ac:dyDescent="0.35">
      <c r="A35" s="71" t="s">
        <v>5</v>
      </c>
      <c r="B35" s="15"/>
      <c r="C35" s="12"/>
      <c r="D35" s="12"/>
      <c r="E35" s="12"/>
      <c r="F35" s="80"/>
      <c r="G35" s="6"/>
      <c r="H35" s="6"/>
      <c r="I35" s="6"/>
      <c r="J35" s="6"/>
      <c r="K35" s="6"/>
      <c r="L35" s="16"/>
    </row>
    <row r="36" spans="1:12" s="102" customFormat="1" x14ac:dyDescent="0.35">
      <c r="A36" s="71" t="s">
        <v>7</v>
      </c>
      <c r="B36" s="15"/>
      <c r="C36" s="12"/>
      <c r="D36" s="12"/>
      <c r="E36" s="12"/>
      <c r="F36" s="81"/>
      <c r="G36" s="6"/>
      <c r="H36" s="6"/>
      <c r="I36" s="6"/>
      <c r="J36" s="6"/>
      <c r="K36" s="6"/>
      <c r="L36" s="16"/>
    </row>
    <row r="37" spans="1:12" s="102" customFormat="1" ht="10.5" thickBot="1" x14ac:dyDescent="0.4">
      <c r="A37" s="71" t="s">
        <v>8</v>
      </c>
      <c r="B37" s="17"/>
      <c r="C37" s="14"/>
      <c r="D37" s="14"/>
      <c r="E37" s="14"/>
      <c r="F37" s="109" t="s">
        <v>131</v>
      </c>
      <c r="G37" s="7"/>
      <c r="H37" s="7"/>
      <c r="I37" s="7"/>
      <c r="J37" s="7"/>
      <c r="K37" s="7"/>
      <c r="L37" s="18"/>
    </row>
    <row r="38" spans="1:12" s="102" customFormat="1" ht="11" thickBot="1" x14ac:dyDescent="0.4">
      <c r="A38" s="71" t="s">
        <v>6</v>
      </c>
      <c r="B38" s="77">
        <f>1+MAX($B$13:B37)</f>
        <v>7</v>
      </c>
      <c r="C38" s="59" t="s">
        <v>156</v>
      </c>
      <c r="D38" s="78"/>
      <c r="E38" s="59" t="s">
        <v>143</v>
      </c>
      <c r="F38" s="79" t="s">
        <v>157</v>
      </c>
      <c r="G38" s="59" t="s">
        <v>145</v>
      </c>
      <c r="H38" s="60">
        <v>2</v>
      </c>
      <c r="I38" s="82"/>
      <c r="J38" s="60" t="str">
        <f>IF(ISNUMBER(I38),ROUND(H38*I38,3),"")</f>
        <v/>
      </c>
      <c r="K38" s="61"/>
      <c r="L38" s="76">
        <f>ROUND(H38*K38,2)</f>
        <v>0</v>
      </c>
    </row>
    <row r="39" spans="1:12" s="102" customFormat="1" x14ac:dyDescent="0.35">
      <c r="A39" s="71" t="s">
        <v>5</v>
      </c>
      <c r="B39" s="15"/>
      <c r="C39" s="12"/>
      <c r="D39" s="12"/>
      <c r="E39" s="12"/>
      <c r="F39" s="80"/>
      <c r="G39" s="6"/>
      <c r="H39" s="6"/>
      <c r="I39" s="6"/>
      <c r="J39" s="6"/>
      <c r="K39" s="6"/>
      <c r="L39" s="16"/>
    </row>
    <row r="40" spans="1:12" s="102" customFormat="1" x14ac:dyDescent="0.35">
      <c r="A40" s="71" t="s">
        <v>7</v>
      </c>
      <c r="B40" s="15"/>
      <c r="C40" s="12"/>
      <c r="D40" s="12"/>
      <c r="E40" s="12"/>
      <c r="F40" s="132" t="s">
        <v>287</v>
      </c>
      <c r="G40" s="6"/>
      <c r="H40" s="6"/>
      <c r="I40" s="6"/>
      <c r="J40" s="6"/>
      <c r="K40" s="6"/>
      <c r="L40" s="16"/>
    </row>
    <row r="41" spans="1:12" s="102" customFormat="1" ht="10.5" thickBot="1" x14ac:dyDescent="0.4">
      <c r="A41" s="71" t="s">
        <v>8</v>
      </c>
      <c r="B41" s="17"/>
      <c r="C41" s="14"/>
      <c r="D41" s="14"/>
      <c r="E41" s="14"/>
      <c r="F41" s="109" t="s">
        <v>131</v>
      </c>
      <c r="G41" s="7"/>
      <c r="H41" s="7"/>
      <c r="I41" s="7"/>
      <c r="J41" s="7"/>
      <c r="K41" s="7"/>
      <c r="L41" s="18"/>
    </row>
    <row r="42" spans="1:12" s="102" customFormat="1" ht="11" thickBot="1" x14ac:dyDescent="0.4">
      <c r="A42" s="71" t="s">
        <v>6</v>
      </c>
      <c r="B42" s="77">
        <f>1+MAX($B$13:B41)</f>
        <v>8</v>
      </c>
      <c r="C42" s="59" t="s">
        <v>158</v>
      </c>
      <c r="D42" s="78"/>
      <c r="E42" s="59" t="s">
        <v>143</v>
      </c>
      <c r="F42" s="79" t="s">
        <v>159</v>
      </c>
      <c r="G42" s="59" t="s">
        <v>145</v>
      </c>
      <c r="H42" s="60">
        <v>1</v>
      </c>
      <c r="I42" s="82"/>
      <c r="J42" s="60" t="str">
        <f>IF(ISNUMBER(I42),ROUND(H42*I42,3),"")</f>
        <v/>
      </c>
      <c r="K42" s="61"/>
      <c r="L42" s="76">
        <f>ROUND(H42*K42,2)</f>
        <v>0</v>
      </c>
    </row>
    <row r="43" spans="1:12" s="102" customFormat="1" x14ac:dyDescent="0.35">
      <c r="A43" s="71" t="s">
        <v>5</v>
      </c>
      <c r="B43" s="15"/>
      <c r="C43" s="12"/>
      <c r="D43" s="12"/>
      <c r="E43" s="12"/>
      <c r="F43" s="80"/>
      <c r="G43" s="6"/>
      <c r="H43" s="6"/>
      <c r="I43" s="6"/>
      <c r="J43" s="6"/>
      <c r="K43" s="6"/>
      <c r="L43" s="16"/>
    </row>
    <row r="44" spans="1:12" s="102" customFormat="1" x14ac:dyDescent="0.35">
      <c r="A44" s="71" t="s">
        <v>7</v>
      </c>
      <c r="B44" s="15"/>
      <c r="C44" s="12"/>
      <c r="D44" s="12"/>
      <c r="E44" s="12"/>
      <c r="F44" s="132" t="s">
        <v>287</v>
      </c>
      <c r="G44" s="6"/>
      <c r="H44" s="6"/>
      <c r="I44" s="6"/>
      <c r="J44" s="6"/>
      <c r="K44" s="6"/>
      <c r="L44" s="16"/>
    </row>
    <row r="45" spans="1:12" s="102" customFormat="1" ht="10.5" thickBot="1" x14ac:dyDescent="0.4">
      <c r="A45" s="71" t="s">
        <v>8</v>
      </c>
      <c r="B45" s="17"/>
      <c r="C45" s="14"/>
      <c r="D45" s="14"/>
      <c r="E45" s="14"/>
      <c r="F45" s="109" t="s">
        <v>131</v>
      </c>
      <c r="G45" s="7"/>
      <c r="H45" s="7"/>
      <c r="I45" s="7"/>
      <c r="J45" s="7"/>
      <c r="K45" s="7"/>
      <c r="L45" s="18"/>
    </row>
    <row r="46" spans="1:12" s="102" customFormat="1" ht="11" thickBot="1" x14ac:dyDescent="0.4">
      <c r="A46" s="71" t="s">
        <v>6</v>
      </c>
      <c r="B46" s="77">
        <f>1+MAX($B$13:B45)</f>
        <v>9</v>
      </c>
      <c r="C46" s="59" t="s">
        <v>160</v>
      </c>
      <c r="D46" s="78"/>
      <c r="E46" s="59" t="s">
        <v>143</v>
      </c>
      <c r="F46" s="79" t="s">
        <v>161</v>
      </c>
      <c r="G46" s="59" t="s">
        <v>145</v>
      </c>
      <c r="H46" s="60">
        <v>40</v>
      </c>
      <c r="I46" s="82"/>
      <c r="J46" s="60" t="str">
        <f>IF(ISNUMBER(I46),ROUND(H46*I46,3),"")</f>
        <v/>
      </c>
      <c r="K46" s="61"/>
      <c r="L46" s="76">
        <f>ROUND(H46*K46,2)</f>
        <v>0</v>
      </c>
    </row>
    <row r="47" spans="1:12" s="102" customFormat="1" x14ac:dyDescent="0.35">
      <c r="A47" s="71" t="s">
        <v>5</v>
      </c>
      <c r="B47" s="15"/>
      <c r="C47" s="12"/>
      <c r="D47" s="12"/>
      <c r="E47" s="12"/>
      <c r="F47" s="80"/>
      <c r="G47" s="6"/>
      <c r="H47" s="6"/>
      <c r="I47" s="6"/>
      <c r="J47" s="6"/>
      <c r="K47" s="6"/>
      <c r="L47" s="16"/>
    </row>
    <row r="48" spans="1:12" s="102" customFormat="1" x14ac:dyDescent="0.35">
      <c r="A48" s="71" t="s">
        <v>7</v>
      </c>
      <c r="B48" s="15"/>
      <c r="C48" s="12"/>
      <c r="D48" s="12"/>
      <c r="E48" s="12"/>
      <c r="F48" s="132" t="s">
        <v>287</v>
      </c>
      <c r="G48" s="6"/>
      <c r="H48" s="6"/>
      <c r="I48" s="6"/>
      <c r="J48" s="6"/>
      <c r="K48" s="6"/>
      <c r="L48" s="16"/>
    </row>
    <row r="49" spans="1:12" s="102" customFormat="1" ht="10.5" thickBot="1" x14ac:dyDescent="0.4">
      <c r="A49" s="71" t="s">
        <v>8</v>
      </c>
      <c r="B49" s="17"/>
      <c r="C49" s="14"/>
      <c r="D49" s="14"/>
      <c r="E49" s="14"/>
      <c r="F49" s="109" t="s">
        <v>131</v>
      </c>
      <c r="G49" s="7"/>
      <c r="H49" s="7"/>
      <c r="I49" s="7"/>
      <c r="J49" s="7"/>
      <c r="K49" s="7"/>
      <c r="L49" s="18"/>
    </row>
    <row r="50" spans="1:12" s="102" customFormat="1" ht="11" thickBot="1" x14ac:dyDescent="0.4">
      <c r="A50" s="71" t="s">
        <v>6</v>
      </c>
      <c r="B50" s="77">
        <f>1+MAX($B$13:B49)</f>
        <v>10</v>
      </c>
      <c r="C50" s="59" t="s">
        <v>162</v>
      </c>
      <c r="D50" s="78"/>
      <c r="E50" s="59" t="s">
        <v>143</v>
      </c>
      <c r="F50" s="79" t="s">
        <v>163</v>
      </c>
      <c r="G50" s="59" t="s">
        <v>145</v>
      </c>
      <c r="H50" s="60">
        <v>2</v>
      </c>
      <c r="I50" s="82"/>
      <c r="J50" s="60" t="str">
        <f>IF(ISNUMBER(I50),ROUND(H50*I50,3),"")</f>
        <v/>
      </c>
      <c r="K50" s="61"/>
      <c r="L50" s="76">
        <f>ROUND(H50*K50,2)</f>
        <v>0</v>
      </c>
    </row>
    <row r="51" spans="1:12" s="102" customFormat="1" x14ac:dyDescent="0.35">
      <c r="A51" s="71" t="s">
        <v>5</v>
      </c>
      <c r="B51" s="15"/>
      <c r="C51" s="12"/>
      <c r="D51" s="12"/>
      <c r="E51" s="12"/>
      <c r="F51" s="80"/>
      <c r="G51" s="6"/>
      <c r="H51" s="6"/>
      <c r="I51" s="6"/>
      <c r="J51" s="6"/>
      <c r="K51" s="6"/>
      <c r="L51" s="16"/>
    </row>
    <row r="52" spans="1:12" s="102" customFormat="1" x14ac:dyDescent="0.35">
      <c r="A52" s="71" t="s">
        <v>7</v>
      </c>
      <c r="B52" s="15"/>
      <c r="C52" s="12"/>
      <c r="D52" s="12"/>
      <c r="E52" s="12"/>
      <c r="F52" s="132" t="s">
        <v>287</v>
      </c>
      <c r="G52" s="6"/>
      <c r="H52" s="6"/>
      <c r="I52" s="6"/>
      <c r="J52" s="6"/>
      <c r="K52" s="6"/>
      <c r="L52" s="16"/>
    </row>
    <row r="53" spans="1:12" s="102" customFormat="1" ht="10.5" thickBot="1" x14ac:dyDescent="0.4">
      <c r="A53" s="71" t="s">
        <v>8</v>
      </c>
      <c r="B53" s="17"/>
      <c r="C53" s="14"/>
      <c r="D53" s="14"/>
      <c r="E53" s="14"/>
      <c r="F53" s="109" t="s">
        <v>131</v>
      </c>
      <c r="G53" s="7"/>
      <c r="H53" s="7"/>
      <c r="I53" s="7"/>
      <c r="J53" s="7"/>
      <c r="K53" s="7"/>
      <c r="L53" s="18"/>
    </row>
    <row r="54" spans="1:12" s="102" customFormat="1" ht="11" thickBot="1" x14ac:dyDescent="0.4">
      <c r="A54" s="71" t="s">
        <v>6</v>
      </c>
      <c r="B54" s="77">
        <f>1+MAX($B$13:B53)</f>
        <v>11</v>
      </c>
      <c r="C54" s="59" t="s">
        <v>164</v>
      </c>
      <c r="D54" s="78"/>
      <c r="E54" s="59" t="s">
        <v>143</v>
      </c>
      <c r="F54" s="79" t="s">
        <v>165</v>
      </c>
      <c r="G54" s="59" t="s">
        <v>145</v>
      </c>
      <c r="H54" s="60">
        <v>2</v>
      </c>
      <c r="I54" s="82"/>
      <c r="J54" s="60" t="str">
        <f>IF(ISNUMBER(I54),ROUND(H54*I54,3),"")</f>
        <v/>
      </c>
      <c r="K54" s="61"/>
      <c r="L54" s="76">
        <f>ROUND(H54*K54,2)</f>
        <v>0</v>
      </c>
    </row>
    <row r="55" spans="1:12" s="102" customFormat="1" x14ac:dyDescent="0.35">
      <c r="A55" s="71" t="s">
        <v>5</v>
      </c>
      <c r="B55" s="15"/>
      <c r="C55" s="12"/>
      <c r="D55" s="12"/>
      <c r="E55" s="12"/>
      <c r="F55" s="80"/>
      <c r="G55" s="6"/>
      <c r="H55" s="6"/>
      <c r="I55" s="6"/>
      <c r="J55" s="6"/>
      <c r="K55" s="6"/>
      <c r="L55" s="16"/>
    </row>
    <row r="56" spans="1:12" s="102" customFormat="1" x14ac:dyDescent="0.35">
      <c r="A56" s="71" t="s">
        <v>7</v>
      </c>
      <c r="B56" s="15"/>
      <c r="C56" s="12"/>
      <c r="D56" s="12"/>
      <c r="E56" s="12"/>
      <c r="F56" s="132" t="s">
        <v>287</v>
      </c>
      <c r="G56" s="6"/>
      <c r="H56" s="6"/>
      <c r="I56" s="6"/>
      <c r="J56" s="6"/>
      <c r="K56" s="6"/>
      <c r="L56" s="16"/>
    </row>
    <row r="57" spans="1:12" s="102" customFormat="1" ht="10.5" thickBot="1" x14ac:dyDescent="0.4">
      <c r="A57" s="71" t="s">
        <v>8</v>
      </c>
      <c r="B57" s="17"/>
      <c r="C57" s="14"/>
      <c r="D57" s="14"/>
      <c r="E57" s="14"/>
      <c r="F57" s="109" t="s">
        <v>131</v>
      </c>
      <c r="G57" s="7"/>
      <c r="H57" s="7"/>
      <c r="I57" s="7"/>
      <c r="J57" s="7"/>
      <c r="K57" s="7"/>
      <c r="L57" s="18"/>
    </row>
    <row r="58" spans="1:12" s="102" customFormat="1" ht="11" thickBot="1" x14ac:dyDescent="0.4">
      <c r="A58" s="71" t="s">
        <v>6</v>
      </c>
      <c r="B58" s="77">
        <f>1+MAX($B$13:B57)</f>
        <v>12</v>
      </c>
      <c r="C58" s="59" t="s">
        <v>166</v>
      </c>
      <c r="D58" s="78"/>
      <c r="E58" s="59" t="s">
        <v>143</v>
      </c>
      <c r="F58" s="79" t="s">
        <v>167</v>
      </c>
      <c r="G58" s="59" t="s">
        <v>145</v>
      </c>
      <c r="H58" s="60">
        <v>2</v>
      </c>
      <c r="I58" s="82"/>
      <c r="J58" s="60" t="str">
        <f>IF(ISNUMBER(I58),ROUND(H58*I58,3),"")</f>
        <v/>
      </c>
      <c r="K58" s="61"/>
      <c r="L58" s="76">
        <f>ROUND(H58*K58,2)</f>
        <v>0</v>
      </c>
    </row>
    <row r="59" spans="1:12" s="102" customFormat="1" x14ac:dyDescent="0.35">
      <c r="A59" s="71" t="s">
        <v>5</v>
      </c>
      <c r="B59" s="15"/>
      <c r="C59" s="12"/>
      <c r="D59" s="12"/>
      <c r="E59" s="12"/>
      <c r="F59" s="80"/>
      <c r="G59" s="6"/>
      <c r="H59" s="6"/>
      <c r="I59" s="6"/>
      <c r="J59" s="6"/>
      <c r="K59" s="6"/>
      <c r="L59" s="16"/>
    </row>
    <row r="60" spans="1:12" s="102" customFormat="1" x14ac:dyDescent="0.35">
      <c r="A60" s="71" t="s">
        <v>7</v>
      </c>
      <c r="B60" s="15"/>
      <c r="C60" s="12"/>
      <c r="D60" s="12"/>
      <c r="E60" s="12"/>
      <c r="F60" s="132" t="s">
        <v>287</v>
      </c>
      <c r="G60" s="6"/>
      <c r="H60" s="6"/>
      <c r="I60" s="6"/>
      <c r="J60" s="6"/>
      <c r="K60" s="6"/>
      <c r="L60" s="16"/>
    </row>
    <row r="61" spans="1:12" s="102" customFormat="1" ht="10.5" thickBot="1" x14ac:dyDescent="0.4">
      <c r="A61" s="71" t="s">
        <v>8</v>
      </c>
      <c r="B61" s="17"/>
      <c r="C61" s="14"/>
      <c r="D61" s="14"/>
      <c r="E61" s="14"/>
      <c r="F61" s="109" t="s">
        <v>131</v>
      </c>
      <c r="G61" s="7"/>
      <c r="H61" s="7"/>
      <c r="I61" s="7"/>
      <c r="J61" s="7"/>
      <c r="K61" s="7"/>
      <c r="L61" s="18"/>
    </row>
    <row r="62" spans="1:12" s="102" customFormat="1" ht="11" thickBot="1" x14ac:dyDescent="0.4">
      <c r="A62" s="71" t="s">
        <v>6</v>
      </c>
      <c r="B62" s="77">
        <f>1+MAX($B$13:B61)</f>
        <v>13</v>
      </c>
      <c r="C62" s="59" t="s">
        <v>168</v>
      </c>
      <c r="D62" s="78"/>
      <c r="E62" s="59" t="s">
        <v>143</v>
      </c>
      <c r="F62" s="79" t="s">
        <v>169</v>
      </c>
      <c r="G62" s="59" t="s">
        <v>145</v>
      </c>
      <c r="H62" s="60">
        <v>2</v>
      </c>
      <c r="I62" s="82"/>
      <c r="J62" s="60" t="str">
        <f>IF(ISNUMBER(I62),ROUND(H62*I62,3),"")</f>
        <v/>
      </c>
      <c r="K62" s="61"/>
      <c r="L62" s="76">
        <f>ROUND(H62*K62,2)</f>
        <v>0</v>
      </c>
    </row>
    <row r="63" spans="1:12" s="102" customFormat="1" x14ac:dyDescent="0.35">
      <c r="A63" s="71" t="s">
        <v>5</v>
      </c>
      <c r="B63" s="15"/>
      <c r="C63" s="12"/>
      <c r="D63" s="12"/>
      <c r="E63" s="12"/>
      <c r="F63" s="80"/>
      <c r="G63" s="6"/>
      <c r="H63" s="6"/>
      <c r="I63" s="6"/>
      <c r="J63" s="6"/>
      <c r="K63" s="6"/>
      <c r="L63" s="16"/>
    </row>
    <row r="64" spans="1:12" s="102" customFormat="1" x14ac:dyDescent="0.35">
      <c r="A64" s="71" t="s">
        <v>7</v>
      </c>
      <c r="B64" s="15"/>
      <c r="C64" s="12"/>
      <c r="D64" s="12"/>
      <c r="E64" s="12"/>
      <c r="F64" s="132" t="s">
        <v>287</v>
      </c>
      <c r="G64" s="6"/>
      <c r="H64" s="6"/>
      <c r="I64" s="6"/>
      <c r="J64" s="6"/>
      <c r="K64" s="6"/>
      <c r="L64" s="16"/>
    </row>
    <row r="65" spans="1:12" s="102" customFormat="1" ht="10.5" thickBot="1" x14ac:dyDescent="0.4">
      <c r="A65" s="71" t="s">
        <v>8</v>
      </c>
      <c r="B65" s="17"/>
      <c r="C65" s="14"/>
      <c r="D65" s="14"/>
      <c r="E65" s="14"/>
      <c r="F65" s="109" t="s">
        <v>131</v>
      </c>
      <c r="G65" s="7"/>
      <c r="H65" s="7"/>
      <c r="I65" s="7"/>
      <c r="J65" s="7"/>
      <c r="K65" s="7"/>
      <c r="L65" s="18"/>
    </row>
    <row r="66" spans="1:12" s="102" customFormat="1" ht="11" thickBot="1" x14ac:dyDescent="0.4">
      <c r="A66" s="71" t="s">
        <v>6</v>
      </c>
      <c r="B66" s="77">
        <f>1+MAX($B$13:B65)</f>
        <v>14</v>
      </c>
      <c r="C66" s="59" t="s">
        <v>170</v>
      </c>
      <c r="D66" s="78"/>
      <c r="E66" s="59" t="s">
        <v>143</v>
      </c>
      <c r="F66" s="79" t="s">
        <v>171</v>
      </c>
      <c r="G66" s="59" t="s">
        <v>145</v>
      </c>
      <c r="H66" s="60">
        <v>1</v>
      </c>
      <c r="I66" s="82"/>
      <c r="J66" s="60" t="str">
        <f>IF(ISNUMBER(I66),ROUND(H66*I66,3),"")</f>
        <v/>
      </c>
      <c r="K66" s="61"/>
      <c r="L66" s="76">
        <f>ROUND(H66*K66,2)</f>
        <v>0</v>
      </c>
    </row>
    <row r="67" spans="1:12" s="102" customFormat="1" x14ac:dyDescent="0.35">
      <c r="A67" s="71" t="s">
        <v>5</v>
      </c>
      <c r="B67" s="15"/>
      <c r="C67" s="12"/>
      <c r="D67" s="12"/>
      <c r="E67" s="12"/>
      <c r="F67" s="80"/>
      <c r="G67" s="6"/>
      <c r="H67" s="6"/>
      <c r="I67" s="6"/>
      <c r="J67" s="6"/>
      <c r="K67" s="6"/>
      <c r="L67" s="16"/>
    </row>
    <row r="68" spans="1:12" s="102" customFormat="1" x14ac:dyDescent="0.35">
      <c r="A68" s="71" t="s">
        <v>7</v>
      </c>
      <c r="B68" s="15"/>
      <c r="C68" s="12"/>
      <c r="D68" s="12"/>
      <c r="E68" s="12"/>
      <c r="F68" s="132" t="s">
        <v>287</v>
      </c>
      <c r="G68" s="6"/>
      <c r="H68" s="6"/>
      <c r="I68" s="6"/>
      <c r="J68" s="6"/>
      <c r="K68" s="6"/>
      <c r="L68" s="16"/>
    </row>
    <row r="69" spans="1:12" s="102" customFormat="1" ht="10.5" thickBot="1" x14ac:dyDescent="0.4">
      <c r="A69" s="71" t="s">
        <v>8</v>
      </c>
      <c r="B69" s="17"/>
      <c r="C69" s="14"/>
      <c r="D69" s="14"/>
      <c r="E69" s="14"/>
      <c r="F69" s="109" t="s">
        <v>131</v>
      </c>
      <c r="G69" s="7"/>
      <c r="H69" s="7"/>
      <c r="I69" s="7"/>
      <c r="J69" s="7"/>
      <c r="K69" s="7"/>
      <c r="L69" s="18"/>
    </row>
    <row r="70" spans="1:12" s="102" customFormat="1" ht="20.5" thickBot="1" x14ac:dyDescent="0.4">
      <c r="A70" s="71" t="s">
        <v>6</v>
      </c>
      <c r="B70" s="77">
        <f>1+MAX($B$13:B69)</f>
        <v>15</v>
      </c>
      <c r="C70" s="59" t="s">
        <v>172</v>
      </c>
      <c r="D70" s="78"/>
      <c r="E70" s="59" t="s">
        <v>143</v>
      </c>
      <c r="F70" s="79" t="s">
        <v>173</v>
      </c>
      <c r="G70" s="59" t="s">
        <v>145</v>
      </c>
      <c r="H70" s="60">
        <v>1</v>
      </c>
      <c r="I70" s="82"/>
      <c r="J70" s="60" t="str">
        <f>IF(ISNUMBER(I70),ROUND(H70*I70,3),"")</f>
        <v/>
      </c>
      <c r="K70" s="61"/>
      <c r="L70" s="76">
        <f>ROUND(H70*K70,2)</f>
        <v>0</v>
      </c>
    </row>
    <row r="71" spans="1:12" s="102" customFormat="1" x14ac:dyDescent="0.35">
      <c r="A71" s="71" t="s">
        <v>5</v>
      </c>
      <c r="B71" s="15"/>
      <c r="C71" s="12"/>
      <c r="D71" s="12"/>
      <c r="E71" s="12"/>
      <c r="F71" s="80"/>
      <c r="G71" s="6"/>
      <c r="H71" s="6"/>
      <c r="I71" s="6"/>
      <c r="J71" s="6"/>
      <c r="K71" s="6"/>
      <c r="L71" s="16"/>
    </row>
    <row r="72" spans="1:12" s="102" customFormat="1" x14ac:dyDescent="0.35">
      <c r="A72" s="71" t="s">
        <v>7</v>
      </c>
      <c r="B72" s="15"/>
      <c r="C72" s="12"/>
      <c r="D72" s="12"/>
      <c r="E72" s="12"/>
      <c r="F72" s="132" t="s">
        <v>287</v>
      </c>
      <c r="G72" s="6"/>
      <c r="H72" s="6"/>
      <c r="I72" s="6"/>
      <c r="J72" s="6"/>
      <c r="K72" s="6"/>
      <c r="L72" s="16"/>
    </row>
    <row r="73" spans="1:12" s="102" customFormat="1" ht="10.5" thickBot="1" x14ac:dyDescent="0.4">
      <c r="A73" s="71" t="s">
        <v>8</v>
      </c>
      <c r="B73" s="17"/>
      <c r="C73" s="14"/>
      <c r="D73" s="14"/>
      <c r="E73" s="14"/>
      <c r="F73" s="109" t="s">
        <v>131</v>
      </c>
      <c r="G73" s="7"/>
      <c r="H73" s="7"/>
      <c r="I73" s="7"/>
      <c r="J73" s="7"/>
      <c r="K73" s="7"/>
      <c r="L73" s="18"/>
    </row>
    <row r="74" spans="1:12" s="102" customFormat="1" ht="20.5" thickBot="1" x14ac:dyDescent="0.4">
      <c r="A74" s="71" t="s">
        <v>6</v>
      </c>
      <c r="B74" s="77">
        <f>1+MAX($B$13:B73)</f>
        <v>16</v>
      </c>
      <c r="C74" s="59" t="s">
        <v>174</v>
      </c>
      <c r="D74" s="78"/>
      <c r="E74" s="59" t="s">
        <v>143</v>
      </c>
      <c r="F74" s="79" t="s">
        <v>175</v>
      </c>
      <c r="G74" s="59" t="s">
        <v>145</v>
      </c>
      <c r="H74" s="60">
        <v>1</v>
      </c>
      <c r="I74" s="82"/>
      <c r="J74" s="60" t="str">
        <f>IF(ISNUMBER(I74),ROUND(H74*I74,3),"")</f>
        <v/>
      </c>
      <c r="K74" s="61"/>
      <c r="L74" s="76">
        <f>ROUND(H74*K74,2)</f>
        <v>0</v>
      </c>
    </row>
    <row r="75" spans="1:12" s="102" customFormat="1" x14ac:dyDescent="0.35">
      <c r="A75" s="71" t="s">
        <v>5</v>
      </c>
      <c r="B75" s="15"/>
      <c r="C75" s="12"/>
      <c r="D75" s="12"/>
      <c r="E75" s="12"/>
      <c r="F75" s="80"/>
      <c r="G75" s="6"/>
      <c r="H75" s="6"/>
      <c r="I75" s="6"/>
      <c r="J75" s="6"/>
      <c r="K75" s="6"/>
      <c r="L75" s="16"/>
    </row>
    <row r="76" spans="1:12" s="102" customFormat="1" x14ac:dyDescent="0.35">
      <c r="A76" s="71" t="s">
        <v>7</v>
      </c>
      <c r="B76" s="15"/>
      <c r="C76" s="12"/>
      <c r="D76" s="12"/>
      <c r="E76" s="12"/>
      <c r="F76" s="132" t="s">
        <v>287</v>
      </c>
      <c r="G76" s="6"/>
      <c r="H76" s="6"/>
      <c r="I76" s="6"/>
      <c r="J76" s="6"/>
      <c r="K76" s="6"/>
      <c r="L76" s="16"/>
    </row>
    <row r="77" spans="1:12" s="102" customFormat="1" ht="10.5" thickBot="1" x14ac:dyDescent="0.4">
      <c r="A77" s="71" t="s">
        <v>8</v>
      </c>
      <c r="B77" s="17"/>
      <c r="C77" s="14"/>
      <c r="D77" s="14"/>
      <c r="E77" s="14"/>
      <c r="F77" s="109" t="s">
        <v>131</v>
      </c>
      <c r="G77" s="7"/>
      <c r="H77" s="7"/>
      <c r="I77" s="7"/>
      <c r="J77" s="7"/>
      <c r="K77" s="7"/>
      <c r="L77" s="18"/>
    </row>
    <row r="78" spans="1:12" s="102" customFormat="1" ht="20.5" thickBot="1" x14ac:dyDescent="0.4">
      <c r="A78" s="71" t="s">
        <v>6</v>
      </c>
      <c r="B78" s="77">
        <f>1+MAX($B$13:B77)</f>
        <v>17</v>
      </c>
      <c r="C78" s="59" t="s">
        <v>176</v>
      </c>
      <c r="D78" s="78"/>
      <c r="E78" s="59" t="s">
        <v>143</v>
      </c>
      <c r="F78" s="79" t="s">
        <v>177</v>
      </c>
      <c r="G78" s="59" t="s">
        <v>145</v>
      </c>
      <c r="H78" s="60">
        <v>1</v>
      </c>
      <c r="I78" s="82"/>
      <c r="J78" s="60" t="str">
        <f>IF(ISNUMBER(I78),ROUND(H78*I78,3),"")</f>
        <v/>
      </c>
      <c r="K78" s="61"/>
      <c r="L78" s="76">
        <f>ROUND(H78*K78,2)</f>
        <v>0</v>
      </c>
    </row>
    <row r="79" spans="1:12" s="102" customFormat="1" x14ac:dyDescent="0.35">
      <c r="A79" s="71" t="s">
        <v>5</v>
      </c>
      <c r="B79" s="15"/>
      <c r="C79" s="12"/>
      <c r="D79" s="12"/>
      <c r="E79" s="12"/>
      <c r="F79" s="80"/>
      <c r="G79" s="6"/>
      <c r="H79" s="6"/>
      <c r="I79" s="6"/>
      <c r="J79" s="6"/>
      <c r="K79" s="6"/>
      <c r="L79" s="16"/>
    </row>
    <row r="80" spans="1:12" s="102" customFormat="1" x14ac:dyDescent="0.35">
      <c r="A80" s="71" t="s">
        <v>7</v>
      </c>
      <c r="B80" s="15"/>
      <c r="C80" s="12"/>
      <c r="D80" s="12"/>
      <c r="E80" s="12"/>
      <c r="F80" s="132" t="s">
        <v>287</v>
      </c>
      <c r="G80" s="6"/>
      <c r="H80" s="6"/>
      <c r="I80" s="6"/>
      <c r="J80" s="6"/>
      <c r="K80" s="6"/>
      <c r="L80" s="16"/>
    </row>
    <row r="81" spans="1:12" s="102" customFormat="1" ht="10.5" thickBot="1" x14ac:dyDescent="0.4">
      <c r="A81" s="71" t="s">
        <v>8</v>
      </c>
      <c r="B81" s="17"/>
      <c r="C81" s="14"/>
      <c r="D81" s="14"/>
      <c r="E81" s="14"/>
      <c r="F81" s="109" t="s">
        <v>131</v>
      </c>
      <c r="G81" s="7"/>
      <c r="H81" s="7"/>
      <c r="I81" s="7"/>
      <c r="J81" s="7"/>
      <c r="K81" s="7"/>
      <c r="L81" s="18"/>
    </row>
    <row r="82" spans="1:12" s="102" customFormat="1" ht="20.5" thickBot="1" x14ac:dyDescent="0.4">
      <c r="A82" s="71" t="s">
        <v>6</v>
      </c>
      <c r="B82" s="77">
        <f>1+MAX($B$13:B81)</f>
        <v>18</v>
      </c>
      <c r="C82" s="59" t="s">
        <v>178</v>
      </c>
      <c r="D82" s="78"/>
      <c r="E82" s="59" t="s">
        <v>143</v>
      </c>
      <c r="F82" s="79" t="s">
        <v>179</v>
      </c>
      <c r="G82" s="59" t="s">
        <v>145</v>
      </c>
      <c r="H82" s="60">
        <v>1</v>
      </c>
      <c r="I82" s="82"/>
      <c r="J82" s="60" t="str">
        <f>IF(ISNUMBER(I82),ROUND(H82*I82,3),"")</f>
        <v/>
      </c>
      <c r="K82" s="61"/>
      <c r="L82" s="76">
        <f>ROUND(H82*K82,2)</f>
        <v>0</v>
      </c>
    </row>
    <row r="83" spans="1:12" s="102" customFormat="1" x14ac:dyDescent="0.35">
      <c r="A83" s="71" t="s">
        <v>5</v>
      </c>
      <c r="B83" s="15"/>
      <c r="C83" s="12"/>
      <c r="D83" s="12"/>
      <c r="E83" s="12"/>
      <c r="F83" s="80"/>
      <c r="G83" s="6"/>
      <c r="H83" s="6"/>
      <c r="I83" s="6"/>
      <c r="J83" s="6"/>
      <c r="K83" s="6"/>
      <c r="L83" s="16"/>
    </row>
    <row r="84" spans="1:12" s="102" customFormat="1" x14ac:dyDescent="0.35">
      <c r="A84" s="71" t="s">
        <v>7</v>
      </c>
      <c r="B84" s="15"/>
      <c r="C84" s="12"/>
      <c r="D84" s="12"/>
      <c r="E84" s="12"/>
      <c r="F84" s="132" t="s">
        <v>287</v>
      </c>
      <c r="G84" s="6"/>
      <c r="H84" s="6"/>
      <c r="I84" s="6"/>
      <c r="J84" s="6"/>
      <c r="K84" s="6"/>
      <c r="L84" s="16"/>
    </row>
    <row r="85" spans="1:12" s="102" customFormat="1" ht="10.5" thickBot="1" x14ac:dyDescent="0.4">
      <c r="A85" s="71" t="s">
        <v>8</v>
      </c>
      <c r="B85" s="17"/>
      <c r="C85" s="14"/>
      <c r="D85" s="14"/>
      <c r="E85" s="14"/>
      <c r="F85" s="109" t="s">
        <v>131</v>
      </c>
      <c r="G85" s="7"/>
      <c r="H85" s="7"/>
      <c r="I85" s="7"/>
      <c r="J85" s="7"/>
      <c r="K85" s="7"/>
      <c r="L85" s="18"/>
    </row>
    <row r="86" spans="1:12" s="102" customFormat="1" ht="20.5" thickBot="1" x14ac:dyDescent="0.4">
      <c r="A86" s="71" t="s">
        <v>6</v>
      </c>
      <c r="B86" s="77">
        <f>1+MAX($B$13:B85)</f>
        <v>19</v>
      </c>
      <c r="C86" s="59" t="s">
        <v>180</v>
      </c>
      <c r="D86" s="78"/>
      <c r="E86" s="59" t="s">
        <v>143</v>
      </c>
      <c r="F86" s="79" t="s">
        <v>181</v>
      </c>
      <c r="G86" s="59" t="s">
        <v>145</v>
      </c>
      <c r="H86" s="60">
        <v>3</v>
      </c>
      <c r="I86" s="82"/>
      <c r="J86" s="60" t="str">
        <f>IF(ISNUMBER(I86),ROUND(H86*I86,3),"")</f>
        <v/>
      </c>
      <c r="K86" s="61"/>
      <c r="L86" s="76">
        <f>ROUND(H86*K86,2)</f>
        <v>0</v>
      </c>
    </row>
    <row r="87" spans="1:12" s="102" customFormat="1" x14ac:dyDescent="0.35">
      <c r="A87" s="71" t="s">
        <v>5</v>
      </c>
      <c r="B87" s="15"/>
      <c r="C87" s="12"/>
      <c r="D87" s="12"/>
      <c r="E87" s="12"/>
      <c r="F87" s="80"/>
      <c r="G87" s="6"/>
      <c r="H87" s="6"/>
      <c r="I87" s="6"/>
      <c r="J87" s="6"/>
      <c r="K87" s="6"/>
      <c r="L87" s="16"/>
    </row>
    <row r="88" spans="1:12" s="102" customFormat="1" x14ac:dyDescent="0.35">
      <c r="A88" s="71" t="s">
        <v>7</v>
      </c>
      <c r="B88" s="15"/>
      <c r="C88" s="12"/>
      <c r="D88" s="12"/>
      <c r="E88" s="12"/>
      <c r="F88" s="81"/>
      <c r="G88" s="6"/>
      <c r="H88" s="6"/>
      <c r="I88" s="6"/>
      <c r="J88" s="6"/>
      <c r="K88" s="6"/>
      <c r="L88" s="16"/>
    </row>
    <row r="89" spans="1:12" s="102" customFormat="1" ht="10.5" thickBot="1" x14ac:dyDescent="0.4">
      <c r="A89" s="71" t="s">
        <v>8</v>
      </c>
      <c r="B89" s="17"/>
      <c r="C89" s="14"/>
      <c r="D89" s="14"/>
      <c r="E89" s="14"/>
      <c r="F89" s="109" t="s">
        <v>131</v>
      </c>
      <c r="G89" s="7"/>
      <c r="H89" s="7"/>
      <c r="I89" s="7"/>
      <c r="J89" s="7"/>
      <c r="K89" s="7"/>
      <c r="L89" s="18"/>
    </row>
    <row r="90" spans="1:12" s="102" customFormat="1" ht="20.5" thickBot="1" x14ac:dyDescent="0.4">
      <c r="A90" s="71" t="s">
        <v>6</v>
      </c>
      <c r="B90" s="77">
        <f>1+MAX($B$13:B89)</f>
        <v>20</v>
      </c>
      <c r="C90" s="59" t="s">
        <v>182</v>
      </c>
      <c r="D90" s="78"/>
      <c r="E90" s="59" t="s">
        <v>143</v>
      </c>
      <c r="F90" s="79" t="s">
        <v>183</v>
      </c>
      <c r="G90" s="59" t="s">
        <v>145</v>
      </c>
      <c r="H90" s="60">
        <v>2</v>
      </c>
      <c r="I90" s="82"/>
      <c r="J90" s="60" t="str">
        <f>IF(ISNUMBER(I90),ROUND(H90*I90,3),"")</f>
        <v/>
      </c>
      <c r="K90" s="61"/>
      <c r="L90" s="76">
        <f>ROUND(H90*K90,2)</f>
        <v>0</v>
      </c>
    </row>
    <row r="91" spans="1:12" s="102" customFormat="1" x14ac:dyDescent="0.35">
      <c r="A91" s="71" t="s">
        <v>5</v>
      </c>
      <c r="B91" s="15"/>
      <c r="C91" s="12"/>
      <c r="D91" s="12"/>
      <c r="E91" s="12"/>
      <c r="F91" s="80"/>
      <c r="G91" s="6"/>
      <c r="H91" s="6"/>
      <c r="I91" s="6"/>
      <c r="J91" s="6"/>
      <c r="K91" s="6"/>
      <c r="L91" s="16"/>
    </row>
    <row r="92" spans="1:12" s="102" customFormat="1" x14ac:dyDescent="0.35">
      <c r="A92" s="71" t="s">
        <v>7</v>
      </c>
      <c r="B92" s="15"/>
      <c r="C92" s="12"/>
      <c r="D92" s="12"/>
      <c r="E92" s="12"/>
      <c r="F92" s="132" t="s">
        <v>287</v>
      </c>
      <c r="G92" s="6"/>
      <c r="H92" s="6"/>
      <c r="I92" s="6"/>
      <c r="J92" s="6"/>
      <c r="K92" s="6"/>
      <c r="L92" s="16"/>
    </row>
    <row r="93" spans="1:12" s="102" customFormat="1" ht="10.5" thickBot="1" x14ac:dyDescent="0.4">
      <c r="A93" s="71" t="s">
        <v>8</v>
      </c>
      <c r="B93" s="17"/>
      <c r="C93" s="14"/>
      <c r="D93" s="14"/>
      <c r="E93" s="14"/>
      <c r="F93" s="109" t="s">
        <v>131</v>
      </c>
      <c r="G93" s="7"/>
      <c r="H93" s="7"/>
      <c r="I93" s="7"/>
      <c r="J93" s="7"/>
      <c r="K93" s="7"/>
      <c r="L93" s="18"/>
    </row>
    <row r="94" spans="1:12" s="102" customFormat="1" ht="11" thickBot="1" x14ac:dyDescent="0.4">
      <c r="A94" s="71" t="s">
        <v>6</v>
      </c>
      <c r="B94" s="77">
        <f>1+MAX($B$13:B93)</f>
        <v>21</v>
      </c>
      <c r="C94" s="59" t="s">
        <v>184</v>
      </c>
      <c r="D94" s="78"/>
      <c r="E94" s="59" t="s">
        <v>143</v>
      </c>
      <c r="F94" s="79" t="s">
        <v>185</v>
      </c>
      <c r="G94" s="59" t="s">
        <v>145</v>
      </c>
      <c r="H94" s="60">
        <v>1</v>
      </c>
      <c r="I94" s="82"/>
      <c r="J94" s="60" t="str">
        <f>IF(ISNUMBER(I94),ROUND(H94*I94,3),"")</f>
        <v/>
      </c>
      <c r="K94" s="61"/>
      <c r="L94" s="76">
        <f>ROUND(H94*K94,2)</f>
        <v>0</v>
      </c>
    </row>
    <row r="95" spans="1:12" s="102" customFormat="1" x14ac:dyDescent="0.35">
      <c r="A95" s="71" t="s">
        <v>5</v>
      </c>
      <c r="B95" s="15"/>
      <c r="C95" s="12"/>
      <c r="D95" s="12"/>
      <c r="E95" s="12"/>
      <c r="F95" s="80"/>
      <c r="G95" s="6"/>
      <c r="H95" s="6"/>
      <c r="I95" s="6"/>
      <c r="J95" s="6"/>
      <c r="K95" s="6"/>
      <c r="L95" s="16"/>
    </row>
    <row r="96" spans="1:12" s="102" customFormat="1" x14ac:dyDescent="0.35">
      <c r="A96" s="71" t="s">
        <v>7</v>
      </c>
      <c r="B96" s="15"/>
      <c r="C96" s="12"/>
      <c r="D96" s="12"/>
      <c r="E96" s="12"/>
      <c r="F96" s="132" t="s">
        <v>287</v>
      </c>
      <c r="G96" s="6"/>
      <c r="H96" s="6"/>
      <c r="I96" s="6"/>
      <c r="J96" s="6"/>
      <c r="K96" s="6"/>
      <c r="L96" s="16"/>
    </row>
    <row r="97" spans="1:12" s="102" customFormat="1" ht="10.5" thickBot="1" x14ac:dyDescent="0.4">
      <c r="A97" s="71" t="s">
        <v>8</v>
      </c>
      <c r="B97" s="17"/>
      <c r="C97" s="14"/>
      <c r="D97" s="14"/>
      <c r="E97" s="14"/>
      <c r="F97" s="109" t="s">
        <v>131</v>
      </c>
      <c r="G97" s="7"/>
      <c r="H97" s="7"/>
      <c r="I97" s="7"/>
      <c r="J97" s="7"/>
      <c r="K97" s="7"/>
      <c r="L97" s="18"/>
    </row>
    <row r="98" spans="1:12" s="102" customFormat="1" ht="11" thickBot="1" x14ac:dyDescent="0.4">
      <c r="A98" s="71" t="s">
        <v>6</v>
      </c>
      <c r="B98" s="77">
        <f>1+MAX($B$13:B97)</f>
        <v>22</v>
      </c>
      <c r="C98" s="59" t="s">
        <v>186</v>
      </c>
      <c r="D98" s="78"/>
      <c r="E98" s="59" t="s">
        <v>143</v>
      </c>
      <c r="F98" s="79" t="s">
        <v>187</v>
      </c>
      <c r="G98" s="59" t="s">
        <v>145</v>
      </c>
      <c r="H98" s="60">
        <v>1</v>
      </c>
      <c r="I98" s="82"/>
      <c r="J98" s="60" t="str">
        <f>IF(ISNUMBER(I98),ROUND(H98*I98,3),"")</f>
        <v/>
      </c>
      <c r="K98" s="61"/>
      <c r="L98" s="76">
        <f>ROUND(H98*K98,2)</f>
        <v>0</v>
      </c>
    </row>
    <row r="99" spans="1:12" s="102" customFormat="1" x14ac:dyDescent="0.35">
      <c r="A99" s="71" t="s">
        <v>5</v>
      </c>
      <c r="B99" s="15"/>
      <c r="C99" s="12"/>
      <c r="D99" s="12"/>
      <c r="E99" s="12"/>
      <c r="F99" s="80"/>
      <c r="G99" s="6"/>
      <c r="H99" s="6"/>
      <c r="I99" s="6"/>
      <c r="J99" s="6"/>
      <c r="K99" s="6"/>
      <c r="L99" s="16"/>
    </row>
    <row r="100" spans="1:12" s="102" customFormat="1" x14ac:dyDescent="0.35">
      <c r="A100" s="71" t="s">
        <v>7</v>
      </c>
      <c r="B100" s="15"/>
      <c r="C100" s="12"/>
      <c r="D100" s="12"/>
      <c r="E100" s="12"/>
      <c r="F100" s="132" t="s">
        <v>287</v>
      </c>
      <c r="G100" s="6"/>
      <c r="H100" s="6"/>
      <c r="I100" s="6"/>
      <c r="J100" s="6"/>
      <c r="K100" s="6"/>
      <c r="L100" s="16"/>
    </row>
    <row r="101" spans="1:12" s="102" customFormat="1" ht="10.5" thickBot="1" x14ac:dyDescent="0.4">
      <c r="A101" s="71" t="s">
        <v>8</v>
      </c>
      <c r="B101" s="17"/>
      <c r="C101" s="14"/>
      <c r="D101" s="14"/>
      <c r="E101" s="14"/>
      <c r="F101" s="109" t="s">
        <v>131</v>
      </c>
      <c r="G101" s="7"/>
      <c r="H101" s="7"/>
      <c r="I101" s="7"/>
      <c r="J101" s="7"/>
      <c r="K101" s="7"/>
      <c r="L101" s="18"/>
    </row>
    <row r="102" spans="1:12" s="102" customFormat="1" ht="11" thickBot="1" x14ac:dyDescent="0.4">
      <c r="A102" s="71" t="s">
        <v>6</v>
      </c>
      <c r="B102" s="77">
        <f>1+MAX($B$13:B101)</f>
        <v>23</v>
      </c>
      <c r="C102" s="59" t="s">
        <v>188</v>
      </c>
      <c r="D102" s="78"/>
      <c r="E102" s="59" t="s">
        <v>143</v>
      </c>
      <c r="F102" s="79" t="s">
        <v>189</v>
      </c>
      <c r="G102" s="59" t="s">
        <v>145</v>
      </c>
      <c r="H102" s="60">
        <v>1</v>
      </c>
      <c r="I102" s="82"/>
      <c r="J102" s="60" t="str">
        <f>IF(ISNUMBER(I102),ROUND(H102*I102,3),"")</f>
        <v/>
      </c>
      <c r="K102" s="61"/>
      <c r="L102" s="76">
        <f>ROUND(H102*K102,2)</f>
        <v>0</v>
      </c>
    </row>
    <row r="103" spans="1:12" s="102" customFormat="1" x14ac:dyDescent="0.35">
      <c r="A103" s="71" t="s">
        <v>5</v>
      </c>
      <c r="B103" s="15"/>
      <c r="C103" s="12"/>
      <c r="D103" s="12"/>
      <c r="E103" s="12"/>
      <c r="F103" s="80"/>
      <c r="G103" s="6"/>
      <c r="H103" s="6"/>
      <c r="I103" s="6"/>
      <c r="J103" s="6"/>
      <c r="K103" s="6"/>
      <c r="L103" s="16"/>
    </row>
    <row r="104" spans="1:12" s="102" customFormat="1" x14ac:dyDescent="0.35">
      <c r="A104" s="71" t="s">
        <v>7</v>
      </c>
      <c r="B104" s="15"/>
      <c r="C104" s="12"/>
      <c r="D104" s="12"/>
      <c r="E104" s="12"/>
      <c r="F104" s="132" t="s">
        <v>287</v>
      </c>
      <c r="G104" s="6"/>
      <c r="H104" s="6"/>
      <c r="I104" s="6"/>
      <c r="J104" s="6"/>
      <c r="K104" s="6"/>
      <c r="L104" s="16"/>
    </row>
    <row r="105" spans="1:12" s="102" customFormat="1" ht="10.5" thickBot="1" x14ac:dyDescent="0.4">
      <c r="A105" s="71" t="s">
        <v>8</v>
      </c>
      <c r="B105" s="17"/>
      <c r="C105" s="14"/>
      <c r="D105" s="14"/>
      <c r="E105" s="14"/>
      <c r="F105" s="109" t="s">
        <v>131</v>
      </c>
      <c r="G105" s="7"/>
      <c r="H105" s="7"/>
      <c r="I105" s="7"/>
      <c r="J105" s="7"/>
      <c r="K105" s="7"/>
      <c r="L105" s="18"/>
    </row>
    <row r="106" spans="1:12" s="102" customFormat="1" ht="11" thickBot="1" x14ac:dyDescent="0.4">
      <c r="A106" s="71" t="s">
        <v>6</v>
      </c>
      <c r="B106" s="77">
        <f>1+MAX($B$13:B105)</f>
        <v>24</v>
      </c>
      <c r="C106" s="59" t="s">
        <v>190</v>
      </c>
      <c r="D106" s="78"/>
      <c r="E106" s="59" t="s">
        <v>143</v>
      </c>
      <c r="F106" s="79" t="s">
        <v>191</v>
      </c>
      <c r="G106" s="59" t="s">
        <v>145</v>
      </c>
      <c r="H106" s="60">
        <v>1</v>
      </c>
      <c r="I106" s="82"/>
      <c r="J106" s="60" t="str">
        <f>IF(ISNUMBER(I106),ROUND(H106*I106,3),"")</f>
        <v/>
      </c>
      <c r="K106" s="61"/>
      <c r="L106" s="76">
        <f>ROUND(H106*K106,2)</f>
        <v>0</v>
      </c>
    </row>
    <row r="107" spans="1:12" s="102" customFormat="1" x14ac:dyDescent="0.35">
      <c r="A107" s="71" t="s">
        <v>5</v>
      </c>
      <c r="B107" s="15"/>
      <c r="C107" s="12"/>
      <c r="D107" s="12"/>
      <c r="E107" s="12"/>
      <c r="F107" s="80"/>
      <c r="G107" s="6"/>
      <c r="H107" s="6"/>
      <c r="I107" s="6"/>
      <c r="J107" s="6"/>
      <c r="K107" s="6"/>
      <c r="L107" s="16"/>
    </row>
    <row r="108" spans="1:12" s="102" customFormat="1" x14ac:dyDescent="0.35">
      <c r="A108" s="71" t="s">
        <v>7</v>
      </c>
      <c r="B108" s="15"/>
      <c r="C108" s="12"/>
      <c r="D108" s="12"/>
      <c r="E108" s="12"/>
      <c r="F108" s="132" t="s">
        <v>287</v>
      </c>
      <c r="G108" s="6"/>
      <c r="H108" s="6"/>
      <c r="I108" s="6"/>
      <c r="J108" s="6"/>
      <c r="K108" s="6"/>
      <c r="L108" s="16"/>
    </row>
    <row r="109" spans="1:12" s="102" customFormat="1" ht="10.5" thickBot="1" x14ac:dyDescent="0.4">
      <c r="A109" s="71" t="s">
        <v>8</v>
      </c>
      <c r="B109" s="17"/>
      <c r="C109" s="14"/>
      <c r="D109" s="14"/>
      <c r="E109" s="14"/>
      <c r="F109" s="109" t="s">
        <v>131</v>
      </c>
      <c r="G109" s="7"/>
      <c r="H109" s="7"/>
      <c r="I109" s="7"/>
      <c r="J109" s="7"/>
      <c r="K109" s="7"/>
      <c r="L109" s="18"/>
    </row>
    <row r="110" spans="1:12" s="102" customFormat="1" ht="20.5" thickBot="1" x14ac:dyDescent="0.4">
      <c r="A110" s="71" t="s">
        <v>6</v>
      </c>
      <c r="B110" s="77">
        <f>1+MAX($B$13:B109)</f>
        <v>25</v>
      </c>
      <c r="C110" s="59" t="s">
        <v>192</v>
      </c>
      <c r="D110" s="78"/>
      <c r="E110" s="59" t="s">
        <v>143</v>
      </c>
      <c r="F110" s="79" t="s">
        <v>193</v>
      </c>
      <c r="G110" s="59" t="s">
        <v>145</v>
      </c>
      <c r="H110" s="60">
        <v>1</v>
      </c>
      <c r="I110" s="82"/>
      <c r="J110" s="60" t="str">
        <f>IF(ISNUMBER(I110),ROUND(H110*I110,3),"")</f>
        <v/>
      </c>
      <c r="K110" s="61"/>
      <c r="L110" s="76">
        <f>ROUND(H110*K110,2)</f>
        <v>0</v>
      </c>
    </row>
    <row r="111" spans="1:12" s="102" customFormat="1" x14ac:dyDescent="0.35">
      <c r="A111" s="71" t="s">
        <v>5</v>
      </c>
      <c r="B111" s="15"/>
      <c r="C111" s="12"/>
      <c r="D111" s="12"/>
      <c r="E111" s="12"/>
      <c r="F111" s="80"/>
      <c r="G111" s="6"/>
      <c r="H111" s="6"/>
      <c r="I111" s="6"/>
      <c r="J111" s="6"/>
      <c r="K111" s="6"/>
      <c r="L111" s="16"/>
    </row>
    <row r="112" spans="1:12" s="102" customFormat="1" x14ac:dyDescent="0.35">
      <c r="A112" s="71" t="s">
        <v>7</v>
      </c>
      <c r="B112" s="15"/>
      <c r="C112" s="12"/>
      <c r="D112" s="12"/>
      <c r="E112" s="12"/>
      <c r="F112" s="132" t="s">
        <v>287</v>
      </c>
      <c r="G112" s="6"/>
      <c r="H112" s="6"/>
      <c r="I112" s="6"/>
      <c r="J112" s="6"/>
      <c r="K112" s="6"/>
      <c r="L112" s="16"/>
    </row>
    <row r="113" spans="1:12" s="102" customFormat="1" ht="10.5" thickBot="1" x14ac:dyDescent="0.4">
      <c r="A113" s="71" t="s">
        <v>8</v>
      </c>
      <c r="B113" s="17"/>
      <c r="C113" s="14"/>
      <c r="D113" s="14"/>
      <c r="E113" s="14"/>
      <c r="F113" s="109" t="s">
        <v>131</v>
      </c>
      <c r="G113" s="7"/>
      <c r="H113" s="7"/>
      <c r="I113" s="7"/>
      <c r="J113" s="7"/>
      <c r="K113" s="7"/>
      <c r="L113" s="18"/>
    </row>
    <row r="114" spans="1:12" s="102" customFormat="1" ht="20.5" thickBot="1" x14ac:dyDescent="0.4">
      <c r="A114" s="71" t="s">
        <v>6</v>
      </c>
      <c r="B114" s="77">
        <f>1+MAX($B$13:B113)</f>
        <v>26</v>
      </c>
      <c r="C114" s="59" t="s">
        <v>194</v>
      </c>
      <c r="D114" s="78"/>
      <c r="E114" s="59" t="s">
        <v>143</v>
      </c>
      <c r="F114" s="79" t="s">
        <v>195</v>
      </c>
      <c r="G114" s="59" t="s">
        <v>145</v>
      </c>
      <c r="H114" s="60">
        <v>5</v>
      </c>
      <c r="I114" s="82"/>
      <c r="J114" s="60" t="str">
        <f>IF(ISNUMBER(I114),ROUND(H114*I114,3),"")</f>
        <v/>
      </c>
      <c r="K114" s="61"/>
      <c r="L114" s="76">
        <f>ROUND(H114*K114,2)</f>
        <v>0</v>
      </c>
    </row>
    <row r="115" spans="1:12" s="102" customFormat="1" x14ac:dyDescent="0.35">
      <c r="A115" s="71" t="s">
        <v>5</v>
      </c>
      <c r="B115" s="15"/>
      <c r="C115" s="12"/>
      <c r="D115" s="12"/>
      <c r="E115" s="12"/>
      <c r="F115" s="80"/>
      <c r="G115" s="6"/>
      <c r="H115" s="6"/>
      <c r="I115" s="6"/>
      <c r="J115" s="6"/>
      <c r="K115" s="6"/>
      <c r="L115" s="16"/>
    </row>
    <row r="116" spans="1:12" s="102" customFormat="1" x14ac:dyDescent="0.35">
      <c r="A116" s="71" t="s">
        <v>7</v>
      </c>
      <c r="B116" s="15"/>
      <c r="C116" s="12"/>
      <c r="D116" s="12"/>
      <c r="E116" s="12"/>
      <c r="F116" s="132" t="s">
        <v>287</v>
      </c>
      <c r="G116" s="6"/>
      <c r="H116" s="6"/>
      <c r="I116" s="6"/>
      <c r="J116" s="6"/>
      <c r="K116" s="6"/>
      <c r="L116" s="16"/>
    </row>
    <row r="117" spans="1:12" s="102" customFormat="1" ht="10.5" thickBot="1" x14ac:dyDescent="0.4">
      <c r="A117" s="71" t="s">
        <v>8</v>
      </c>
      <c r="B117" s="17"/>
      <c r="C117" s="14"/>
      <c r="D117" s="14"/>
      <c r="E117" s="14"/>
      <c r="F117" s="109" t="s">
        <v>131</v>
      </c>
      <c r="G117" s="7"/>
      <c r="H117" s="7"/>
      <c r="I117" s="7"/>
      <c r="J117" s="7"/>
      <c r="K117" s="7"/>
      <c r="L117" s="18"/>
    </row>
    <row r="118" spans="1:12" s="102" customFormat="1" ht="11" thickBot="1" x14ac:dyDescent="0.4">
      <c r="A118" s="71" t="s">
        <v>6</v>
      </c>
      <c r="B118" s="77">
        <f>1+MAX($B$13:B117)</f>
        <v>27</v>
      </c>
      <c r="C118" s="59" t="s">
        <v>196</v>
      </c>
      <c r="D118" s="78"/>
      <c r="E118" s="59" t="s">
        <v>143</v>
      </c>
      <c r="F118" s="79" t="s">
        <v>197</v>
      </c>
      <c r="G118" s="59" t="s">
        <v>145</v>
      </c>
      <c r="H118" s="60">
        <v>1</v>
      </c>
      <c r="I118" s="82"/>
      <c r="J118" s="60" t="str">
        <f>IF(ISNUMBER(I118),ROUND(H118*I118,3),"")</f>
        <v/>
      </c>
      <c r="K118" s="61"/>
      <c r="L118" s="76">
        <f>ROUND(H118*K118,2)</f>
        <v>0</v>
      </c>
    </row>
    <row r="119" spans="1:12" s="102" customFormat="1" x14ac:dyDescent="0.35">
      <c r="A119" s="71" t="s">
        <v>5</v>
      </c>
      <c r="B119" s="15"/>
      <c r="C119" s="12"/>
      <c r="D119" s="12"/>
      <c r="E119" s="12"/>
      <c r="F119" s="80"/>
      <c r="G119" s="6"/>
      <c r="H119" s="6"/>
      <c r="I119" s="6"/>
      <c r="J119" s="6"/>
      <c r="K119" s="6"/>
      <c r="L119" s="16"/>
    </row>
    <row r="120" spans="1:12" s="102" customFormat="1" x14ac:dyDescent="0.35">
      <c r="A120" s="71" t="s">
        <v>7</v>
      </c>
      <c r="B120" s="15"/>
      <c r="C120" s="12"/>
      <c r="D120" s="12"/>
      <c r="E120" s="12"/>
      <c r="F120" s="132" t="s">
        <v>287</v>
      </c>
      <c r="G120" s="6"/>
      <c r="H120" s="6"/>
      <c r="I120" s="6"/>
      <c r="J120" s="6"/>
      <c r="K120" s="6"/>
      <c r="L120" s="16"/>
    </row>
    <row r="121" spans="1:12" s="102" customFormat="1" ht="10.5" thickBot="1" x14ac:dyDescent="0.4">
      <c r="A121" s="71" t="s">
        <v>8</v>
      </c>
      <c r="B121" s="17"/>
      <c r="C121" s="14"/>
      <c r="D121" s="14"/>
      <c r="E121" s="14"/>
      <c r="F121" s="109" t="s">
        <v>131</v>
      </c>
      <c r="G121" s="7"/>
      <c r="H121" s="7"/>
      <c r="I121" s="7"/>
      <c r="J121" s="7"/>
      <c r="K121" s="7"/>
      <c r="L121" s="18"/>
    </row>
    <row r="122" spans="1:12" s="102" customFormat="1" ht="11" thickBot="1" x14ac:dyDescent="0.4">
      <c r="A122" s="71" t="s">
        <v>6</v>
      </c>
      <c r="B122" s="77">
        <f>1+MAX($B$13:B121)</f>
        <v>28</v>
      </c>
      <c r="C122" s="59" t="s">
        <v>198</v>
      </c>
      <c r="D122" s="78"/>
      <c r="E122" s="59" t="s">
        <v>143</v>
      </c>
      <c r="F122" s="79" t="s">
        <v>199</v>
      </c>
      <c r="G122" s="59" t="s">
        <v>145</v>
      </c>
      <c r="H122" s="60">
        <v>3</v>
      </c>
      <c r="I122" s="82"/>
      <c r="J122" s="60" t="str">
        <f>IF(ISNUMBER(I122),ROUND(H122*I122,3),"")</f>
        <v/>
      </c>
      <c r="K122" s="61"/>
      <c r="L122" s="76">
        <f>ROUND(H122*K122,2)</f>
        <v>0</v>
      </c>
    </row>
    <row r="123" spans="1:12" s="102" customFormat="1" x14ac:dyDescent="0.35">
      <c r="A123" s="71" t="s">
        <v>5</v>
      </c>
      <c r="B123" s="15"/>
      <c r="C123" s="12"/>
      <c r="D123" s="12"/>
      <c r="E123" s="12"/>
      <c r="F123" s="80"/>
      <c r="G123" s="6"/>
      <c r="H123" s="6"/>
      <c r="I123" s="6"/>
      <c r="J123" s="6"/>
      <c r="K123" s="6"/>
      <c r="L123" s="16"/>
    </row>
    <row r="124" spans="1:12" s="102" customFormat="1" x14ac:dyDescent="0.35">
      <c r="A124" s="71" t="s">
        <v>7</v>
      </c>
      <c r="B124" s="15"/>
      <c r="C124" s="12"/>
      <c r="D124" s="12"/>
      <c r="E124" s="12"/>
      <c r="F124" s="81"/>
      <c r="G124" s="6"/>
      <c r="H124" s="6"/>
      <c r="I124" s="6"/>
      <c r="J124" s="6"/>
      <c r="K124" s="6"/>
      <c r="L124" s="16"/>
    </row>
    <row r="125" spans="1:12" s="102" customFormat="1" ht="10.5" thickBot="1" x14ac:dyDescent="0.4">
      <c r="A125" s="71" t="s">
        <v>8</v>
      </c>
      <c r="B125" s="17"/>
      <c r="C125" s="14"/>
      <c r="D125" s="14"/>
      <c r="E125" s="14"/>
      <c r="F125" s="109" t="s">
        <v>131</v>
      </c>
      <c r="G125" s="7"/>
      <c r="H125" s="7"/>
      <c r="I125" s="7"/>
      <c r="J125" s="7"/>
      <c r="K125" s="7"/>
      <c r="L125" s="18"/>
    </row>
    <row r="126" spans="1:12" s="102" customFormat="1" ht="20.5" thickBot="1" x14ac:dyDescent="0.4">
      <c r="A126" s="71" t="s">
        <v>6</v>
      </c>
      <c r="B126" s="77">
        <f>1+MAX($B$13:B125)</f>
        <v>29</v>
      </c>
      <c r="C126" s="59" t="s">
        <v>200</v>
      </c>
      <c r="D126" s="78"/>
      <c r="E126" s="59" t="s">
        <v>143</v>
      </c>
      <c r="F126" s="79" t="s">
        <v>201</v>
      </c>
      <c r="G126" s="59" t="s">
        <v>145</v>
      </c>
      <c r="H126" s="60">
        <v>2</v>
      </c>
      <c r="I126" s="82"/>
      <c r="J126" s="60" t="str">
        <f>IF(ISNUMBER(I126),ROUND(H126*I126,3),"")</f>
        <v/>
      </c>
      <c r="K126" s="61"/>
      <c r="L126" s="76">
        <f>ROUND(H126*K126,2)</f>
        <v>0</v>
      </c>
    </row>
    <row r="127" spans="1:12" s="102" customFormat="1" x14ac:dyDescent="0.35">
      <c r="A127" s="71" t="s">
        <v>5</v>
      </c>
      <c r="B127" s="15"/>
      <c r="C127" s="12"/>
      <c r="D127" s="12"/>
      <c r="E127" s="12"/>
      <c r="F127" s="80"/>
      <c r="G127" s="6"/>
      <c r="H127" s="6"/>
      <c r="I127" s="6"/>
      <c r="J127" s="6"/>
      <c r="K127" s="6"/>
      <c r="L127" s="16"/>
    </row>
    <row r="128" spans="1:12" s="102" customFormat="1" x14ac:dyDescent="0.35">
      <c r="A128" s="71" t="s">
        <v>7</v>
      </c>
      <c r="B128" s="15"/>
      <c r="C128" s="12"/>
      <c r="D128" s="12"/>
      <c r="E128" s="12"/>
      <c r="F128" s="132" t="s">
        <v>287</v>
      </c>
      <c r="G128" s="6"/>
      <c r="H128" s="6"/>
      <c r="I128" s="6"/>
      <c r="J128" s="6"/>
      <c r="K128" s="6"/>
      <c r="L128" s="16"/>
    </row>
    <row r="129" spans="1:12" s="102" customFormat="1" ht="10.5" thickBot="1" x14ac:dyDescent="0.4">
      <c r="A129" s="71" t="s">
        <v>8</v>
      </c>
      <c r="B129" s="17"/>
      <c r="C129" s="14"/>
      <c r="D129" s="14"/>
      <c r="E129" s="14"/>
      <c r="F129" s="109" t="s">
        <v>131</v>
      </c>
      <c r="G129" s="7"/>
      <c r="H129" s="7"/>
      <c r="I129" s="7"/>
      <c r="J129" s="7"/>
      <c r="K129" s="7"/>
      <c r="L129" s="18"/>
    </row>
    <row r="130" spans="1:12" s="102" customFormat="1" ht="11" thickBot="1" x14ac:dyDescent="0.4">
      <c r="A130" s="71" t="s">
        <v>6</v>
      </c>
      <c r="B130" s="77">
        <f>1+MAX($B$13:B129)</f>
        <v>30</v>
      </c>
      <c r="C130" s="59" t="s">
        <v>202</v>
      </c>
      <c r="D130" s="78"/>
      <c r="E130" s="59" t="s">
        <v>143</v>
      </c>
      <c r="F130" s="79" t="s">
        <v>203</v>
      </c>
      <c r="G130" s="59" t="s">
        <v>204</v>
      </c>
      <c r="H130" s="60">
        <v>8</v>
      </c>
      <c r="I130" s="82"/>
      <c r="J130" s="60" t="str">
        <f>IF(ISNUMBER(I130),ROUND(H130*I130,3),"")</f>
        <v/>
      </c>
      <c r="K130" s="61"/>
      <c r="L130" s="76">
        <f>ROUND(H130*K130,2)</f>
        <v>0</v>
      </c>
    </row>
    <row r="131" spans="1:12" s="102" customFormat="1" x14ac:dyDescent="0.35">
      <c r="A131" s="71" t="s">
        <v>5</v>
      </c>
      <c r="B131" s="15"/>
      <c r="C131" s="12"/>
      <c r="D131" s="12"/>
      <c r="E131" s="12"/>
      <c r="F131" s="80"/>
      <c r="G131" s="6"/>
      <c r="H131" s="6"/>
      <c r="I131" s="6"/>
      <c r="J131" s="6"/>
      <c r="K131" s="6"/>
      <c r="L131" s="16"/>
    </row>
    <row r="132" spans="1:12" s="102" customFormat="1" x14ac:dyDescent="0.35">
      <c r="A132" s="71" t="s">
        <v>7</v>
      </c>
      <c r="B132" s="15"/>
      <c r="C132" s="12"/>
      <c r="D132" s="12"/>
      <c r="E132" s="12"/>
      <c r="F132" s="132" t="s">
        <v>287</v>
      </c>
      <c r="G132" s="6"/>
      <c r="H132" s="6"/>
      <c r="I132" s="6"/>
      <c r="J132" s="6"/>
      <c r="K132" s="6"/>
      <c r="L132" s="16"/>
    </row>
    <row r="133" spans="1:12" s="102" customFormat="1" ht="10.5" thickBot="1" x14ac:dyDescent="0.4">
      <c r="A133" s="71" t="s">
        <v>8</v>
      </c>
      <c r="B133" s="17"/>
      <c r="C133" s="14"/>
      <c r="D133" s="14"/>
      <c r="E133" s="14"/>
      <c r="F133" s="109" t="s">
        <v>131</v>
      </c>
      <c r="G133" s="7"/>
      <c r="H133" s="7"/>
      <c r="I133" s="7"/>
      <c r="J133" s="7"/>
      <c r="K133" s="7"/>
      <c r="L133" s="18"/>
    </row>
    <row r="134" spans="1:12" s="102" customFormat="1" ht="11" thickBot="1" x14ac:dyDescent="0.4">
      <c r="A134" s="71" t="s">
        <v>6</v>
      </c>
      <c r="B134" s="77">
        <f>1+MAX($B$13:B133)</f>
        <v>31</v>
      </c>
      <c r="C134" s="59" t="s">
        <v>205</v>
      </c>
      <c r="D134" s="78"/>
      <c r="E134" s="59" t="s">
        <v>143</v>
      </c>
      <c r="F134" s="79" t="s">
        <v>206</v>
      </c>
      <c r="G134" s="59" t="s">
        <v>204</v>
      </c>
      <c r="H134" s="60">
        <v>8</v>
      </c>
      <c r="I134" s="82"/>
      <c r="J134" s="60" t="str">
        <f>IF(ISNUMBER(I134),ROUND(H134*I134,3),"")</f>
        <v/>
      </c>
      <c r="K134" s="61"/>
      <c r="L134" s="76">
        <f>ROUND(H134*K134,2)</f>
        <v>0</v>
      </c>
    </row>
    <row r="135" spans="1:12" s="102" customFormat="1" x14ac:dyDescent="0.35">
      <c r="A135" s="71" t="s">
        <v>5</v>
      </c>
      <c r="B135" s="15"/>
      <c r="C135" s="12"/>
      <c r="D135" s="12"/>
      <c r="E135" s="12"/>
      <c r="F135" s="80"/>
      <c r="G135" s="6"/>
      <c r="H135" s="6"/>
      <c r="I135" s="6"/>
      <c r="J135" s="6"/>
      <c r="K135" s="6"/>
      <c r="L135" s="16"/>
    </row>
    <row r="136" spans="1:12" s="102" customFormat="1" x14ac:dyDescent="0.35">
      <c r="A136" s="71" t="s">
        <v>7</v>
      </c>
      <c r="B136" s="15"/>
      <c r="C136" s="12"/>
      <c r="D136" s="12"/>
      <c r="E136" s="12"/>
      <c r="F136" s="132" t="s">
        <v>287</v>
      </c>
      <c r="G136" s="6"/>
      <c r="H136" s="6"/>
      <c r="I136" s="6"/>
      <c r="J136" s="6"/>
      <c r="K136" s="6"/>
      <c r="L136" s="16"/>
    </row>
    <row r="137" spans="1:12" s="102" customFormat="1" ht="10.5" thickBot="1" x14ac:dyDescent="0.4">
      <c r="A137" s="71" t="s">
        <v>8</v>
      </c>
      <c r="B137" s="17"/>
      <c r="C137" s="14"/>
      <c r="D137" s="14"/>
      <c r="E137" s="14"/>
      <c r="F137" s="109" t="s">
        <v>131</v>
      </c>
      <c r="G137" s="7"/>
      <c r="H137" s="7"/>
      <c r="I137" s="7"/>
      <c r="J137" s="7"/>
      <c r="K137" s="7"/>
      <c r="L137" s="18"/>
    </row>
    <row r="138" spans="1:12" s="102" customFormat="1" ht="11" thickBot="1" x14ac:dyDescent="0.4">
      <c r="A138" s="71" t="s">
        <v>6</v>
      </c>
      <c r="B138" s="77">
        <f>1+MAX($B$13:B137)</f>
        <v>32</v>
      </c>
      <c r="C138" s="59" t="s">
        <v>207</v>
      </c>
      <c r="D138" s="78"/>
      <c r="E138" s="59" t="s">
        <v>143</v>
      </c>
      <c r="F138" s="79" t="s">
        <v>208</v>
      </c>
      <c r="G138" s="59" t="s">
        <v>204</v>
      </c>
      <c r="H138" s="60">
        <v>12</v>
      </c>
      <c r="I138" s="82"/>
      <c r="J138" s="60" t="str">
        <f>IF(ISNUMBER(I138),ROUND(H138*I138,3),"")</f>
        <v/>
      </c>
      <c r="K138" s="61"/>
      <c r="L138" s="76">
        <f>ROUND(H138*K138,2)</f>
        <v>0</v>
      </c>
    </row>
    <row r="139" spans="1:12" s="102" customFormat="1" x14ac:dyDescent="0.35">
      <c r="A139" s="71" t="s">
        <v>5</v>
      </c>
      <c r="B139" s="15"/>
      <c r="C139" s="12"/>
      <c r="D139" s="12"/>
      <c r="E139" s="12"/>
      <c r="F139" s="80"/>
      <c r="G139" s="6"/>
      <c r="H139" s="6"/>
      <c r="I139" s="6"/>
      <c r="J139" s="6"/>
      <c r="K139" s="6"/>
      <c r="L139" s="16"/>
    </row>
    <row r="140" spans="1:12" s="102" customFormat="1" x14ac:dyDescent="0.35">
      <c r="A140" s="71" t="s">
        <v>7</v>
      </c>
      <c r="B140" s="15"/>
      <c r="C140" s="12"/>
      <c r="D140" s="12"/>
      <c r="E140" s="12"/>
      <c r="F140" s="132" t="s">
        <v>287</v>
      </c>
      <c r="G140" s="6"/>
      <c r="H140" s="6"/>
      <c r="I140" s="6"/>
      <c r="J140" s="6"/>
      <c r="K140" s="6"/>
      <c r="L140" s="16"/>
    </row>
    <row r="141" spans="1:12" s="102" customFormat="1" ht="10.5" thickBot="1" x14ac:dyDescent="0.4">
      <c r="A141" s="71" t="s">
        <v>8</v>
      </c>
      <c r="B141" s="17"/>
      <c r="C141" s="14"/>
      <c r="D141" s="14"/>
      <c r="E141" s="14"/>
      <c r="F141" s="109" t="s">
        <v>131</v>
      </c>
      <c r="G141" s="7"/>
      <c r="H141" s="7"/>
      <c r="I141" s="7"/>
      <c r="J141" s="7"/>
      <c r="K141" s="7"/>
      <c r="L141" s="18"/>
    </row>
    <row r="142" spans="1:12" s="102" customFormat="1" ht="11" thickBot="1" x14ac:dyDescent="0.4">
      <c r="A142" s="71" t="s">
        <v>6</v>
      </c>
      <c r="B142" s="77">
        <f>1+MAX($B$13:B141)</f>
        <v>33</v>
      </c>
      <c r="C142" s="59" t="s">
        <v>209</v>
      </c>
      <c r="D142" s="78"/>
      <c r="E142" s="59" t="s">
        <v>143</v>
      </c>
      <c r="F142" s="79" t="s">
        <v>210</v>
      </c>
      <c r="G142" s="59" t="s">
        <v>204</v>
      </c>
      <c r="H142" s="60">
        <v>12</v>
      </c>
      <c r="I142" s="82"/>
      <c r="J142" s="60" t="str">
        <f>IF(ISNUMBER(I142),ROUND(H142*I142,3),"")</f>
        <v/>
      </c>
      <c r="K142" s="61"/>
      <c r="L142" s="76">
        <f>ROUND(H142*K142,2)</f>
        <v>0</v>
      </c>
    </row>
    <row r="143" spans="1:12" s="102" customFormat="1" x14ac:dyDescent="0.35">
      <c r="A143" s="71" t="s">
        <v>5</v>
      </c>
      <c r="B143" s="15"/>
      <c r="C143" s="12"/>
      <c r="D143" s="12"/>
      <c r="E143" s="12"/>
      <c r="F143" s="80"/>
      <c r="G143" s="6"/>
      <c r="H143" s="6"/>
      <c r="I143" s="6"/>
      <c r="J143" s="6"/>
      <c r="K143" s="6"/>
      <c r="L143" s="16"/>
    </row>
    <row r="144" spans="1:12" s="102" customFormat="1" x14ac:dyDescent="0.35">
      <c r="A144" s="71" t="s">
        <v>7</v>
      </c>
      <c r="B144" s="15"/>
      <c r="C144" s="12"/>
      <c r="D144" s="12"/>
      <c r="E144" s="12"/>
      <c r="F144" s="132" t="s">
        <v>287</v>
      </c>
      <c r="G144" s="6"/>
      <c r="H144" s="6"/>
      <c r="I144" s="6"/>
      <c r="J144" s="6"/>
      <c r="K144" s="6"/>
      <c r="L144" s="16"/>
    </row>
    <row r="145" spans="1:12" s="102" customFormat="1" ht="10.5" thickBot="1" x14ac:dyDescent="0.4">
      <c r="A145" s="71" t="s">
        <v>8</v>
      </c>
      <c r="B145" s="17"/>
      <c r="C145" s="14"/>
      <c r="D145" s="14"/>
      <c r="E145" s="14"/>
      <c r="F145" s="109" t="s">
        <v>131</v>
      </c>
      <c r="G145" s="7"/>
      <c r="H145" s="7"/>
      <c r="I145" s="7"/>
      <c r="J145" s="7"/>
      <c r="K145" s="7"/>
      <c r="L145" s="18"/>
    </row>
    <row r="146" spans="1:12" s="102" customFormat="1" ht="11" thickBot="1" x14ac:dyDescent="0.4">
      <c r="A146" s="71" t="s">
        <v>6</v>
      </c>
      <c r="B146" s="77">
        <f>1+MAX($B$13:B145)</f>
        <v>34</v>
      </c>
      <c r="C146" s="59" t="s">
        <v>211</v>
      </c>
      <c r="D146" s="78"/>
      <c r="E146" s="59" t="s">
        <v>143</v>
      </c>
      <c r="F146" s="79" t="s">
        <v>212</v>
      </c>
      <c r="G146" s="59" t="s">
        <v>204</v>
      </c>
      <c r="H146" s="60">
        <v>8</v>
      </c>
      <c r="I146" s="82"/>
      <c r="J146" s="60" t="str">
        <f>IF(ISNUMBER(I146),ROUND(H146*I146,3),"")</f>
        <v/>
      </c>
      <c r="K146" s="61"/>
      <c r="L146" s="76">
        <f>ROUND(H146*K146,2)</f>
        <v>0</v>
      </c>
    </row>
    <row r="147" spans="1:12" s="102" customFormat="1" x14ac:dyDescent="0.35">
      <c r="A147" s="71" t="s">
        <v>5</v>
      </c>
      <c r="B147" s="15"/>
      <c r="C147" s="12"/>
      <c r="D147" s="12"/>
      <c r="E147" s="12"/>
      <c r="F147" s="80"/>
      <c r="G147" s="6"/>
      <c r="H147" s="6"/>
      <c r="I147" s="6"/>
      <c r="J147" s="6"/>
      <c r="K147" s="6"/>
      <c r="L147" s="16"/>
    </row>
    <row r="148" spans="1:12" s="102" customFormat="1" x14ac:dyDescent="0.35">
      <c r="A148" s="71" t="s">
        <v>7</v>
      </c>
      <c r="B148" s="15"/>
      <c r="C148" s="12"/>
      <c r="D148" s="12"/>
      <c r="E148" s="12"/>
      <c r="F148" s="132" t="s">
        <v>287</v>
      </c>
      <c r="G148" s="6"/>
      <c r="H148" s="6"/>
      <c r="I148" s="6"/>
      <c r="J148" s="6"/>
      <c r="K148" s="6"/>
      <c r="L148" s="16"/>
    </row>
    <row r="149" spans="1:12" s="102" customFormat="1" ht="10.5" thickBot="1" x14ac:dyDescent="0.4">
      <c r="A149" s="71" t="s">
        <v>8</v>
      </c>
      <c r="B149" s="17"/>
      <c r="C149" s="14"/>
      <c r="D149" s="14"/>
      <c r="E149" s="14"/>
      <c r="F149" s="109" t="s">
        <v>131</v>
      </c>
      <c r="G149" s="7"/>
      <c r="H149" s="7"/>
      <c r="I149" s="7"/>
      <c r="J149" s="7"/>
      <c r="K149" s="7"/>
      <c r="L149" s="18"/>
    </row>
    <row r="150" spans="1:12" s="102" customFormat="1" ht="11" thickBot="1" x14ac:dyDescent="0.4">
      <c r="A150" s="71" t="s">
        <v>6</v>
      </c>
      <c r="B150" s="77">
        <f>1+MAX($B$13:B149)</f>
        <v>35</v>
      </c>
      <c r="C150" s="59" t="s">
        <v>213</v>
      </c>
      <c r="D150" s="78"/>
      <c r="E150" s="59" t="s">
        <v>143</v>
      </c>
      <c r="F150" s="79" t="s">
        <v>214</v>
      </c>
      <c r="G150" s="59" t="s">
        <v>145</v>
      </c>
      <c r="H150" s="60">
        <v>3</v>
      </c>
      <c r="I150" s="82"/>
      <c r="J150" s="60" t="str">
        <f>IF(ISNUMBER(I150),ROUND(H150*I150,3),"")</f>
        <v/>
      </c>
      <c r="K150" s="61"/>
      <c r="L150" s="76">
        <f>ROUND(H150*K150,2)</f>
        <v>0</v>
      </c>
    </row>
    <row r="151" spans="1:12" s="102" customFormat="1" x14ac:dyDescent="0.35">
      <c r="A151" s="71" t="s">
        <v>5</v>
      </c>
      <c r="B151" s="15"/>
      <c r="C151" s="12"/>
      <c r="D151" s="12"/>
      <c r="E151" s="12"/>
      <c r="F151" s="80"/>
      <c r="G151" s="6"/>
      <c r="H151" s="6"/>
      <c r="I151" s="6"/>
      <c r="J151" s="6"/>
      <c r="K151" s="6"/>
      <c r="L151" s="16"/>
    </row>
    <row r="152" spans="1:12" s="102" customFormat="1" x14ac:dyDescent="0.35">
      <c r="A152" s="71" t="s">
        <v>7</v>
      </c>
      <c r="B152" s="15"/>
      <c r="C152" s="12"/>
      <c r="D152" s="12"/>
      <c r="E152" s="12"/>
      <c r="F152" s="132" t="s">
        <v>287</v>
      </c>
      <c r="G152" s="6"/>
      <c r="H152" s="6"/>
      <c r="I152" s="6"/>
      <c r="J152" s="6"/>
      <c r="K152" s="6"/>
      <c r="L152" s="16"/>
    </row>
    <row r="153" spans="1:12" s="102" customFormat="1" ht="10.5" thickBot="1" x14ac:dyDescent="0.4">
      <c r="A153" s="71" t="s">
        <v>8</v>
      </c>
      <c r="B153" s="17"/>
      <c r="C153" s="14"/>
      <c r="D153" s="14"/>
      <c r="E153" s="14"/>
      <c r="F153" s="109" t="s">
        <v>131</v>
      </c>
      <c r="G153" s="7"/>
      <c r="H153" s="7"/>
      <c r="I153" s="7"/>
      <c r="J153" s="7"/>
      <c r="K153" s="7"/>
      <c r="L153" s="18"/>
    </row>
    <row r="154" spans="1:12" s="102" customFormat="1" ht="11" thickBot="1" x14ac:dyDescent="0.4">
      <c r="A154" s="71" t="s">
        <v>6</v>
      </c>
      <c r="B154" s="77">
        <f>1+MAX($B$13:B153)</f>
        <v>36</v>
      </c>
      <c r="C154" s="59" t="s">
        <v>215</v>
      </c>
      <c r="D154" s="78"/>
      <c r="E154" s="59" t="s">
        <v>143</v>
      </c>
      <c r="F154" s="79" t="s">
        <v>216</v>
      </c>
      <c r="G154" s="59" t="s">
        <v>145</v>
      </c>
      <c r="H154" s="60">
        <v>15</v>
      </c>
      <c r="I154" s="82"/>
      <c r="J154" s="60" t="str">
        <f>IF(ISNUMBER(I154),ROUND(H154*I154,3),"")</f>
        <v/>
      </c>
      <c r="K154" s="61"/>
      <c r="L154" s="76">
        <f>ROUND(H154*K154,2)</f>
        <v>0</v>
      </c>
    </row>
    <row r="155" spans="1:12" s="102" customFormat="1" x14ac:dyDescent="0.35">
      <c r="A155" s="71" t="s">
        <v>5</v>
      </c>
      <c r="B155" s="15"/>
      <c r="C155" s="12"/>
      <c r="D155" s="12"/>
      <c r="E155" s="12"/>
      <c r="F155" s="80"/>
      <c r="G155" s="6"/>
      <c r="H155" s="6"/>
      <c r="I155" s="6"/>
      <c r="J155" s="6"/>
      <c r="K155" s="6"/>
      <c r="L155" s="16"/>
    </row>
    <row r="156" spans="1:12" s="102" customFormat="1" x14ac:dyDescent="0.35">
      <c r="A156" s="71" t="s">
        <v>7</v>
      </c>
      <c r="B156" s="15"/>
      <c r="C156" s="12"/>
      <c r="D156" s="12"/>
      <c r="E156" s="12"/>
      <c r="F156" s="81"/>
      <c r="G156" s="6"/>
      <c r="H156" s="6"/>
      <c r="I156" s="6"/>
      <c r="J156" s="6"/>
      <c r="K156" s="6"/>
      <c r="L156" s="16"/>
    </row>
    <row r="157" spans="1:12" s="102" customFormat="1" ht="10.5" thickBot="1" x14ac:dyDescent="0.4">
      <c r="A157" s="71" t="s">
        <v>8</v>
      </c>
      <c r="B157" s="17"/>
      <c r="C157" s="14"/>
      <c r="D157" s="14"/>
      <c r="E157" s="14"/>
      <c r="F157" s="109" t="s">
        <v>131</v>
      </c>
      <c r="G157" s="7"/>
      <c r="H157" s="7"/>
      <c r="I157" s="7"/>
      <c r="J157" s="7"/>
      <c r="K157" s="7"/>
      <c r="L157" s="18"/>
    </row>
    <row r="158" spans="1:12" s="102" customFormat="1" ht="11" thickBot="1" x14ac:dyDescent="0.4">
      <c r="A158" s="71" t="s">
        <v>6</v>
      </c>
      <c r="B158" s="77">
        <f>1+MAX($B$13:B157)</f>
        <v>37</v>
      </c>
      <c r="C158" s="59" t="s">
        <v>217</v>
      </c>
      <c r="D158" s="78"/>
      <c r="E158" s="59" t="s">
        <v>143</v>
      </c>
      <c r="F158" s="79" t="s">
        <v>218</v>
      </c>
      <c r="G158" s="59" t="s">
        <v>145</v>
      </c>
      <c r="H158" s="60">
        <v>3</v>
      </c>
      <c r="I158" s="82"/>
      <c r="J158" s="60" t="str">
        <f>IF(ISNUMBER(I158),ROUND(H158*I158,3),"")</f>
        <v/>
      </c>
      <c r="K158" s="61"/>
      <c r="L158" s="76">
        <f>ROUND(H158*K158,2)</f>
        <v>0</v>
      </c>
    </row>
    <row r="159" spans="1:12" s="102" customFormat="1" x14ac:dyDescent="0.35">
      <c r="A159" s="71" t="s">
        <v>5</v>
      </c>
      <c r="B159" s="15"/>
      <c r="C159" s="12"/>
      <c r="D159" s="12"/>
      <c r="E159" s="12"/>
      <c r="F159" s="80"/>
      <c r="G159" s="6"/>
      <c r="H159" s="6"/>
      <c r="I159" s="6"/>
      <c r="J159" s="6"/>
      <c r="K159" s="6"/>
      <c r="L159" s="16"/>
    </row>
    <row r="160" spans="1:12" s="102" customFormat="1" x14ac:dyDescent="0.35">
      <c r="A160" s="71" t="s">
        <v>7</v>
      </c>
      <c r="B160" s="15"/>
      <c r="C160" s="12"/>
      <c r="D160" s="12"/>
      <c r="E160" s="12"/>
      <c r="F160" s="132" t="s">
        <v>287</v>
      </c>
      <c r="G160" s="6"/>
      <c r="H160" s="6"/>
      <c r="I160" s="6"/>
      <c r="J160" s="6"/>
      <c r="K160" s="6"/>
      <c r="L160" s="16"/>
    </row>
    <row r="161" spans="1:12" s="102" customFormat="1" ht="10.5" thickBot="1" x14ac:dyDescent="0.4">
      <c r="A161" s="71" t="s">
        <v>8</v>
      </c>
      <c r="B161" s="17"/>
      <c r="C161" s="14"/>
      <c r="D161" s="14"/>
      <c r="E161" s="14"/>
      <c r="F161" s="109" t="s">
        <v>131</v>
      </c>
      <c r="G161" s="7"/>
      <c r="H161" s="7"/>
      <c r="I161" s="7"/>
      <c r="J161" s="7"/>
      <c r="K161" s="7"/>
      <c r="L161" s="18"/>
    </row>
    <row r="162" spans="1:12" s="102" customFormat="1" ht="20.5" thickBot="1" x14ac:dyDescent="0.4">
      <c r="A162" s="71" t="s">
        <v>6</v>
      </c>
      <c r="B162" s="77">
        <f>1+MAX($B$13:B161)</f>
        <v>38</v>
      </c>
      <c r="C162" s="59" t="s">
        <v>219</v>
      </c>
      <c r="D162" s="78"/>
      <c r="E162" s="59" t="s">
        <v>143</v>
      </c>
      <c r="F162" s="79" t="s">
        <v>220</v>
      </c>
      <c r="G162" s="59" t="s">
        <v>221</v>
      </c>
      <c r="H162" s="60">
        <v>1230</v>
      </c>
      <c r="I162" s="82"/>
      <c r="J162" s="60" t="str">
        <f>IF(ISNUMBER(I162),ROUND(H162*I162,3),"")</f>
        <v/>
      </c>
      <c r="K162" s="61"/>
      <c r="L162" s="76">
        <f>ROUND(H162*K162,2)</f>
        <v>0</v>
      </c>
    </row>
    <row r="163" spans="1:12" s="102" customFormat="1" x14ac:dyDescent="0.35">
      <c r="A163" s="71" t="s">
        <v>5</v>
      </c>
      <c r="B163" s="15"/>
      <c r="C163" s="12"/>
      <c r="D163" s="12"/>
      <c r="E163" s="12"/>
      <c r="F163" s="80"/>
      <c r="G163" s="6"/>
      <c r="H163" s="6"/>
      <c r="I163" s="6"/>
      <c r="J163" s="6"/>
      <c r="K163" s="6"/>
      <c r="L163" s="16"/>
    </row>
    <row r="164" spans="1:12" s="102" customFormat="1" x14ac:dyDescent="0.35">
      <c r="A164" s="71" t="s">
        <v>7</v>
      </c>
      <c r="B164" s="15"/>
      <c r="C164" s="12"/>
      <c r="D164" s="12"/>
      <c r="E164" s="12"/>
      <c r="F164" s="132" t="s">
        <v>287</v>
      </c>
      <c r="G164" s="6"/>
      <c r="H164" s="6"/>
      <c r="I164" s="6"/>
      <c r="J164" s="6"/>
      <c r="K164" s="6"/>
      <c r="L164" s="16"/>
    </row>
    <row r="165" spans="1:12" s="102" customFormat="1" ht="10.5" thickBot="1" x14ac:dyDescent="0.4">
      <c r="A165" s="71" t="s">
        <v>8</v>
      </c>
      <c r="B165" s="17"/>
      <c r="C165" s="14"/>
      <c r="D165" s="14"/>
      <c r="E165" s="14"/>
      <c r="F165" s="109" t="s">
        <v>131</v>
      </c>
      <c r="G165" s="7"/>
      <c r="H165" s="7"/>
      <c r="I165" s="7"/>
      <c r="J165" s="7"/>
      <c r="K165" s="7"/>
      <c r="L165" s="18"/>
    </row>
    <row r="166" spans="1:12" s="102" customFormat="1" ht="11" thickBot="1" x14ac:dyDescent="0.4">
      <c r="A166" s="71" t="s">
        <v>6</v>
      </c>
      <c r="B166" s="77">
        <f>1+MAX($B$13:B165)</f>
        <v>39</v>
      </c>
      <c r="C166" s="59" t="s">
        <v>222</v>
      </c>
      <c r="D166" s="78"/>
      <c r="E166" s="59" t="s">
        <v>143</v>
      </c>
      <c r="F166" s="79" t="s">
        <v>223</v>
      </c>
      <c r="G166" s="59" t="s">
        <v>221</v>
      </c>
      <c r="H166" s="60">
        <v>30</v>
      </c>
      <c r="I166" s="82"/>
      <c r="J166" s="60" t="str">
        <f>IF(ISNUMBER(I166),ROUND(H166*I166,3),"")</f>
        <v/>
      </c>
      <c r="K166" s="61"/>
      <c r="L166" s="76">
        <f>ROUND(H166*K166,2)</f>
        <v>0</v>
      </c>
    </row>
    <row r="167" spans="1:12" s="102" customFormat="1" x14ac:dyDescent="0.35">
      <c r="A167" s="71" t="s">
        <v>5</v>
      </c>
      <c r="B167" s="15"/>
      <c r="C167" s="12"/>
      <c r="D167" s="12"/>
      <c r="E167" s="12"/>
      <c r="F167" s="80"/>
      <c r="G167" s="6"/>
      <c r="H167" s="6"/>
      <c r="I167" s="6"/>
      <c r="J167" s="6"/>
      <c r="K167" s="6"/>
      <c r="L167" s="16"/>
    </row>
    <row r="168" spans="1:12" s="102" customFormat="1" x14ac:dyDescent="0.35">
      <c r="A168" s="71" t="s">
        <v>7</v>
      </c>
      <c r="B168" s="15"/>
      <c r="C168" s="12"/>
      <c r="D168" s="12"/>
      <c r="E168" s="12"/>
      <c r="F168" s="132" t="s">
        <v>287</v>
      </c>
      <c r="G168" s="6"/>
      <c r="H168" s="6"/>
      <c r="I168" s="6"/>
      <c r="J168" s="6"/>
      <c r="K168" s="6"/>
      <c r="L168" s="16"/>
    </row>
    <row r="169" spans="1:12" s="102" customFormat="1" ht="10.5" thickBot="1" x14ac:dyDescent="0.4">
      <c r="A169" s="71" t="s">
        <v>8</v>
      </c>
      <c r="B169" s="17"/>
      <c r="C169" s="14"/>
      <c r="D169" s="14"/>
      <c r="E169" s="14"/>
      <c r="F169" s="109" t="s">
        <v>131</v>
      </c>
      <c r="G169" s="7"/>
      <c r="H169" s="7"/>
      <c r="I169" s="7"/>
      <c r="J169" s="7"/>
      <c r="K169" s="7"/>
      <c r="L169" s="18"/>
    </row>
    <row r="170" spans="1:12" s="102" customFormat="1" ht="11" thickBot="1" x14ac:dyDescent="0.4">
      <c r="A170" s="71" t="s">
        <v>6</v>
      </c>
      <c r="B170" s="77">
        <f>1+MAX($B$13:B169)</f>
        <v>40</v>
      </c>
      <c r="C170" s="59" t="s">
        <v>224</v>
      </c>
      <c r="D170" s="78"/>
      <c r="E170" s="59" t="s">
        <v>143</v>
      </c>
      <c r="F170" s="79" t="s">
        <v>225</v>
      </c>
      <c r="G170" s="59" t="s">
        <v>221</v>
      </c>
      <c r="H170" s="60">
        <v>30</v>
      </c>
      <c r="I170" s="82"/>
      <c r="J170" s="60" t="str">
        <f>IF(ISNUMBER(I170),ROUND(H170*I170,3),"")</f>
        <v/>
      </c>
      <c r="K170" s="61"/>
      <c r="L170" s="76">
        <f>ROUND(H170*K170,2)</f>
        <v>0</v>
      </c>
    </row>
    <row r="171" spans="1:12" s="102" customFormat="1" x14ac:dyDescent="0.35">
      <c r="A171" s="71" t="s">
        <v>5</v>
      </c>
      <c r="B171" s="15"/>
      <c r="C171" s="12"/>
      <c r="D171" s="12"/>
      <c r="E171" s="12"/>
      <c r="F171" s="80"/>
      <c r="G171" s="6"/>
      <c r="H171" s="6"/>
      <c r="I171" s="6"/>
      <c r="J171" s="6"/>
      <c r="K171" s="6"/>
      <c r="L171" s="16"/>
    </row>
    <row r="172" spans="1:12" s="102" customFormat="1" x14ac:dyDescent="0.35">
      <c r="A172" s="71" t="s">
        <v>7</v>
      </c>
      <c r="B172" s="15"/>
      <c r="C172" s="12"/>
      <c r="D172" s="12"/>
      <c r="E172" s="12"/>
      <c r="F172" s="132" t="s">
        <v>287</v>
      </c>
      <c r="G172" s="6"/>
      <c r="H172" s="6"/>
      <c r="I172" s="6"/>
      <c r="J172" s="6"/>
      <c r="K172" s="6"/>
      <c r="L172" s="16"/>
    </row>
    <row r="173" spans="1:12" s="102" customFormat="1" ht="10.5" thickBot="1" x14ac:dyDescent="0.4">
      <c r="A173" s="71" t="s">
        <v>8</v>
      </c>
      <c r="B173" s="17"/>
      <c r="C173" s="14"/>
      <c r="D173" s="14"/>
      <c r="E173" s="14"/>
      <c r="F173" s="109" t="s">
        <v>131</v>
      </c>
      <c r="G173" s="7"/>
      <c r="H173" s="7"/>
      <c r="I173" s="7"/>
      <c r="J173" s="7"/>
      <c r="K173" s="7"/>
      <c r="L173" s="18"/>
    </row>
    <row r="174" spans="1:12" s="102" customFormat="1" ht="11" thickBot="1" x14ac:dyDescent="0.4">
      <c r="A174" s="71" t="s">
        <v>6</v>
      </c>
      <c r="B174" s="77">
        <f>1+MAX($B$13:B173)</f>
        <v>41</v>
      </c>
      <c r="C174" s="59" t="s">
        <v>226</v>
      </c>
      <c r="D174" s="78"/>
      <c r="E174" s="59" t="s">
        <v>143</v>
      </c>
      <c r="F174" s="79" t="s">
        <v>227</v>
      </c>
      <c r="G174" s="59" t="s">
        <v>221</v>
      </c>
      <c r="H174" s="60">
        <v>110</v>
      </c>
      <c r="I174" s="82"/>
      <c r="J174" s="60" t="str">
        <f>IF(ISNUMBER(I174),ROUND(H174*I174,3),"")</f>
        <v/>
      </c>
      <c r="K174" s="61"/>
      <c r="L174" s="76">
        <f>ROUND(H174*K174,2)</f>
        <v>0</v>
      </c>
    </row>
    <row r="175" spans="1:12" s="102" customFormat="1" x14ac:dyDescent="0.35">
      <c r="A175" s="71" t="s">
        <v>5</v>
      </c>
      <c r="B175" s="15"/>
      <c r="C175" s="12"/>
      <c r="D175" s="12"/>
      <c r="E175" s="12"/>
      <c r="F175" s="80"/>
      <c r="G175" s="6"/>
      <c r="H175" s="6"/>
      <c r="I175" s="6"/>
      <c r="J175" s="6"/>
      <c r="K175" s="6"/>
      <c r="L175" s="16"/>
    </row>
    <row r="176" spans="1:12" s="102" customFormat="1" x14ac:dyDescent="0.35">
      <c r="A176" s="71" t="s">
        <v>7</v>
      </c>
      <c r="B176" s="15"/>
      <c r="C176" s="12"/>
      <c r="D176" s="12"/>
      <c r="E176" s="12"/>
      <c r="F176" s="132" t="s">
        <v>287</v>
      </c>
      <c r="G176" s="6"/>
      <c r="H176" s="6"/>
      <c r="I176" s="6"/>
      <c r="J176" s="6"/>
      <c r="K176" s="6"/>
      <c r="L176" s="16"/>
    </row>
    <row r="177" spans="1:12" s="102" customFormat="1" ht="10.5" thickBot="1" x14ac:dyDescent="0.4">
      <c r="A177" s="71" t="s">
        <v>8</v>
      </c>
      <c r="B177" s="17"/>
      <c r="C177" s="14"/>
      <c r="D177" s="14"/>
      <c r="E177" s="14"/>
      <c r="F177" s="109" t="s">
        <v>131</v>
      </c>
      <c r="G177" s="7"/>
      <c r="H177" s="7"/>
      <c r="I177" s="7"/>
      <c r="J177" s="7"/>
      <c r="K177" s="7"/>
      <c r="L177" s="18"/>
    </row>
    <row r="178" spans="1:12" s="102" customFormat="1" ht="11" thickBot="1" x14ac:dyDescent="0.4">
      <c r="A178" s="71" t="s">
        <v>6</v>
      </c>
      <c r="B178" s="77">
        <f>1+MAX($B$13:B177)</f>
        <v>42</v>
      </c>
      <c r="C178" s="59" t="s">
        <v>239</v>
      </c>
      <c r="D178" s="78"/>
      <c r="E178" s="59" t="s">
        <v>143</v>
      </c>
      <c r="F178" s="79" t="s">
        <v>240</v>
      </c>
      <c r="G178" s="59" t="s">
        <v>145</v>
      </c>
      <c r="H178" s="60">
        <v>20</v>
      </c>
      <c r="I178" s="82"/>
      <c r="J178" s="60" t="str">
        <f>IF(ISNUMBER(I178),ROUND(H178*I178,3),"")</f>
        <v/>
      </c>
      <c r="K178" s="61"/>
      <c r="L178" s="76">
        <f>ROUND(H178*K178,2)</f>
        <v>0</v>
      </c>
    </row>
    <row r="179" spans="1:12" s="102" customFormat="1" x14ac:dyDescent="0.35">
      <c r="A179" s="71" t="s">
        <v>5</v>
      </c>
      <c r="B179" s="15"/>
      <c r="C179" s="12"/>
      <c r="D179" s="12"/>
      <c r="E179" s="12"/>
      <c r="F179" s="80"/>
      <c r="G179" s="6"/>
      <c r="H179" s="6"/>
      <c r="I179" s="6"/>
      <c r="J179" s="6"/>
      <c r="K179" s="6"/>
      <c r="L179" s="16"/>
    </row>
    <row r="180" spans="1:12" s="102" customFormat="1" x14ac:dyDescent="0.35">
      <c r="A180" s="71" t="s">
        <v>7</v>
      </c>
      <c r="B180" s="15"/>
      <c r="C180" s="12"/>
      <c r="D180" s="12"/>
      <c r="E180" s="12"/>
      <c r="F180" s="132" t="s">
        <v>287</v>
      </c>
      <c r="G180" s="6"/>
      <c r="H180" s="6"/>
      <c r="I180" s="6"/>
      <c r="J180" s="6"/>
      <c r="K180" s="6"/>
      <c r="L180" s="16"/>
    </row>
    <row r="181" spans="1:12" s="102" customFormat="1" ht="10.5" thickBot="1" x14ac:dyDescent="0.4">
      <c r="A181" s="71" t="s">
        <v>8</v>
      </c>
      <c r="B181" s="17"/>
      <c r="C181" s="14"/>
      <c r="D181" s="14"/>
      <c r="E181" s="14"/>
      <c r="F181" s="109" t="s">
        <v>131</v>
      </c>
      <c r="G181" s="7"/>
      <c r="H181" s="7"/>
      <c r="I181" s="7"/>
      <c r="J181" s="7"/>
      <c r="K181" s="7"/>
      <c r="L181" s="18"/>
    </row>
    <row r="182" spans="1:12" s="102" customFormat="1" ht="11" thickBot="1" x14ac:dyDescent="0.4">
      <c r="A182" s="71" t="s">
        <v>6</v>
      </c>
      <c r="B182" s="77">
        <f>1+MAX($B$13:B181)</f>
        <v>43</v>
      </c>
      <c r="C182" s="59" t="s">
        <v>228</v>
      </c>
      <c r="D182" s="78"/>
      <c r="E182" s="59" t="s">
        <v>143</v>
      </c>
      <c r="F182" s="79" t="s">
        <v>229</v>
      </c>
      <c r="G182" s="59" t="s">
        <v>221</v>
      </c>
      <c r="H182" s="60">
        <v>20</v>
      </c>
      <c r="I182" s="82"/>
      <c r="J182" s="60" t="str">
        <f>IF(ISNUMBER(I182),ROUND(H182*I182,3),"")</f>
        <v/>
      </c>
      <c r="K182" s="61"/>
      <c r="L182" s="76">
        <f>ROUND(H182*K182,2)</f>
        <v>0</v>
      </c>
    </row>
    <row r="183" spans="1:12" s="102" customFormat="1" x14ac:dyDescent="0.35">
      <c r="A183" s="71" t="s">
        <v>5</v>
      </c>
      <c r="B183" s="15"/>
      <c r="C183" s="12"/>
      <c r="D183" s="12"/>
      <c r="E183" s="12"/>
      <c r="F183" s="80"/>
      <c r="G183" s="6"/>
      <c r="H183" s="6"/>
      <c r="I183" s="6"/>
      <c r="J183" s="6"/>
      <c r="K183" s="6"/>
      <c r="L183" s="16"/>
    </row>
    <row r="184" spans="1:12" s="102" customFormat="1" x14ac:dyDescent="0.35">
      <c r="A184" s="71" t="s">
        <v>7</v>
      </c>
      <c r="B184" s="15"/>
      <c r="C184" s="12"/>
      <c r="D184" s="12"/>
      <c r="E184" s="12"/>
      <c r="F184" s="132" t="s">
        <v>287</v>
      </c>
      <c r="G184" s="6"/>
      <c r="H184" s="6"/>
      <c r="I184" s="6"/>
      <c r="J184" s="6"/>
      <c r="K184" s="6"/>
      <c r="L184" s="16"/>
    </row>
    <row r="185" spans="1:12" s="102" customFormat="1" ht="10.5" thickBot="1" x14ac:dyDescent="0.4">
      <c r="A185" s="71" t="s">
        <v>8</v>
      </c>
      <c r="B185" s="17"/>
      <c r="C185" s="14"/>
      <c r="D185" s="14"/>
      <c r="E185" s="14"/>
      <c r="F185" s="109" t="s">
        <v>131</v>
      </c>
      <c r="G185" s="7"/>
      <c r="H185" s="7"/>
      <c r="I185" s="7"/>
      <c r="J185" s="7"/>
      <c r="K185" s="7"/>
      <c r="L185" s="18"/>
    </row>
    <row r="186" spans="1:12" s="102" customFormat="1" ht="11" thickBot="1" x14ac:dyDescent="0.4">
      <c r="A186" s="71" t="s">
        <v>6</v>
      </c>
      <c r="B186" s="77">
        <f>1+MAX($B$13:B185)</f>
        <v>44</v>
      </c>
      <c r="C186" s="59" t="s">
        <v>241</v>
      </c>
      <c r="D186" s="78"/>
      <c r="E186" s="59" t="s">
        <v>143</v>
      </c>
      <c r="F186" s="79" t="s">
        <v>242</v>
      </c>
      <c r="G186" s="59" t="s">
        <v>145</v>
      </c>
      <c r="H186" s="60">
        <v>4</v>
      </c>
      <c r="I186" s="82"/>
      <c r="J186" s="60" t="str">
        <f>IF(ISNUMBER(I186),ROUND(H186*I186,3),"")</f>
        <v/>
      </c>
      <c r="K186" s="61"/>
      <c r="L186" s="76">
        <f>ROUND(H186*K186,2)</f>
        <v>0</v>
      </c>
    </row>
    <row r="187" spans="1:12" s="102" customFormat="1" x14ac:dyDescent="0.35">
      <c r="A187" s="71" t="s">
        <v>5</v>
      </c>
      <c r="B187" s="15"/>
      <c r="C187" s="12"/>
      <c r="D187" s="12"/>
      <c r="E187" s="12"/>
      <c r="F187" s="80"/>
      <c r="G187" s="6"/>
      <c r="H187" s="6"/>
      <c r="I187" s="6"/>
      <c r="J187" s="6"/>
      <c r="K187" s="6"/>
      <c r="L187" s="16"/>
    </row>
    <row r="188" spans="1:12" s="102" customFormat="1" x14ac:dyDescent="0.35">
      <c r="A188" s="71" t="s">
        <v>7</v>
      </c>
      <c r="B188" s="15"/>
      <c r="C188" s="12"/>
      <c r="D188" s="12"/>
      <c r="E188" s="12"/>
      <c r="F188" s="132" t="s">
        <v>287</v>
      </c>
      <c r="G188" s="6"/>
      <c r="H188" s="6"/>
      <c r="I188" s="6"/>
      <c r="J188" s="6"/>
      <c r="K188" s="6"/>
      <c r="L188" s="16"/>
    </row>
    <row r="189" spans="1:12" s="102" customFormat="1" ht="10.5" thickBot="1" x14ac:dyDescent="0.4">
      <c r="A189" s="71" t="s">
        <v>8</v>
      </c>
      <c r="B189" s="17"/>
      <c r="C189" s="14"/>
      <c r="D189" s="14"/>
      <c r="E189" s="14"/>
      <c r="F189" s="109" t="s">
        <v>131</v>
      </c>
      <c r="G189" s="7"/>
      <c r="H189" s="7"/>
      <c r="I189" s="7"/>
      <c r="J189" s="7"/>
      <c r="K189" s="7"/>
      <c r="L189" s="18"/>
    </row>
    <row r="190" spans="1:12" s="102" customFormat="1" ht="11" thickBot="1" x14ac:dyDescent="0.4">
      <c r="A190" s="71" t="s">
        <v>6</v>
      </c>
      <c r="B190" s="77">
        <f>1+MAX($B$13:B189)</f>
        <v>45</v>
      </c>
      <c r="C190" s="59" t="s">
        <v>230</v>
      </c>
      <c r="D190" s="78"/>
      <c r="E190" s="59" t="s">
        <v>143</v>
      </c>
      <c r="F190" s="79" t="s">
        <v>231</v>
      </c>
      <c r="G190" s="59" t="s">
        <v>232</v>
      </c>
      <c r="H190" s="60">
        <v>0.28000000000000003</v>
      </c>
      <c r="I190" s="82"/>
      <c r="J190" s="60" t="str">
        <f>IF(ISNUMBER(I190),ROUND(H190*I190,3),"")</f>
        <v/>
      </c>
      <c r="K190" s="61"/>
      <c r="L190" s="76">
        <f>ROUND(H190*K190,2)</f>
        <v>0</v>
      </c>
    </row>
    <row r="191" spans="1:12" s="102" customFormat="1" x14ac:dyDescent="0.35">
      <c r="A191" s="71" t="s">
        <v>5</v>
      </c>
      <c r="B191" s="15"/>
      <c r="C191" s="12"/>
      <c r="D191" s="12"/>
      <c r="E191" s="12"/>
      <c r="F191" s="80"/>
      <c r="G191" s="6"/>
      <c r="H191" s="6"/>
      <c r="I191" s="6"/>
      <c r="J191" s="6"/>
      <c r="K191" s="6"/>
      <c r="L191" s="16"/>
    </row>
    <row r="192" spans="1:12" s="102" customFormat="1" x14ac:dyDescent="0.35">
      <c r="A192" s="71" t="s">
        <v>7</v>
      </c>
      <c r="B192" s="15"/>
      <c r="C192" s="12"/>
      <c r="D192" s="12"/>
      <c r="E192" s="12"/>
      <c r="F192" s="132" t="s">
        <v>287</v>
      </c>
      <c r="G192" s="6"/>
      <c r="H192" s="6"/>
      <c r="I192" s="6"/>
      <c r="J192" s="6"/>
      <c r="K192" s="6"/>
      <c r="L192" s="16"/>
    </row>
    <row r="193" spans="1:12" s="102" customFormat="1" ht="10.5" thickBot="1" x14ac:dyDescent="0.4">
      <c r="A193" s="71" t="s">
        <v>8</v>
      </c>
      <c r="B193" s="17"/>
      <c r="C193" s="14"/>
      <c r="D193" s="14"/>
      <c r="E193" s="14"/>
      <c r="F193" s="109" t="s">
        <v>131</v>
      </c>
      <c r="G193" s="7"/>
      <c r="H193" s="7"/>
      <c r="I193" s="7"/>
      <c r="J193" s="7"/>
      <c r="K193" s="7"/>
      <c r="L193" s="18"/>
    </row>
    <row r="194" spans="1:12" s="102" customFormat="1" ht="11" thickBot="1" x14ac:dyDescent="0.4">
      <c r="A194" s="71" t="s">
        <v>6</v>
      </c>
      <c r="B194" s="77">
        <f>1+MAX($B$13:B193)</f>
        <v>46</v>
      </c>
      <c r="C194" s="59" t="s">
        <v>233</v>
      </c>
      <c r="D194" s="78"/>
      <c r="E194" s="59" t="s">
        <v>143</v>
      </c>
      <c r="F194" s="79" t="s">
        <v>234</v>
      </c>
      <c r="G194" s="59" t="s">
        <v>232</v>
      </c>
      <c r="H194" s="60">
        <v>0.28000000000000003</v>
      </c>
      <c r="I194" s="82"/>
      <c r="J194" s="60" t="str">
        <f>IF(ISNUMBER(I194),ROUND(H194*I194,3),"")</f>
        <v/>
      </c>
      <c r="K194" s="61"/>
      <c r="L194" s="76">
        <f>ROUND(H194*K194,2)</f>
        <v>0</v>
      </c>
    </row>
    <row r="195" spans="1:12" s="102" customFormat="1" x14ac:dyDescent="0.35">
      <c r="A195" s="71" t="s">
        <v>5</v>
      </c>
      <c r="B195" s="15"/>
      <c r="C195" s="12"/>
      <c r="D195" s="12"/>
      <c r="E195" s="12"/>
      <c r="F195" s="80"/>
      <c r="G195" s="6"/>
      <c r="H195" s="6"/>
      <c r="I195" s="6"/>
      <c r="J195" s="6"/>
      <c r="K195" s="6"/>
      <c r="L195" s="16"/>
    </row>
    <row r="196" spans="1:12" s="102" customFormat="1" x14ac:dyDescent="0.35">
      <c r="A196" s="71" t="s">
        <v>7</v>
      </c>
      <c r="B196" s="15"/>
      <c r="C196" s="12"/>
      <c r="D196" s="12"/>
      <c r="E196" s="12"/>
      <c r="F196" s="81"/>
      <c r="G196" s="6"/>
      <c r="H196" s="6"/>
      <c r="I196" s="6"/>
      <c r="J196" s="6"/>
      <c r="K196" s="6"/>
      <c r="L196" s="16"/>
    </row>
    <row r="197" spans="1:12" s="102" customFormat="1" ht="10.5" thickBot="1" x14ac:dyDescent="0.4">
      <c r="A197" s="71" t="s">
        <v>8</v>
      </c>
      <c r="B197" s="17"/>
      <c r="C197" s="14"/>
      <c r="D197" s="14"/>
      <c r="E197" s="14"/>
      <c r="F197" s="109" t="s">
        <v>131</v>
      </c>
      <c r="G197" s="7"/>
      <c r="H197" s="7"/>
      <c r="I197" s="7"/>
      <c r="J197" s="7"/>
      <c r="K197" s="7"/>
      <c r="L197" s="18"/>
    </row>
    <row r="198" spans="1:12" s="102" customFormat="1" ht="11" thickBot="1" x14ac:dyDescent="0.4">
      <c r="A198" s="71" t="s">
        <v>6</v>
      </c>
      <c r="B198" s="77">
        <f>1+MAX($B$13:B197)</f>
        <v>47</v>
      </c>
      <c r="C198" s="59" t="s">
        <v>235</v>
      </c>
      <c r="D198" s="78"/>
      <c r="E198" s="59" t="s">
        <v>143</v>
      </c>
      <c r="F198" s="79" t="s">
        <v>236</v>
      </c>
      <c r="G198" s="59" t="s">
        <v>221</v>
      </c>
      <c r="H198" s="60">
        <v>820</v>
      </c>
      <c r="I198" s="82"/>
      <c r="J198" s="60" t="str">
        <f>IF(ISNUMBER(I198),ROUND(H198*I198,3),"")</f>
        <v/>
      </c>
      <c r="K198" s="61"/>
      <c r="L198" s="76">
        <f>ROUND(H198*K198,2)</f>
        <v>0</v>
      </c>
    </row>
    <row r="199" spans="1:12" s="102" customFormat="1" x14ac:dyDescent="0.35">
      <c r="A199" s="71" t="s">
        <v>5</v>
      </c>
      <c r="B199" s="15"/>
      <c r="C199" s="12"/>
      <c r="D199" s="12"/>
      <c r="E199" s="12"/>
      <c r="F199" s="80"/>
      <c r="G199" s="6"/>
      <c r="H199" s="6"/>
      <c r="I199" s="6"/>
      <c r="J199" s="6"/>
      <c r="K199" s="6"/>
      <c r="L199" s="16"/>
    </row>
    <row r="200" spans="1:12" s="102" customFormat="1" x14ac:dyDescent="0.35">
      <c r="A200" s="71" t="s">
        <v>7</v>
      </c>
      <c r="B200" s="15"/>
      <c r="C200" s="12"/>
      <c r="D200" s="12"/>
      <c r="E200" s="12"/>
      <c r="F200" s="132" t="s">
        <v>287</v>
      </c>
      <c r="G200" s="6"/>
      <c r="H200" s="6"/>
      <c r="I200" s="6"/>
      <c r="J200" s="6"/>
      <c r="K200" s="6"/>
      <c r="L200" s="16"/>
    </row>
    <row r="201" spans="1:12" s="102" customFormat="1" ht="10.5" thickBot="1" x14ac:dyDescent="0.4">
      <c r="A201" s="71" t="s">
        <v>8</v>
      </c>
      <c r="B201" s="17"/>
      <c r="C201" s="14"/>
      <c r="D201" s="14"/>
      <c r="E201" s="14"/>
      <c r="F201" s="109" t="s">
        <v>131</v>
      </c>
      <c r="G201" s="7"/>
      <c r="H201" s="7"/>
      <c r="I201" s="7"/>
      <c r="J201" s="7"/>
      <c r="K201" s="7"/>
      <c r="L201" s="18"/>
    </row>
    <row r="202" spans="1:12" s="102" customFormat="1" ht="11" thickBot="1" x14ac:dyDescent="0.4">
      <c r="A202" s="71" t="s">
        <v>6</v>
      </c>
      <c r="B202" s="77">
        <f>1+MAX($B$13:B201)</f>
        <v>48</v>
      </c>
      <c r="C202" s="59" t="s">
        <v>237</v>
      </c>
      <c r="D202" s="78"/>
      <c r="E202" s="59" t="s">
        <v>143</v>
      </c>
      <c r="F202" s="79" t="s">
        <v>238</v>
      </c>
      <c r="G202" s="59" t="s">
        <v>145</v>
      </c>
      <c r="H202" s="60">
        <v>56</v>
      </c>
      <c r="I202" s="82"/>
      <c r="J202" s="60" t="str">
        <f>IF(ISNUMBER(I202),ROUND(H202*I202,3),"")</f>
        <v/>
      </c>
      <c r="K202" s="61"/>
      <c r="L202" s="76">
        <f>ROUND(H202*K202,2)</f>
        <v>0</v>
      </c>
    </row>
    <row r="203" spans="1:12" s="102" customFormat="1" x14ac:dyDescent="0.35">
      <c r="A203" s="71" t="s">
        <v>5</v>
      </c>
      <c r="B203" s="15"/>
      <c r="C203" s="12"/>
      <c r="D203" s="12"/>
      <c r="E203" s="12"/>
      <c r="F203" s="80"/>
      <c r="G203" s="6"/>
      <c r="H203" s="6"/>
      <c r="I203" s="6"/>
      <c r="J203" s="6"/>
      <c r="K203" s="6"/>
      <c r="L203" s="16"/>
    </row>
    <row r="204" spans="1:12" s="102" customFormat="1" x14ac:dyDescent="0.35">
      <c r="A204" s="71" t="s">
        <v>7</v>
      </c>
      <c r="B204" s="15"/>
      <c r="C204" s="12"/>
      <c r="D204" s="12"/>
      <c r="E204" s="12"/>
      <c r="F204" s="132" t="s">
        <v>287</v>
      </c>
      <c r="G204" s="6"/>
      <c r="H204" s="6"/>
      <c r="I204" s="6"/>
      <c r="J204" s="6"/>
      <c r="K204" s="6"/>
      <c r="L204" s="16"/>
    </row>
    <row r="205" spans="1:12" s="102" customFormat="1" ht="10.5" thickBot="1" x14ac:dyDescent="0.4">
      <c r="A205" s="71" t="s">
        <v>8</v>
      </c>
      <c r="B205" s="17"/>
      <c r="C205" s="14"/>
      <c r="D205" s="14"/>
      <c r="E205" s="14"/>
      <c r="F205" s="109" t="s">
        <v>131</v>
      </c>
      <c r="G205" s="7"/>
      <c r="H205" s="7"/>
      <c r="I205" s="7"/>
      <c r="J205" s="7"/>
      <c r="K205" s="7"/>
      <c r="L205" s="18"/>
    </row>
    <row r="206" spans="1:12" s="102" customFormat="1" ht="11" thickBot="1" x14ac:dyDescent="0.4">
      <c r="A206" s="71" t="s">
        <v>6</v>
      </c>
      <c r="B206" s="77">
        <f>1+MAX($B$13:B205)</f>
        <v>49</v>
      </c>
      <c r="C206" s="59" t="s">
        <v>273</v>
      </c>
      <c r="D206" s="78"/>
      <c r="E206" s="59" t="s">
        <v>143</v>
      </c>
      <c r="F206" s="79" t="s">
        <v>274</v>
      </c>
      <c r="G206" s="59" t="s">
        <v>145</v>
      </c>
      <c r="H206" s="60">
        <v>2</v>
      </c>
      <c r="I206" s="82"/>
      <c r="J206" s="60" t="str">
        <f>IF(ISNUMBER(I206),ROUND(H206*I206,3),"")</f>
        <v/>
      </c>
      <c r="K206" s="61"/>
      <c r="L206" s="76">
        <f>ROUND(H206*K206,2)</f>
        <v>0</v>
      </c>
    </row>
    <row r="207" spans="1:12" s="102" customFormat="1" x14ac:dyDescent="0.35">
      <c r="A207" s="71" t="s">
        <v>5</v>
      </c>
      <c r="B207" s="15"/>
      <c r="C207" s="12"/>
      <c r="D207" s="12"/>
      <c r="E207" s="12"/>
      <c r="F207" s="80"/>
      <c r="G207" s="6"/>
      <c r="H207" s="6"/>
      <c r="I207" s="6"/>
      <c r="J207" s="6"/>
      <c r="K207" s="6"/>
      <c r="L207" s="16"/>
    </row>
    <row r="208" spans="1:12" s="102" customFormat="1" x14ac:dyDescent="0.35">
      <c r="A208" s="71" t="s">
        <v>7</v>
      </c>
      <c r="B208" s="15"/>
      <c r="C208" s="12"/>
      <c r="D208" s="12"/>
      <c r="E208" s="12"/>
      <c r="F208" s="132" t="s">
        <v>287</v>
      </c>
      <c r="G208" s="6"/>
      <c r="H208" s="6"/>
      <c r="I208" s="6"/>
      <c r="J208" s="6"/>
      <c r="K208" s="6"/>
      <c r="L208" s="16"/>
    </row>
    <row r="209" spans="1:12" s="102" customFormat="1" ht="10.5" thickBot="1" x14ac:dyDescent="0.4">
      <c r="A209" s="71" t="s">
        <v>8</v>
      </c>
      <c r="B209" s="17"/>
      <c r="C209" s="14"/>
      <c r="D209" s="14"/>
      <c r="E209" s="14"/>
      <c r="F209" s="109" t="s">
        <v>131</v>
      </c>
      <c r="G209" s="7"/>
      <c r="H209" s="7"/>
      <c r="I209" s="7"/>
      <c r="J209" s="7"/>
      <c r="K209" s="7"/>
      <c r="L209" s="18"/>
    </row>
    <row r="210" spans="1:12" s="102" customFormat="1" ht="11" thickBot="1" x14ac:dyDescent="0.4">
      <c r="A210" s="71" t="s">
        <v>6</v>
      </c>
      <c r="B210" s="77">
        <f>1+MAX($B$13:B209)</f>
        <v>50</v>
      </c>
      <c r="C210" s="59" t="s">
        <v>275</v>
      </c>
      <c r="D210" s="78"/>
      <c r="E210" s="59" t="s">
        <v>143</v>
      </c>
      <c r="F210" s="79" t="s">
        <v>276</v>
      </c>
      <c r="G210" s="59" t="s">
        <v>145</v>
      </c>
      <c r="H210" s="60">
        <v>2</v>
      </c>
      <c r="I210" s="82"/>
      <c r="J210" s="60" t="str">
        <f>IF(ISNUMBER(I210),ROUND(H210*I210,3),"")</f>
        <v/>
      </c>
      <c r="K210" s="61"/>
      <c r="L210" s="76">
        <f>ROUND(H210*K210,2)</f>
        <v>0</v>
      </c>
    </row>
    <row r="211" spans="1:12" s="102" customFormat="1" x14ac:dyDescent="0.35">
      <c r="A211" s="71" t="s">
        <v>5</v>
      </c>
      <c r="B211" s="15"/>
      <c r="C211" s="12"/>
      <c r="D211" s="12"/>
      <c r="E211" s="12"/>
      <c r="F211" s="80"/>
      <c r="G211" s="6"/>
      <c r="H211" s="6"/>
      <c r="I211" s="6"/>
      <c r="J211" s="6"/>
      <c r="K211" s="6"/>
      <c r="L211" s="16"/>
    </row>
    <row r="212" spans="1:12" s="102" customFormat="1" x14ac:dyDescent="0.35">
      <c r="A212" s="71" t="s">
        <v>7</v>
      </c>
      <c r="B212" s="15"/>
      <c r="C212" s="12"/>
      <c r="D212" s="12"/>
      <c r="E212" s="12"/>
      <c r="F212" s="132" t="s">
        <v>287</v>
      </c>
      <c r="G212" s="6"/>
      <c r="H212" s="6"/>
      <c r="I212" s="6"/>
      <c r="J212" s="6"/>
      <c r="K212" s="6"/>
      <c r="L212" s="16"/>
    </row>
    <row r="213" spans="1:12" s="102" customFormat="1" ht="10.5" thickBot="1" x14ac:dyDescent="0.4">
      <c r="A213" s="71" t="s">
        <v>8</v>
      </c>
      <c r="B213" s="17"/>
      <c r="C213" s="14"/>
      <c r="D213" s="14"/>
      <c r="E213" s="14"/>
      <c r="F213" s="109" t="s">
        <v>131</v>
      </c>
      <c r="G213" s="7"/>
      <c r="H213" s="7"/>
      <c r="I213" s="7"/>
      <c r="J213" s="7"/>
      <c r="K213" s="7"/>
      <c r="L213" s="18"/>
    </row>
    <row r="214" spans="1:12" s="102" customFormat="1" ht="11" thickBot="1" x14ac:dyDescent="0.4">
      <c r="A214" s="71" t="s">
        <v>6</v>
      </c>
      <c r="B214" s="77">
        <f>1+MAX($B$13:B213)</f>
        <v>51</v>
      </c>
      <c r="C214" s="59" t="s">
        <v>243</v>
      </c>
      <c r="D214" s="78"/>
      <c r="E214" s="59" t="s">
        <v>143</v>
      </c>
      <c r="F214" s="79" t="s">
        <v>244</v>
      </c>
      <c r="G214" s="59" t="s">
        <v>221</v>
      </c>
      <c r="H214" s="60">
        <v>70</v>
      </c>
      <c r="I214" s="82"/>
      <c r="J214" s="60" t="str">
        <f>IF(ISNUMBER(I214),ROUND(H214*I214,3),"")</f>
        <v/>
      </c>
      <c r="K214" s="61"/>
      <c r="L214" s="76">
        <f>ROUND(H214*K214,2)</f>
        <v>0</v>
      </c>
    </row>
    <row r="215" spans="1:12" s="102" customFormat="1" x14ac:dyDescent="0.35">
      <c r="A215" s="71" t="s">
        <v>5</v>
      </c>
      <c r="B215" s="15"/>
      <c r="C215" s="12"/>
      <c r="D215" s="12"/>
      <c r="E215" s="12"/>
      <c r="F215" s="80"/>
      <c r="G215" s="6"/>
      <c r="H215" s="6"/>
      <c r="I215" s="6"/>
      <c r="J215" s="6"/>
      <c r="K215" s="6"/>
      <c r="L215" s="16"/>
    </row>
    <row r="216" spans="1:12" s="102" customFormat="1" x14ac:dyDescent="0.35">
      <c r="A216" s="71" t="s">
        <v>7</v>
      </c>
      <c r="B216" s="15"/>
      <c r="C216" s="12"/>
      <c r="D216" s="12"/>
      <c r="E216" s="12"/>
      <c r="F216" s="132" t="s">
        <v>287</v>
      </c>
      <c r="G216" s="6"/>
      <c r="H216" s="6"/>
      <c r="I216" s="6"/>
      <c r="J216" s="6"/>
      <c r="K216" s="6"/>
      <c r="L216" s="16"/>
    </row>
    <row r="217" spans="1:12" s="102" customFormat="1" ht="10.5" thickBot="1" x14ac:dyDescent="0.4">
      <c r="A217" s="71" t="s">
        <v>8</v>
      </c>
      <c r="B217" s="17"/>
      <c r="C217" s="14"/>
      <c r="D217" s="14"/>
      <c r="E217" s="14"/>
      <c r="F217" s="109" t="s">
        <v>131</v>
      </c>
      <c r="G217" s="7"/>
      <c r="H217" s="7"/>
      <c r="I217" s="7"/>
      <c r="J217" s="7"/>
      <c r="K217" s="7"/>
      <c r="L217" s="18"/>
    </row>
    <row r="218" spans="1:12" s="102" customFormat="1" ht="11" thickBot="1" x14ac:dyDescent="0.4">
      <c r="A218" s="71" t="s">
        <v>6</v>
      </c>
      <c r="B218" s="77">
        <f>1+MAX($B$13:B217)</f>
        <v>52</v>
      </c>
      <c r="C218" s="59" t="s">
        <v>245</v>
      </c>
      <c r="D218" s="78"/>
      <c r="E218" s="59" t="s">
        <v>143</v>
      </c>
      <c r="F218" s="79" t="s">
        <v>246</v>
      </c>
      <c r="G218" s="59" t="s">
        <v>145</v>
      </c>
      <c r="H218" s="60">
        <v>6</v>
      </c>
      <c r="I218" s="82"/>
      <c r="J218" s="60" t="str">
        <f>IF(ISNUMBER(I218),ROUND(H218*I218,3),"")</f>
        <v/>
      </c>
      <c r="K218" s="61"/>
      <c r="L218" s="76">
        <f>ROUND(H218*K218,2)</f>
        <v>0</v>
      </c>
    </row>
    <row r="219" spans="1:12" s="102" customFormat="1" x14ac:dyDescent="0.35">
      <c r="A219" s="71" t="s">
        <v>5</v>
      </c>
      <c r="B219" s="15"/>
      <c r="C219" s="12"/>
      <c r="D219" s="12"/>
      <c r="E219" s="12"/>
      <c r="F219" s="80"/>
      <c r="G219" s="6"/>
      <c r="H219" s="6"/>
      <c r="I219" s="6"/>
      <c r="J219" s="6"/>
      <c r="K219" s="6"/>
      <c r="L219" s="16"/>
    </row>
    <row r="220" spans="1:12" s="102" customFormat="1" x14ac:dyDescent="0.35">
      <c r="A220" s="71" t="s">
        <v>7</v>
      </c>
      <c r="B220" s="15"/>
      <c r="C220" s="12"/>
      <c r="D220" s="12"/>
      <c r="E220" s="12"/>
      <c r="F220" s="132" t="s">
        <v>287</v>
      </c>
      <c r="G220" s="6"/>
      <c r="H220" s="6"/>
      <c r="I220" s="6"/>
      <c r="J220" s="6"/>
      <c r="K220" s="6"/>
      <c r="L220" s="16"/>
    </row>
    <row r="221" spans="1:12" s="102" customFormat="1" ht="10.5" thickBot="1" x14ac:dyDescent="0.4">
      <c r="A221" s="71" t="s">
        <v>8</v>
      </c>
      <c r="B221" s="17"/>
      <c r="C221" s="14"/>
      <c r="D221" s="14"/>
      <c r="E221" s="14"/>
      <c r="F221" s="109" t="s">
        <v>131</v>
      </c>
      <c r="G221" s="7"/>
      <c r="H221" s="7"/>
      <c r="I221" s="7"/>
      <c r="J221" s="7"/>
      <c r="K221" s="7"/>
      <c r="L221" s="18"/>
    </row>
    <row r="222" spans="1:12" s="102" customFormat="1" ht="11" thickBot="1" x14ac:dyDescent="0.4">
      <c r="A222" s="71" t="s">
        <v>6</v>
      </c>
      <c r="B222" s="77">
        <f>1+MAX($B$13:B221)</f>
        <v>53</v>
      </c>
      <c r="C222" s="59" t="s">
        <v>247</v>
      </c>
      <c r="D222" s="78"/>
      <c r="E222" s="59" t="s">
        <v>143</v>
      </c>
      <c r="F222" s="79" t="s">
        <v>248</v>
      </c>
      <c r="G222" s="59" t="s">
        <v>221</v>
      </c>
      <c r="H222" s="60">
        <v>100</v>
      </c>
      <c r="I222" s="82"/>
      <c r="J222" s="60" t="str">
        <f>IF(ISNUMBER(I222),ROUND(H222*I222,3),"")</f>
        <v/>
      </c>
      <c r="K222" s="61"/>
      <c r="L222" s="76">
        <f>ROUND(H222*K222,2)</f>
        <v>0</v>
      </c>
    </row>
    <row r="223" spans="1:12" s="102" customFormat="1" x14ac:dyDescent="0.35">
      <c r="A223" s="71" t="s">
        <v>5</v>
      </c>
      <c r="B223" s="15"/>
      <c r="C223" s="12"/>
      <c r="D223" s="12"/>
      <c r="E223" s="12"/>
      <c r="F223" s="80"/>
      <c r="G223" s="6"/>
      <c r="H223" s="6"/>
      <c r="I223" s="6"/>
      <c r="J223" s="6"/>
      <c r="K223" s="6"/>
      <c r="L223" s="16"/>
    </row>
    <row r="224" spans="1:12" s="102" customFormat="1" x14ac:dyDescent="0.35">
      <c r="A224" s="71" t="s">
        <v>7</v>
      </c>
      <c r="B224" s="15"/>
      <c r="C224" s="12"/>
      <c r="D224" s="12"/>
      <c r="E224" s="12"/>
      <c r="F224" s="132" t="s">
        <v>287</v>
      </c>
      <c r="G224" s="6"/>
      <c r="H224" s="6"/>
      <c r="I224" s="6"/>
      <c r="J224" s="6"/>
      <c r="K224" s="6"/>
      <c r="L224" s="16"/>
    </row>
    <row r="225" spans="1:12" s="102" customFormat="1" ht="10.5" thickBot="1" x14ac:dyDescent="0.4">
      <c r="A225" s="71" t="s">
        <v>8</v>
      </c>
      <c r="B225" s="17"/>
      <c r="C225" s="14"/>
      <c r="D225" s="14"/>
      <c r="E225" s="14"/>
      <c r="F225" s="109" t="s">
        <v>131</v>
      </c>
      <c r="G225" s="7"/>
      <c r="H225" s="7"/>
      <c r="I225" s="7"/>
      <c r="J225" s="7"/>
      <c r="K225" s="7"/>
      <c r="L225" s="18"/>
    </row>
    <row r="226" spans="1:12" s="102" customFormat="1" ht="11" thickBot="1" x14ac:dyDescent="0.4">
      <c r="A226" s="71" t="s">
        <v>6</v>
      </c>
      <c r="B226" s="77">
        <f>1+MAX($B$13:B225)</f>
        <v>54</v>
      </c>
      <c r="C226" s="59" t="s">
        <v>251</v>
      </c>
      <c r="D226" s="78"/>
      <c r="E226" s="59" t="s">
        <v>143</v>
      </c>
      <c r="F226" s="79" t="s">
        <v>252</v>
      </c>
      <c r="G226" s="59" t="s">
        <v>221</v>
      </c>
      <c r="H226" s="60">
        <v>40</v>
      </c>
      <c r="I226" s="82"/>
      <c r="J226" s="60" t="str">
        <f>IF(ISNUMBER(I226),ROUND(H226*I226,3),"")</f>
        <v/>
      </c>
      <c r="K226" s="61"/>
      <c r="L226" s="76">
        <f>ROUND(H226*K226,2)</f>
        <v>0</v>
      </c>
    </row>
    <row r="227" spans="1:12" s="102" customFormat="1" x14ac:dyDescent="0.35">
      <c r="A227" s="71" t="s">
        <v>5</v>
      </c>
      <c r="B227" s="15"/>
      <c r="C227" s="12"/>
      <c r="D227" s="12"/>
      <c r="E227" s="12"/>
      <c r="F227" s="80"/>
      <c r="G227" s="6"/>
      <c r="H227" s="6"/>
      <c r="I227" s="6"/>
      <c r="J227" s="6"/>
      <c r="K227" s="6"/>
      <c r="L227" s="16"/>
    </row>
    <row r="228" spans="1:12" s="102" customFormat="1" x14ac:dyDescent="0.35">
      <c r="A228" s="71" t="s">
        <v>7</v>
      </c>
      <c r="B228" s="15"/>
      <c r="C228" s="12"/>
      <c r="D228" s="12"/>
      <c r="E228" s="12"/>
      <c r="F228" s="132" t="s">
        <v>287</v>
      </c>
      <c r="G228" s="6"/>
      <c r="H228" s="6"/>
      <c r="I228" s="6"/>
      <c r="J228" s="6"/>
      <c r="K228" s="6"/>
      <c r="L228" s="16"/>
    </row>
    <row r="229" spans="1:12" s="102" customFormat="1" ht="10.5" thickBot="1" x14ac:dyDescent="0.4">
      <c r="A229" s="71" t="s">
        <v>8</v>
      </c>
      <c r="B229" s="17"/>
      <c r="C229" s="14"/>
      <c r="D229" s="14"/>
      <c r="E229" s="14"/>
      <c r="F229" s="109" t="s">
        <v>131</v>
      </c>
      <c r="G229" s="7"/>
      <c r="H229" s="7"/>
      <c r="I229" s="7"/>
      <c r="J229" s="7"/>
      <c r="K229" s="7"/>
      <c r="L229" s="18"/>
    </row>
    <row r="230" spans="1:12" s="102" customFormat="1" ht="11" thickBot="1" x14ac:dyDescent="0.4">
      <c r="A230" s="71" t="s">
        <v>6</v>
      </c>
      <c r="B230" s="77">
        <f>1+MAX($B$13:B229)</f>
        <v>55</v>
      </c>
      <c r="C230" s="59" t="s">
        <v>249</v>
      </c>
      <c r="D230" s="78"/>
      <c r="E230" s="59" t="s">
        <v>143</v>
      </c>
      <c r="F230" s="79" t="s">
        <v>250</v>
      </c>
      <c r="G230" s="59" t="s">
        <v>145</v>
      </c>
      <c r="H230" s="60">
        <v>12</v>
      </c>
      <c r="I230" s="82"/>
      <c r="J230" s="60" t="str">
        <f>IF(ISNUMBER(I230),ROUND(H230*I230,3),"")</f>
        <v/>
      </c>
      <c r="K230" s="61"/>
      <c r="L230" s="76">
        <f>ROUND(H230*K230,2)</f>
        <v>0</v>
      </c>
    </row>
    <row r="231" spans="1:12" s="102" customFormat="1" x14ac:dyDescent="0.35">
      <c r="A231" s="71" t="s">
        <v>5</v>
      </c>
      <c r="B231" s="15"/>
      <c r="C231" s="12"/>
      <c r="D231" s="12"/>
      <c r="E231" s="12"/>
      <c r="F231" s="80"/>
      <c r="G231" s="6"/>
      <c r="H231" s="6"/>
      <c r="I231" s="6"/>
      <c r="J231" s="6"/>
      <c r="K231" s="6"/>
      <c r="L231" s="16"/>
    </row>
    <row r="232" spans="1:12" s="102" customFormat="1" x14ac:dyDescent="0.35">
      <c r="A232" s="71" t="s">
        <v>7</v>
      </c>
      <c r="B232" s="15"/>
      <c r="C232" s="12"/>
      <c r="D232" s="12"/>
      <c r="E232" s="12"/>
      <c r="F232" s="132" t="s">
        <v>287</v>
      </c>
      <c r="G232" s="6"/>
      <c r="H232" s="6"/>
      <c r="I232" s="6"/>
      <c r="J232" s="6"/>
      <c r="K232" s="6"/>
      <c r="L232" s="16"/>
    </row>
    <row r="233" spans="1:12" s="102" customFormat="1" ht="10.5" thickBot="1" x14ac:dyDescent="0.4">
      <c r="A233" s="71" t="s">
        <v>8</v>
      </c>
      <c r="B233" s="17"/>
      <c r="C233" s="14"/>
      <c r="D233" s="14"/>
      <c r="E233" s="14"/>
      <c r="F233" s="109" t="s">
        <v>131</v>
      </c>
      <c r="G233" s="7"/>
      <c r="H233" s="7"/>
      <c r="I233" s="7"/>
      <c r="J233" s="7"/>
      <c r="K233" s="7"/>
      <c r="L233" s="18"/>
    </row>
    <row r="234" spans="1:12" s="102" customFormat="1" ht="11" thickBot="1" x14ac:dyDescent="0.4">
      <c r="A234" s="71" t="s">
        <v>6</v>
      </c>
      <c r="B234" s="77">
        <f>1+MAX($B$13:B233)</f>
        <v>56</v>
      </c>
      <c r="C234" s="59" t="s">
        <v>253</v>
      </c>
      <c r="D234" s="78"/>
      <c r="E234" s="59" t="s">
        <v>143</v>
      </c>
      <c r="F234" s="79" t="s">
        <v>254</v>
      </c>
      <c r="G234" s="59" t="s">
        <v>221</v>
      </c>
      <c r="H234" s="60">
        <v>1230</v>
      </c>
      <c r="I234" s="82"/>
      <c r="J234" s="60" t="str">
        <f>IF(ISNUMBER(I234),ROUND(H234*I234,3),"")</f>
        <v/>
      </c>
      <c r="K234" s="61"/>
      <c r="L234" s="76">
        <f>ROUND(H234*K234,2)</f>
        <v>0</v>
      </c>
    </row>
    <row r="235" spans="1:12" s="102" customFormat="1" x14ac:dyDescent="0.35">
      <c r="A235" s="71" t="s">
        <v>5</v>
      </c>
      <c r="B235" s="15"/>
      <c r="C235" s="12"/>
      <c r="D235" s="12"/>
      <c r="E235" s="12"/>
      <c r="F235" s="80"/>
      <c r="G235" s="6"/>
      <c r="H235" s="6"/>
      <c r="I235" s="6"/>
      <c r="J235" s="6"/>
      <c r="K235" s="6"/>
      <c r="L235" s="16"/>
    </row>
    <row r="236" spans="1:12" s="102" customFormat="1" x14ac:dyDescent="0.35">
      <c r="A236" s="71" t="s">
        <v>7</v>
      </c>
      <c r="B236" s="15"/>
      <c r="C236" s="12"/>
      <c r="D236" s="12"/>
      <c r="E236" s="12"/>
      <c r="F236" s="132" t="s">
        <v>287</v>
      </c>
      <c r="G236" s="6"/>
      <c r="H236" s="6"/>
      <c r="I236" s="6"/>
      <c r="J236" s="6"/>
      <c r="K236" s="6"/>
      <c r="L236" s="16"/>
    </row>
    <row r="237" spans="1:12" s="102" customFormat="1" ht="10.5" thickBot="1" x14ac:dyDescent="0.4">
      <c r="A237" s="71" t="s">
        <v>8</v>
      </c>
      <c r="B237" s="17"/>
      <c r="C237" s="14"/>
      <c r="D237" s="14"/>
      <c r="E237" s="14"/>
      <c r="F237" s="109" t="s">
        <v>131</v>
      </c>
      <c r="G237" s="7"/>
      <c r="H237" s="7"/>
      <c r="I237" s="7"/>
      <c r="J237" s="7"/>
      <c r="K237" s="7"/>
      <c r="L237" s="18"/>
    </row>
    <row r="238" spans="1:12" s="102" customFormat="1" ht="11" thickBot="1" x14ac:dyDescent="0.4">
      <c r="A238" s="71" t="s">
        <v>6</v>
      </c>
      <c r="B238" s="77">
        <f>1+MAX($B$13:B237)</f>
        <v>57</v>
      </c>
      <c r="C238" s="59" t="s">
        <v>255</v>
      </c>
      <c r="D238" s="78"/>
      <c r="E238" s="59" t="s">
        <v>143</v>
      </c>
      <c r="F238" s="79" t="s">
        <v>256</v>
      </c>
      <c r="G238" s="59" t="s">
        <v>145</v>
      </c>
      <c r="H238" s="60">
        <v>110</v>
      </c>
      <c r="I238" s="82"/>
      <c r="J238" s="60" t="str">
        <f>IF(ISNUMBER(I238),ROUND(H238*I238,3),"")</f>
        <v/>
      </c>
      <c r="K238" s="61"/>
      <c r="L238" s="76">
        <f>ROUND(H238*K238,2)</f>
        <v>0</v>
      </c>
    </row>
    <row r="239" spans="1:12" s="102" customFormat="1" x14ac:dyDescent="0.35">
      <c r="A239" s="71" t="s">
        <v>5</v>
      </c>
      <c r="B239" s="15"/>
      <c r="C239" s="12"/>
      <c r="D239" s="12"/>
      <c r="E239" s="12"/>
      <c r="F239" s="80"/>
      <c r="G239" s="6"/>
      <c r="H239" s="6"/>
      <c r="I239" s="6"/>
      <c r="J239" s="6"/>
      <c r="K239" s="6"/>
      <c r="L239" s="16"/>
    </row>
    <row r="240" spans="1:12" s="102" customFormat="1" x14ac:dyDescent="0.35">
      <c r="A240" s="71" t="s">
        <v>7</v>
      </c>
      <c r="B240" s="15"/>
      <c r="C240" s="12"/>
      <c r="D240" s="12"/>
      <c r="E240" s="12"/>
      <c r="F240" s="132" t="s">
        <v>287</v>
      </c>
      <c r="G240" s="6"/>
      <c r="H240" s="6"/>
      <c r="I240" s="6"/>
      <c r="J240" s="6"/>
      <c r="K240" s="6"/>
      <c r="L240" s="16"/>
    </row>
    <row r="241" spans="1:12" s="102" customFormat="1" ht="10.5" thickBot="1" x14ac:dyDescent="0.4">
      <c r="A241" s="71" t="s">
        <v>8</v>
      </c>
      <c r="B241" s="17"/>
      <c r="C241" s="14"/>
      <c r="D241" s="14"/>
      <c r="E241" s="14"/>
      <c r="F241" s="109" t="s">
        <v>131</v>
      </c>
      <c r="G241" s="7"/>
      <c r="H241" s="7"/>
      <c r="I241" s="7"/>
      <c r="J241" s="7"/>
      <c r="K241" s="7"/>
      <c r="L241" s="18"/>
    </row>
    <row r="242" spans="1:12" s="102" customFormat="1" ht="11" thickBot="1" x14ac:dyDescent="0.4">
      <c r="A242" s="71" t="s">
        <v>6</v>
      </c>
      <c r="B242" s="77">
        <f>1+MAX($B$13:B241)</f>
        <v>58</v>
      </c>
      <c r="C242" s="59" t="s">
        <v>277</v>
      </c>
      <c r="D242" s="78"/>
      <c r="E242" s="59" t="s">
        <v>143</v>
      </c>
      <c r="F242" s="79" t="s">
        <v>278</v>
      </c>
      <c r="G242" s="59" t="s">
        <v>145</v>
      </c>
      <c r="H242" s="60">
        <v>3</v>
      </c>
      <c r="I242" s="82"/>
      <c r="J242" s="60" t="str">
        <f>IF(ISNUMBER(I242),ROUND(H242*I242,3),"")</f>
        <v/>
      </c>
      <c r="K242" s="61"/>
      <c r="L242" s="76">
        <f>ROUND(H242*K242,2)</f>
        <v>0</v>
      </c>
    </row>
    <row r="243" spans="1:12" s="102" customFormat="1" x14ac:dyDescent="0.35">
      <c r="A243" s="71" t="s">
        <v>5</v>
      </c>
      <c r="B243" s="15"/>
      <c r="C243" s="12"/>
      <c r="D243" s="12"/>
      <c r="E243" s="12"/>
      <c r="F243" s="80"/>
      <c r="G243" s="6"/>
      <c r="H243" s="6"/>
      <c r="I243" s="6"/>
      <c r="J243" s="6"/>
      <c r="K243" s="6"/>
      <c r="L243" s="16"/>
    </row>
    <row r="244" spans="1:12" s="102" customFormat="1" x14ac:dyDescent="0.35">
      <c r="A244" s="71" t="s">
        <v>7</v>
      </c>
      <c r="B244" s="15"/>
      <c r="C244" s="12"/>
      <c r="D244" s="12"/>
      <c r="E244" s="12"/>
      <c r="F244" s="132" t="s">
        <v>287</v>
      </c>
      <c r="G244" s="6"/>
      <c r="H244" s="6"/>
      <c r="I244" s="6"/>
      <c r="J244" s="6"/>
      <c r="K244" s="6"/>
      <c r="L244" s="16"/>
    </row>
    <row r="245" spans="1:12" s="102" customFormat="1" ht="10.5" thickBot="1" x14ac:dyDescent="0.4">
      <c r="A245" s="71" t="s">
        <v>8</v>
      </c>
      <c r="B245" s="17"/>
      <c r="C245" s="14"/>
      <c r="D245" s="14"/>
      <c r="E245" s="14"/>
      <c r="F245" s="109" t="s">
        <v>131</v>
      </c>
      <c r="G245" s="7"/>
      <c r="H245" s="7"/>
      <c r="I245" s="7"/>
      <c r="J245" s="7"/>
      <c r="K245" s="7"/>
      <c r="L245" s="18"/>
    </row>
    <row r="246" spans="1:12" s="102" customFormat="1" ht="11" thickBot="1" x14ac:dyDescent="0.4">
      <c r="A246" s="71" t="s">
        <v>6</v>
      </c>
      <c r="B246" s="77">
        <f>1+MAX($B$13:B245)</f>
        <v>59</v>
      </c>
      <c r="C246" s="59" t="s">
        <v>257</v>
      </c>
      <c r="D246" s="78"/>
      <c r="E246" s="59" t="s">
        <v>143</v>
      </c>
      <c r="F246" s="79" t="s">
        <v>258</v>
      </c>
      <c r="G246" s="59" t="s">
        <v>145</v>
      </c>
      <c r="H246" s="60">
        <v>3</v>
      </c>
      <c r="I246" s="82"/>
      <c r="J246" s="60" t="str">
        <f>IF(ISNUMBER(I246),ROUND(H246*I246,3),"")</f>
        <v/>
      </c>
      <c r="K246" s="61"/>
      <c r="L246" s="76">
        <f>ROUND(H246*K246,2)</f>
        <v>0</v>
      </c>
    </row>
    <row r="247" spans="1:12" s="102" customFormat="1" x14ac:dyDescent="0.35">
      <c r="A247" s="71" t="s">
        <v>5</v>
      </c>
      <c r="B247" s="15"/>
      <c r="C247" s="12"/>
      <c r="D247" s="12"/>
      <c r="E247" s="12"/>
      <c r="F247" s="80"/>
      <c r="G247" s="6"/>
      <c r="H247" s="6"/>
      <c r="I247" s="6"/>
      <c r="J247" s="6"/>
      <c r="K247" s="6"/>
      <c r="L247" s="16"/>
    </row>
    <row r="248" spans="1:12" s="102" customFormat="1" x14ac:dyDescent="0.35">
      <c r="A248" s="71" t="s">
        <v>7</v>
      </c>
      <c r="B248" s="15"/>
      <c r="C248" s="12"/>
      <c r="D248" s="12"/>
      <c r="E248" s="12"/>
      <c r="F248" s="132" t="s">
        <v>287</v>
      </c>
      <c r="G248" s="6"/>
      <c r="H248" s="6"/>
      <c r="I248" s="6"/>
      <c r="J248" s="6"/>
      <c r="K248" s="6"/>
      <c r="L248" s="16"/>
    </row>
    <row r="249" spans="1:12" s="102" customFormat="1" ht="10.5" thickBot="1" x14ac:dyDescent="0.4">
      <c r="A249" s="71" t="s">
        <v>8</v>
      </c>
      <c r="B249" s="17"/>
      <c r="C249" s="14"/>
      <c r="D249" s="14"/>
      <c r="E249" s="14"/>
      <c r="F249" s="109" t="s">
        <v>131</v>
      </c>
      <c r="G249" s="7"/>
      <c r="H249" s="7"/>
      <c r="I249" s="7"/>
      <c r="J249" s="7"/>
      <c r="K249" s="7"/>
      <c r="L249" s="18"/>
    </row>
    <row r="250" spans="1:12" s="102" customFormat="1" ht="11" thickBot="1" x14ac:dyDescent="0.4">
      <c r="A250" s="71" t="s">
        <v>6</v>
      </c>
      <c r="B250" s="77">
        <f>1+MAX($B$13:B249)</f>
        <v>60</v>
      </c>
      <c r="C250" s="59" t="s">
        <v>259</v>
      </c>
      <c r="D250" s="78"/>
      <c r="E250" s="59" t="s">
        <v>143</v>
      </c>
      <c r="F250" s="79" t="s">
        <v>260</v>
      </c>
      <c r="G250" s="59" t="s">
        <v>145</v>
      </c>
      <c r="H250" s="60">
        <v>15</v>
      </c>
      <c r="I250" s="82"/>
      <c r="J250" s="60" t="str">
        <f>IF(ISNUMBER(I250),ROUND(H250*I250,3),"")</f>
        <v/>
      </c>
      <c r="K250" s="61"/>
      <c r="L250" s="76">
        <f>ROUND(H250*K250,2)</f>
        <v>0</v>
      </c>
    </row>
    <row r="251" spans="1:12" s="102" customFormat="1" x14ac:dyDescent="0.35">
      <c r="A251" s="71" t="s">
        <v>5</v>
      </c>
      <c r="B251" s="15"/>
      <c r="C251" s="12"/>
      <c r="D251" s="12"/>
      <c r="E251" s="12"/>
      <c r="F251" s="80"/>
      <c r="G251" s="6"/>
      <c r="H251" s="6"/>
      <c r="I251" s="6"/>
      <c r="J251" s="6"/>
      <c r="K251" s="6"/>
      <c r="L251" s="16"/>
    </row>
    <row r="252" spans="1:12" s="102" customFormat="1" x14ac:dyDescent="0.35">
      <c r="A252" s="71" t="s">
        <v>7</v>
      </c>
      <c r="B252" s="15"/>
      <c r="C252" s="12"/>
      <c r="D252" s="12"/>
      <c r="E252" s="12"/>
      <c r="F252" s="132" t="s">
        <v>287</v>
      </c>
      <c r="G252" s="6"/>
      <c r="H252" s="6"/>
      <c r="I252" s="6"/>
      <c r="J252" s="6"/>
      <c r="K252" s="6"/>
      <c r="L252" s="16"/>
    </row>
    <row r="253" spans="1:12" s="102" customFormat="1" ht="10.5" thickBot="1" x14ac:dyDescent="0.4">
      <c r="A253" s="71" t="s">
        <v>8</v>
      </c>
      <c r="B253" s="17"/>
      <c r="C253" s="14"/>
      <c r="D253" s="14"/>
      <c r="E253" s="14"/>
      <c r="F253" s="109" t="s">
        <v>131</v>
      </c>
      <c r="G253" s="7"/>
      <c r="H253" s="7"/>
      <c r="I253" s="7"/>
      <c r="J253" s="7"/>
      <c r="K253" s="7"/>
      <c r="L253" s="18"/>
    </row>
    <row r="254" spans="1:12" s="102" customFormat="1" ht="11" thickBot="1" x14ac:dyDescent="0.4">
      <c r="A254" s="71" t="s">
        <v>6</v>
      </c>
      <c r="B254" s="77">
        <f>1+MAX($B$13:B253)</f>
        <v>61</v>
      </c>
      <c r="C254" s="59" t="s">
        <v>261</v>
      </c>
      <c r="D254" s="78"/>
      <c r="E254" s="59" t="s">
        <v>143</v>
      </c>
      <c r="F254" s="79" t="s">
        <v>262</v>
      </c>
      <c r="G254" s="59" t="s">
        <v>263</v>
      </c>
      <c r="H254" s="60">
        <v>0.8</v>
      </c>
      <c r="I254" s="82"/>
      <c r="J254" s="60" t="str">
        <f>IF(ISNUMBER(I254),ROUND(H254*I254,3),"")</f>
        <v/>
      </c>
      <c r="K254" s="61"/>
      <c r="L254" s="76">
        <f>ROUND(H254*K254,2)</f>
        <v>0</v>
      </c>
    </row>
    <row r="255" spans="1:12" s="102" customFormat="1" x14ac:dyDescent="0.35">
      <c r="A255" s="71" t="s">
        <v>5</v>
      </c>
      <c r="B255" s="15"/>
      <c r="C255" s="12"/>
      <c r="D255" s="12"/>
      <c r="E255" s="12"/>
      <c r="F255" s="80"/>
      <c r="G255" s="6"/>
      <c r="H255" s="6"/>
      <c r="I255" s="6"/>
      <c r="J255" s="6"/>
      <c r="K255" s="6"/>
      <c r="L255" s="16"/>
    </row>
    <row r="256" spans="1:12" s="102" customFormat="1" x14ac:dyDescent="0.35">
      <c r="A256" s="71" t="s">
        <v>7</v>
      </c>
      <c r="B256" s="15"/>
      <c r="C256" s="12"/>
      <c r="D256" s="12"/>
      <c r="E256" s="12"/>
      <c r="F256" s="132" t="s">
        <v>287</v>
      </c>
      <c r="G256" s="6"/>
      <c r="H256" s="6"/>
      <c r="I256" s="6"/>
      <c r="J256" s="6"/>
      <c r="K256" s="6"/>
      <c r="L256" s="16"/>
    </row>
    <row r="257" spans="1:12" s="102" customFormat="1" ht="10.5" thickBot="1" x14ac:dyDescent="0.4">
      <c r="A257" s="71" t="s">
        <v>8</v>
      </c>
      <c r="B257" s="17"/>
      <c r="C257" s="14"/>
      <c r="D257" s="14"/>
      <c r="E257" s="14"/>
      <c r="F257" s="109" t="s">
        <v>131</v>
      </c>
      <c r="G257" s="7"/>
      <c r="H257" s="7"/>
      <c r="I257" s="7"/>
      <c r="J257" s="7"/>
      <c r="K257" s="7"/>
      <c r="L257" s="18"/>
    </row>
    <row r="258" spans="1:12" s="102" customFormat="1" ht="11" thickBot="1" x14ac:dyDescent="0.4">
      <c r="A258" s="71" t="s">
        <v>6</v>
      </c>
      <c r="B258" s="77">
        <f>1+MAX($B$13:B257)</f>
        <v>62</v>
      </c>
      <c r="C258" s="59" t="s">
        <v>264</v>
      </c>
      <c r="D258" s="78"/>
      <c r="E258" s="59" t="s">
        <v>143</v>
      </c>
      <c r="F258" s="79" t="s">
        <v>265</v>
      </c>
      <c r="G258" s="59" t="s">
        <v>145</v>
      </c>
      <c r="H258" s="60">
        <v>8</v>
      </c>
      <c r="I258" s="82"/>
      <c r="J258" s="60" t="str">
        <f>IF(ISNUMBER(I258),ROUND(H258*I258,3),"")</f>
        <v/>
      </c>
      <c r="K258" s="61"/>
      <c r="L258" s="76">
        <f>ROUND(H258*K258,2)</f>
        <v>0</v>
      </c>
    </row>
    <row r="259" spans="1:12" s="102" customFormat="1" x14ac:dyDescent="0.35">
      <c r="A259" s="71" t="s">
        <v>5</v>
      </c>
      <c r="B259" s="15"/>
      <c r="C259" s="12"/>
      <c r="D259" s="12"/>
      <c r="E259" s="12"/>
      <c r="F259" s="80"/>
      <c r="G259" s="6"/>
      <c r="H259" s="6"/>
      <c r="I259" s="6"/>
      <c r="J259" s="6"/>
      <c r="K259" s="6"/>
      <c r="L259" s="16"/>
    </row>
    <row r="260" spans="1:12" s="102" customFormat="1" x14ac:dyDescent="0.35">
      <c r="A260" s="71" t="s">
        <v>7</v>
      </c>
      <c r="B260" s="15"/>
      <c r="C260" s="12"/>
      <c r="D260" s="12"/>
      <c r="E260" s="12"/>
      <c r="F260" s="132" t="s">
        <v>287</v>
      </c>
      <c r="G260" s="6"/>
      <c r="H260" s="6"/>
      <c r="I260" s="6"/>
      <c r="J260" s="6"/>
      <c r="K260" s="6"/>
      <c r="L260" s="16"/>
    </row>
    <row r="261" spans="1:12" s="102" customFormat="1" ht="10.5" thickBot="1" x14ac:dyDescent="0.4">
      <c r="A261" s="71" t="s">
        <v>8</v>
      </c>
      <c r="B261" s="17"/>
      <c r="C261" s="14"/>
      <c r="D261" s="14"/>
      <c r="E261" s="14"/>
      <c r="F261" s="109" t="s">
        <v>131</v>
      </c>
      <c r="G261" s="7"/>
      <c r="H261" s="7"/>
      <c r="I261" s="7"/>
      <c r="J261" s="7"/>
      <c r="K261" s="7"/>
      <c r="L261" s="18"/>
    </row>
    <row r="262" spans="1:12" s="102" customFormat="1" ht="11" thickBot="1" x14ac:dyDescent="0.4">
      <c r="A262" s="71" t="s">
        <v>6</v>
      </c>
      <c r="B262" s="77">
        <f>1+MAX($B$13:B261)</f>
        <v>63</v>
      </c>
      <c r="C262" s="59" t="s">
        <v>266</v>
      </c>
      <c r="D262" s="78"/>
      <c r="E262" s="59" t="s">
        <v>143</v>
      </c>
      <c r="F262" s="79" t="s">
        <v>267</v>
      </c>
      <c r="G262" s="59" t="s">
        <v>145</v>
      </c>
      <c r="H262" s="60">
        <v>8</v>
      </c>
      <c r="I262" s="82"/>
      <c r="J262" s="60" t="str">
        <f>IF(ISNUMBER(I262),ROUND(H262*I262,3),"")</f>
        <v/>
      </c>
      <c r="K262" s="61"/>
      <c r="L262" s="76">
        <f>ROUND(H262*K262,2)</f>
        <v>0</v>
      </c>
    </row>
    <row r="263" spans="1:12" s="102" customFormat="1" x14ac:dyDescent="0.35">
      <c r="A263" s="71" t="s">
        <v>5</v>
      </c>
      <c r="B263" s="15"/>
      <c r="C263" s="12"/>
      <c r="D263" s="12"/>
      <c r="E263" s="12"/>
      <c r="F263" s="80"/>
      <c r="G263" s="6"/>
      <c r="H263" s="6"/>
      <c r="I263" s="6"/>
      <c r="J263" s="6"/>
      <c r="K263" s="6"/>
      <c r="L263" s="16"/>
    </row>
    <row r="264" spans="1:12" s="102" customFormat="1" x14ac:dyDescent="0.35">
      <c r="A264" s="71" t="s">
        <v>7</v>
      </c>
      <c r="B264" s="15"/>
      <c r="C264" s="12"/>
      <c r="D264" s="12"/>
      <c r="E264" s="12"/>
      <c r="F264" s="132" t="s">
        <v>287</v>
      </c>
      <c r="G264" s="6"/>
      <c r="H264" s="6"/>
      <c r="I264" s="6"/>
      <c r="J264" s="6"/>
      <c r="K264" s="6"/>
      <c r="L264" s="16"/>
    </row>
    <row r="265" spans="1:12" s="102" customFormat="1" ht="10.5" thickBot="1" x14ac:dyDescent="0.4">
      <c r="A265" s="71" t="s">
        <v>8</v>
      </c>
      <c r="B265" s="17"/>
      <c r="C265" s="14"/>
      <c r="D265" s="14"/>
      <c r="E265" s="14"/>
      <c r="F265" s="109" t="s">
        <v>131</v>
      </c>
      <c r="G265" s="7"/>
      <c r="H265" s="7"/>
      <c r="I265" s="7"/>
      <c r="J265" s="7"/>
      <c r="K265" s="7"/>
      <c r="L265" s="18"/>
    </row>
    <row r="266" spans="1:12" s="102" customFormat="1" ht="11" thickBot="1" x14ac:dyDescent="0.4">
      <c r="A266" s="71" t="s">
        <v>6</v>
      </c>
      <c r="B266" s="77">
        <f>1+MAX($B$13:B265)</f>
        <v>64</v>
      </c>
      <c r="C266" s="59" t="s">
        <v>268</v>
      </c>
      <c r="D266" s="78"/>
      <c r="E266" s="59" t="s">
        <v>143</v>
      </c>
      <c r="F266" s="79" t="s">
        <v>269</v>
      </c>
      <c r="G266" s="59" t="s">
        <v>145</v>
      </c>
      <c r="H266" s="60">
        <v>6</v>
      </c>
      <c r="I266" s="82"/>
      <c r="J266" s="60" t="str">
        <f>IF(ISNUMBER(I266),ROUND(H266*I266,3),"")</f>
        <v/>
      </c>
      <c r="K266" s="61"/>
      <c r="L266" s="76">
        <f>ROUND(H266*K266,2)</f>
        <v>0</v>
      </c>
    </row>
    <row r="267" spans="1:12" s="102" customFormat="1" x14ac:dyDescent="0.35">
      <c r="A267" s="71" t="s">
        <v>5</v>
      </c>
      <c r="B267" s="15"/>
      <c r="C267" s="12"/>
      <c r="D267" s="12"/>
      <c r="E267" s="12"/>
      <c r="F267" s="80"/>
      <c r="G267" s="6"/>
      <c r="H267" s="6"/>
      <c r="I267" s="6"/>
      <c r="J267" s="6"/>
      <c r="K267" s="6"/>
      <c r="L267" s="16"/>
    </row>
    <row r="268" spans="1:12" s="102" customFormat="1" x14ac:dyDescent="0.35">
      <c r="A268" s="71" t="s">
        <v>7</v>
      </c>
      <c r="B268" s="15"/>
      <c r="C268" s="12"/>
      <c r="D268" s="12"/>
      <c r="E268" s="12"/>
      <c r="F268" s="132" t="s">
        <v>287</v>
      </c>
      <c r="G268" s="6"/>
      <c r="H268" s="6"/>
      <c r="I268" s="6"/>
      <c r="J268" s="6"/>
      <c r="K268" s="6"/>
      <c r="L268" s="16"/>
    </row>
    <row r="269" spans="1:12" s="102" customFormat="1" ht="10.5" thickBot="1" x14ac:dyDescent="0.4">
      <c r="A269" s="71" t="s">
        <v>8</v>
      </c>
      <c r="B269" s="17"/>
      <c r="C269" s="14"/>
      <c r="D269" s="14"/>
      <c r="E269" s="14"/>
      <c r="F269" s="109" t="s">
        <v>131</v>
      </c>
      <c r="G269" s="7"/>
      <c r="H269" s="7"/>
      <c r="I269" s="7"/>
      <c r="J269" s="7"/>
      <c r="K269" s="7"/>
      <c r="L269" s="18"/>
    </row>
    <row r="270" spans="1:12" s="102" customFormat="1" ht="11" thickBot="1" x14ac:dyDescent="0.4">
      <c r="A270" s="71" t="s">
        <v>6</v>
      </c>
      <c r="B270" s="77">
        <f>1+MAX($B$13:B269)</f>
        <v>65</v>
      </c>
      <c r="C270" s="59" t="s">
        <v>279</v>
      </c>
      <c r="D270" s="78"/>
      <c r="E270" s="59" t="s">
        <v>280</v>
      </c>
      <c r="F270" s="79" t="s">
        <v>281</v>
      </c>
      <c r="G270" s="59" t="s">
        <v>145</v>
      </c>
      <c r="H270" s="60">
        <v>4</v>
      </c>
      <c r="I270" s="82"/>
      <c r="J270" s="60" t="str">
        <f>IF(ISNUMBER(I270),ROUND(H270*I270,3),"")</f>
        <v/>
      </c>
      <c r="K270" s="61"/>
      <c r="L270" s="76">
        <f>ROUND(H270*K270,2)</f>
        <v>0</v>
      </c>
    </row>
    <row r="271" spans="1:12" s="102" customFormat="1" x14ac:dyDescent="0.35">
      <c r="A271" s="71" t="s">
        <v>5</v>
      </c>
      <c r="B271" s="15"/>
      <c r="C271" s="121"/>
      <c r="D271" s="121"/>
      <c r="E271" s="121"/>
      <c r="F271" s="123"/>
      <c r="G271" s="119"/>
      <c r="H271" s="119"/>
      <c r="I271" s="119"/>
      <c r="J271" s="119"/>
      <c r="K271" s="119"/>
      <c r="L271" s="16"/>
    </row>
    <row r="272" spans="1:12" s="102" customFormat="1" x14ac:dyDescent="0.35">
      <c r="A272" s="71" t="s">
        <v>7</v>
      </c>
      <c r="B272" s="15"/>
      <c r="C272" s="121"/>
      <c r="D272" s="121"/>
      <c r="E272" s="121"/>
      <c r="F272" s="124" t="s">
        <v>282</v>
      </c>
      <c r="G272" s="119"/>
      <c r="H272" s="119"/>
      <c r="I272" s="119"/>
      <c r="J272" s="119"/>
      <c r="K272" s="119"/>
      <c r="L272" s="16"/>
    </row>
    <row r="273" spans="1:12" s="102" customFormat="1" ht="70.5" thickBot="1" x14ac:dyDescent="0.4">
      <c r="A273" s="71" t="s">
        <v>8</v>
      </c>
      <c r="B273" s="17"/>
      <c r="C273" s="122"/>
      <c r="D273" s="122"/>
      <c r="E273" s="122"/>
      <c r="F273" s="125" t="s">
        <v>283</v>
      </c>
      <c r="G273" s="120"/>
      <c r="H273" s="120"/>
      <c r="I273" s="120"/>
      <c r="J273" s="120"/>
      <c r="K273" s="120"/>
      <c r="L273" s="18"/>
    </row>
    <row r="274" spans="1:12" s="102" customFormat="1" ht="11" thickBot="1" x14ac:dyDescent="0.4">
      <c r="A274" s="71" t="s">
        <v>6</v>
      </c>
      <c r="B274" s="77">
        <f>1+MAX($B$13:B273)</f>
        <v>66</v>
      </c>
      <c r="C274" s="59" t="s">
        <v>284</v>
      </c>
      <c r="D274" s="78"/>
      <c r="E274" s="59" t="s">
        <v>285</v>
      </c>
      <c r="F274" s="79" t="s">
        <v>286</v>
      </c>
      <c r="G274" s="59" t="s">
        <v>145</v>
      </c>
      <c r="H274" s="60">
        <v>2</v>
      </c>
      <c r="I274" s="82"/>
      <c r="J274" s="60" t="str">
        <f>IF(ISNUMBER(I274),ROUND(H274*I274,3),"")</f>
        <v/>
      </c>
      <c r="K274" s="61"/>
      <c r="L274" s="76">
        <f>ROUND(H274*K274,2)</f>
        <v>0</v>
      </c>
    </row>
    <row r="275" spans="1:12" s="102" customFormat="1" x14ac:dyDescent="0.35">
      <c r="A275" s="71" t="s">
        <v>5</v>
      </c>
      <c r="B275" s="15"/>
      <c r="C275" s="128"/>
      <c r="D275" s="128"/>
      <c r="E275" s="128"/>
      <c r="F275" s="131"/>
      <c r="G275" s="126"/>
      <c r="H275" s="126"/>
      <c r="I275" s="126"/>
      <c r="J275" s="126"/>
      <c r="K275" s="126"/>
      <c r="L275" s="16"/>
    </row>
    <row r="276" spans="1:12" s="102" customFormat="1" x14ac:dyDescent="0.35">
      <c r="A276" s="71" t="s">
        <v>7</v>
      </c>
      <c r="B276" s="15"/>
      <c r="C276" s="128"/>
      <c r="D276" s="128"/>
      <c r="E276" s="128"/>
      <c r="F276" s="132" t="s">
        <v>287</v>
      </c>
      <c r="G276" s="126"/>
      <c r="H276" s="126"/>
      <c r="I276" s="126"/>
      <c r="J276" s="126"/>
      <c r="K276" s="126"/>
      <c r="L276" s="16"/>
    </row>
    <row r="277" spans="1:12" s="102" customFormat="1" ht="90.5" thickBot="1" x14ac:dyDescent="0.4">
      <c r="A277" s="71" t="s">
        <v>8</v>
      </c>
      <c r="B277" s="17"/>
      <c r="C277" s="129"/>
      <c r="D277" s="129"/>
      <c r="E277" s="129"/>
      <c r="F277" s="133" t="s">
        <v>288</v>
      </c>
      <c r="G277" s="127"/>
      <c r="H277" s="127"/>
      <c r="I277" s="127"/>
      <c r="J277" s="127"/>
      <c r="K277" s="127"/>
      <c r="L277" s="18"/>
    </row>
    <row r="278" spans="1:12" s="102" customFormat="1" ht="11" thickBot="1" x14ac:dyDescent="0.4">
      <c r="A278" s="71" t="s">
        <v>6</v>
      </c>
      <c r="B278" s="77">
        <f>1+MAX($B$13:B277)</f>
        <v>67</v>
      </c>
      <c r="C278" s="59" t="s">
        <v>270</v>
      </c>
      <c r="D278" s="78"/>
      <c r="E278" s="59" t="s">
        <v>143</v>
      </c>
      <c r="F278" s="79" t="s">
        <v>271</v>
      </c>
      <c r="G278" s="59" t="s">
        <v>145</v>
      </c>
      <c r="H278" s="60">
        <v>1</v>
      </c>
      <c r="I278" s="82"/>
      <c r="J278" s="60" t="str">
        <f>IF(ISNUMBER(I278),ROUND(H278*I278,3),"")</f>
        <v/>
      </c>
      <c r="K278" s="61"/>
      <c r="L278" s="76">
        <f>ROUND(H278*K278,2)</f>
        <v>0</v>
      </c>
    </row>
    <row r="279" spans="1:12" s="102" customFormat="1" x14ac:dyDescent="0.35">
      <c r="A279" s="71" t="s">
        <v>5</v>
      </c>
      <c r="B279" s="15"/>
      <c r="C279" s="12"/>
      <c r="D279" s="12"/>
      <c r="E279" s="12"/>
      <c r="F279" s="80"/>
      <c r="G279" s="6"/>
      <c r="H279" s="6"/>
      <c r="I279" s="6"/>
      <c r="J279" s="6"/>
      <c r="K279" s="6"/>
      <c r="L279" s="16"/>
    </row>
    <row r="280" spans="1:12" s="102" customFormat="1" x14ac:dyDescent="0.35">
      <c r="A280" s="71" t="s">
        <v>7</v>
      </c>
      <c r="B280" s="15"/>
      <c r="C280" s="12"/>
      <c r="D280" s="12"/>
      <c r="E280" s="12"/>
      <c r="F280" s="132" t="s">
        <v>287</v>
      </c>
      <c r="G280" s="6"/>
      <c r="H280" s="6"/>
      <c r="I280" s="6"/>
      <c r="J280" s="6"/>
      <c r="K280" s="6"/>
      <c r="L280" s="16"/>
    </row>
    <row r="281" spans="1:12" s="102" customFormat="1" ht="10.5" thickBot="1" x14ac:dyDescent="0.4">
      <c r="A281" s="71" t="s">
        <v>8</v>
      </c>
      <c r="B281" s="17"/>
      <c r="C281" s="14"/>
      <c r="D281" s="14"/>
      <c r="E281" s="14"/>
      <c r="F281" s="109" t="s">
        <v>131</v>
      </c>
      <c r="G281" s="7"/>
      <c r="H281" s="7"/>
      <c r="I281" s="7"/>
      <c r="J281" s="7"/>
      <c r="K281" s="7"/>
      <c r="L281" s="18"/>
    </row>
    <row r="282" spans="1:12" ht="13" x14ac:dyDescent="0.2">
      <c r="A282" s="130" t="s">
        <v>82</v>
      </c>
      <c r="B282" s="112" t="s">
        <v>272</v>
      </c>
      <c r="C282" s="118" t="str">
        <f xml:space="preserve"> CONCATENATE("za Díl ",C13)</f>
        <v>za Díl Kód dílu</v>
      </c>
      <c r="D282" s="114"/>
      <c r="E282" s="114"/>
      <c r="F282" s="113" t="s">
        <v>141</v>
      </c>
      <c r="G282" s="115"/>
      <c r="H282" s="115"/>
      <c r="I282" s="115"/>
      <c r="J282" s="116"/>
      <c r="K282" s="115"/>
      <c r="L282" s="117">
        <f>SUM(L14:L281)</f>
        <v>0</v>
      </c>
    </row>
  </sheetData>
  <sheetProtection formatCells="0" formatColumns="0" formatRows="0" insertColumns="0" insertRows="0" deleteColumns="0" deleteRows="0" sort="0" autoFilter="0"/>
  <autoFilter ref="A10:L282"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841" priority="3208">
      <formula>$E$5="Ostatní"</formula>
    </cfRule>
    <cfRule type="expression" dxfId="840" priority="3210">
      <formula>$E$6="Ostatní"</formula>
    </cfRule>
  </conditionalFormatting>
  <conditionalFormatting sqref="F2">
    <cfRule type="expression" dxfId="839" priority="3206">
      <formula>IF($F$2="Název stavby","Vybarvit",IF($F$2="","Vybarvit",""))="Vybarvit"</formula>
    </cfRule>
  </conditionalFormatting>
  <conditionalFormatting sqref="D3">
    <cfRule type="expression" dxfId="838" priority="3205">
      <formula>IF($D$3="SO XX-XX-XX","Vybarvit",IF($D$3="","Vybarvit",""))="Vybarvit"</formula>
    </cfRule>
  </conditionalFormatting>
  <conditionalFormatting sqref="F3">
    <cfRule type="expression" dxfId="837" priority="3204">
      <formula>IF($F$3="Název SO/PS","Vybarvit",IF($F$3="","Vybarvit",""))="Vybarvit"</formula>
    </cfRule>
  </conditionalFormatting>
  <conditionalFormatting sqref="F8">
    <cfRule type="expression" dxfId="836" priority="3203">
      <formula>IF($F$8="Obchodní název firmy/společnosti, v případě fyzické osoby podnikající  IČO","Vybarvit",IF($F$8="","Vybarvit",""))="Vybarvit"</formula>
    </cfRule>
  </conditionalFormatting>
  <conditionalFormatting sqref="G8:H8">
    <cfRule type="expression" dxfId="835" priority="3202">
      <formula>IF($G$8="Titul Jméno Příjmení","Vybarvit",IF($G$8="","Vybarvit",""))="Vybarvit"</formula>
    </cfRule>
  </conditionalFormatting>
  <conditionalFormatting sqref="K8">
    <cfRule type="expression" dxfId="834" priority="3177">
      <formula>$K$8=""</formula>
    </cfRule>
  </conditionalFormatting>
  <conditionalFormatting sqref="K7">
    <cfRule type="expression" dxfId="833" priority="3176">
      <formula>$K$7=""</formula>
    </cfRule>
  </conditionalFormatting>
  <conditionalFormatting sqref="K5">
    <cfRule type="expression" dxfId="832" priority="3174">
      <formula>$K$5=""</formula>
    </cfRule>
  </conditionalFormatting>
  <conditionalFormatting sqref="K4">
    <cfRule type="expression" dxfId="831" priority="3173">
      <formula>$K$4=""</formula>
    </cfRule>
  </conditionalFormatting>
  <conditionalFormatting sqref="L4">
    <cfRule type="expression" dxfId="830" priority="3172">
      <formula>$L$4=""</formula>
    </cfRule>
  </conditionalFormatting>
  <conditionalFormatting sqref="E8">
    <cfRule type="expression" dxfId="829" priority="3171">
      <formula>$E$8=""</formula>
    </cfRule>
  </conditionalFormatting>
  <conditionalFormatting sqref="E7">
    <cfRule type="expression" dxfId="828" priority="3170">
      <formula>$E$7=""</formula>
    </cfRule>
  </conditionalFormatting>
  <conditionalFormatting sqref="E6">
    <cfRule type="expression" dxfId="827" priority="3169">
      <formula>$E$6=""</formula>
    </cfRule>
  </conditionalFormatting>
  <conditionalFormatting sqref="E5">
    <cfRule type="expression" dxfId="826" priority="3168">
      <formula>$E$5=""</formula>
    </cfRule>
  </conditionalFormatting>
  <conditionalFormatting sqref="E4">
    <cfRule type="expression" dxfId="825" priority="3166">
      <formula>$E$4=""</formula>
    </cfRule>
  </conditionalFormatting>
  <conditionalFormatting sqref="F13">
    <cfRule type="expression" dxfId="824" priority="1743">
      <formula>F13="Název dílu"</formula>
    </cfRule>
  </conditionalFormatting>
  <conditionalFormatting sqref="Q3">
    <cfRule type="cellIs" dxfId="823" priority="1742" operator="notEqual">
      <formula>0</formula>
    </cfRule>
  </conditionalFormatting>
  <conditionalFormatting sqref="C13">
    <cfRule type="expression" dxfId="822" priority="1741">
      <formula>C13="Kód dílu"</formula>
    </cfRule>
  </conditionalFormatting>
  <conditionalFormatting sqref="K6">
    <cfRule type="expression" dxfId="821" priority="1685">
      <formula>$K$6=""</formula>
    </cfRule>
  </conditionalFormatting>
  <conditionalFormatting sqref="H18">
    <cfRule type="expression" dxfId="820" priority="1325">
      <formula>H18=""</formula>
    </cfRule>
  </conditionalFormatting>
  <conditionalFormatting sqref="G14">
    <cfRule type="expression" dxfId="819" priority="1336">
      <formula>G14=""</formula>
    </cfRule>
  </conditionalFormatting>
  <conditionalFormatting sqref="H14">
    <cfRule type="expression" dxfId="818" priority="1335">
      <formula>H14=""</formula>
    </cfRule>
  </conditionalFormatting>
  <conditionalFormatting sqref="I14">
    <cfRule type="expression" dxfId="817" priority="1334">
      <formula>I14=""</formula>
    </cfRule>
  </conditionalFormatting>
  <conditionalFormatting sqref="F15">
    <cfRule type="expression" dxfId="816" priority="1656">
      <formula>F15=""</formula>
    </cfRule>
  </conditionalFormatting>
  <conditionalFormatting sqref="F17">
    <cfRule type="expression" dxfId="815" priority="1654">
      <formula>F17=""</formula>
    </cfRule>
  </conditionalFormatting>
  <conditionalFormatting sqref="F14">
    <cfRule type="expression" dxfId="814" priority="1330">
      <formula>F14=""</formula>
    </cfRule>
  </conditionalFormatting>
  <conditionalFormatting sqref="C18">
    <cfRule type="expression" dxfId="813" priority="1329">
      <formula>C18=""</formula>
    </cfRule>
  </conditionalFormatting>
  <conditionalFormatting sqref="H22">
    <cfRule type="expression" dxfId="812" priority="1316">
      <formula>H22=""</formula>
    </cfRule>
  </conditionalFormatting>
  <conditionalFormatting sqref="F18">
    <cfRule type="expression" dxfId="811" priority="1327">
      <formula>F18=""</formula>
    </cfRule>
  </conditionalFormatting>
  <conditionalFormatting sqref="G18">
    <cfRule type="expression" dxfId="810" priority="1326">
      <formula>G18=""</formula>
    </cfRule>
  </conditionalFormatting>
  <conditionalFormatting sqref="J22">
    <cfRule type="expression" dxfId="809" priority="1314">
      <formula>J22=""</formula>
    </cfRule>
  </conditionalFormatting>
  <conditionalFormatting sqref="K22">
    <cfRule type="expression" dxfId="808" priority="1313">
      <formula>K22=""</formula>
    </cfRule>
  </conditionalFormatting>
  <conditionalFormatting sqref="I18">
    <cfRule type="expression" dxfId="807" priority="1324">
      <formula>I18=""</formula>
    </cfRule>
  </conditionalFormatting>
  <conditionalFormatting sqref="F19">
    <cfRule type="expression" dxfId="806" priority="1600">
      <formula>F19=""</formula>
    </cfRule>
  </conditionalFormatting>
  <conditionalFormatting sqref="F21">
    <cfRule type="expression" dxfId="805" priority="1598">
      <formula>F21=""</formula>
    </cfRule>
  </conditionalFormatting>
  <conditionalFormatting sqref="F85">
    <cfRule type="expression" dxfId="804" priority="1406">
      <formula>F85=""</formula>
    </cfRule>
  </conditionalFormatting>
  <conditionalFormatting sqref="F22">
    <cfRule type="expression" dxfId="803" priority="1318">
      <formula>F22=""</formula>
    </cfRule>
  </conditionalFormatting>
  <conditionalFormatting sqref="G22">
    <cfRule type="expression" dxfId="802" priority="1317">
      <formula>G22=""</formula>
    </cfRule>
  </conditionalFormatting>
  <conditionalFormatting sqref="J26">
    <cfRule type="expression" dxfId="801" priority="1304">
      <formula>J26=""</formula>
    </cfRule>
  </conditionalFormatting>
  <conditionalFormatting sqref="I22">
    <cfRule type="expression" dxfId="800" priority="1315">
      <formula>I22=""</formula>
    </cfRule>
  </conditionalFormatting>
  <conditionalFormatting sqref="J14">
    <cfRule type="expression" dxfId="799" priority="1333">
      <formula>J14=""</formula>
    </cfRule>
  </conditionalFormatting>
  <conditionalFormatting sqref="J18">
    <cfRule type="expression" dxfId="798" priority="1323">
      <formula>J18=""</formula>
    </cfRule>
  </conditionalFormatting>
  <conditionalFormatting sqref="K18">
    <cfRule type="expression" dxfId="797" priority="1322">
      <formula>K18=""</formula>
    </cfRule>
  </conditionalFormatting>
  <conditionalFormatting sqref="F23">
    <cfRule type="expression" dxfId="796" priority="1588">
      <formula>F23=""</formula>
    </cfRule>
  </conditionalFormatting>
  <conditionalFormatting sqref="F25">
    <cfRule type="expression" dxfId="795" priority="1586">
      <formula>F25=""</formula>
    </cfRule>
  </conditionalFormatting>
  <conditionalFormatting sqref="K26">
    <cfRule type="expression" dxfId="794" priority="1303">
      <formula>K26=""</formula>
    </cfRule>
  </conditionalFormatting>
  <conditionalFormatting sqref="D26">
    <cfRule type="expression" dxfId="793" priority="1302">
      <formula>D26=""</formula>
    </cfRule>
  </conditionalFormatting>
  <conditionalFormatting sqref="C30">
    <cfRule type="expression" dxfId="792" priority="1301">
      <formula>C30=""</formula>
    </cfRule>
  </conditionalFormatting>
  <conditionalFormatting sqref="D22">
    <cfRule type="expression" dxfId="791" priority="1312">
      <formula>D22=""</formula>
    </cfRule>
  </conditionalFormatting>
  <conditionalFormatting sqref="E22">
    <cfRule type="expression" dxfId="790" priority="1311">
      <formula>E22=""</formula>
    </cfRule>
  </conditionalFormatting>
  <conditionalFormatting sqref="C26">
    <cfRule type="expression" dxfId="789" priority="1310">
      <formula>C26=""</formula>
    </cfRule>
  </conditionalFormatting>
  <conditionalFormatting sqref="F83">
    <cfRule type="expression" dxfId="788" priority="1408">
      <formula>F83=""</formula>
    </cfRule>
  </conditionalFormatting>
  <conditionalFormatting sqref="F88">
    <cfRule type="expression" dxfId="787" priority="1395">
      <formula>F88=""</formula>
    </cfRule>
  </conditionalFormatting>
  <conditionalFormatting sqref="F89">
    <cfRule type="expression" dxfId="786" priority="1394">
      <formula>F89=""</formula>
    </cfRule>
  </conditionalFormatting>
  <conditionalFormatting sqref="F27">
    <cfRule type="expression" dxfId="785" priority="1576">
      <formula>F27=""</formula>
    </cfRule>
  </conditionalFormatting>
  <conditionalFormatting sqref="F29">
    <cfRule type="expression" dxfId="784" priority="1574">
      <formula>F29=""</formula>
    </cfRule>
  </conditionalFormatting>
  <conditionalFormatting sqref="H26">
    <cfRule type="expression" dxfId="783" priority="1306">
      <formula>H26=""</formula>
    </cfRule>
  </conditionalFormatting>
  <conditionalFormatting sqref="I26">
    <cfRule type="expression" dxfId="782" priority="1305">
      <formula>I26=""</formula>
    </cfRule>
  </conditionalFormatting>
  <conditionalFormatting sqref="G34">
    <cfRule type="expression" dxfId="781" priority="1289">
      <formula>G34=""</formula>
    </cfRule>
  </conditionalFormatting>
  <conditionalFormatting sqref="C14">
    <cfRule type="expression" dxfId="780" priority="1339">
      <formula>C14=""</formula>
    </cfRule>
  </conditionalFormatting>
  <conditionalFormatting sqref="K14">
    <cfRule type="expression" dxfId="779" priority="1332">
      <formula>K14=""</formula>
    </cfRule>
  </conditionalFormatting>
  <conditionalFormatting sqref="D14">
    <cfRule type="expression" dxfId="778" priority="1331">
      <formula>D14=""</formula>
    </cfRule>
  </conditionalFormatting>
  <conditionalFormatting sqref="D18">
    <cfRule type="expression" dxfId="777" priority="1321">
      <formula>D18=""</formula>
    </cfRule>
  </conditionalFormatting>
  <conditionalFormatting sqref="E18">
    <cfRule type="expression" dxfId="776" priority="1320">
      <formula>E18=""</formula>
    </cfRule>
  </conditionalFormatting>
  <conditionalFormatting sqref="C22">
    <cfRule type="expression" dxfId="775" priority="1319">
      <formula>C22=""</formula>
    </cfRule>
  </conditionalFormatting>
  <conditionalFormatting sqref="F31">
    <cfRule type="expression" dxfId="774" priority="1564">
      <formula>F31=""</formula>
    </cfRule>
  </conditionalFormatting>
  <conditionalFormatting sqref="F33">
    <cfRule type="expression" dxfId="773" priority="1562">
      <formula>F33=""</formula>
    </cfRule>
  </conditionalFormatting>
  <conditionalFormatting sqref="E34">
    <cfRule type="expression" dxfId="772" priority="1291">
      <formula>E34=""</formula>
    </cfRule>
  </conditionalFormatting>
  <conditionalFormatting sqref="E14">
    <cfRule type="expression" dxfId="771" priority="1338">
      <formula>E14=""</formula>
    </cfRule>
  </conditionalFormatting>
  <conditionalFormatting sqref="J38">
    <cfRule type="expression" dxfId="770" priority="1277">
      <formula>J38=""</formula>
    </cfRule>
  </conditionalFormatting>
  <conditionalFormatting sqref="F87">
    <cfRule type="expression" dxfId="769" priority="1396">
      <formula>F87=""</formula>
    </cfRule>
  </conditionalFormatting>
  <conditionalFormatting sqref="F93">
    <cfRule type="expression" dxfId="768" priority="1382">
      <formula>F93=""</formula>
    </cfRule>
  </conditionalFormatting>
  <conditionalFormatting sqref="K30">
    <cfRule type="expression" dxfId="767" priority="1294">
      <formula>K30=""</formula>
    </cfRule>
  </conditionalFormatting>
  <conditionalFormatting sqref="F34">
    <cfRule type="expression" dxfId="766" priority="1290">
      <formula>F34=""</formula>
    </cfRule>
  </conditionalFormatting>
  <conditionalFormatting sqref="C34">
    <cfRule type="expression" dxfId="765" priority="1292">
      <formula>C34=""</formula>
    </cfRule>
  </conditionalFormatting>
  <conditionalFormatting sqref="F35">
    <cfRule type="expression" dxfId="764" priority="1552">
      <formula>F35=""</formula>
    </cfRule>
  </conditionalFormatting>
  <conditionalFormatting sqref="F36">
    <cfRule type="expression" dxfId="763" priority="1551">
      <formula>F36=""</formula>
    </cfRule>
  </conditionalFormatting>
  <conditionalFormatting sqref="F37">
    <cfRule type="expression" dxfId="762" priority="1550">
      <formula>F37=""</formula>
    </cfRule>
  </conditionalFormatting>
  <conditionalFormatting sqref="F91">
    <cfRule type="expression" dxfId="761" priority="1384">
      <formula>F91=""</formula>
    </cfRule>
  </conditionalFormatting>
  <conditionalFormatting sqref="F97">
    <cfRule type="expression" dxfId="760" priority="1370">
      <formula>F97=""</formula>
    </cfRule>
  </conditionalFormatting>
  <conditionalFormatting sqref="E26">
    <cfRule type="expression" dxfId="759" priority="1309">
      <formula>E26=""</formula>
    </cfRule>
  </conditionalFormatting>
  <conditionalFormatting sqref="F26">
    <cfRule type="expression" dxfId="758" priority="1308">
      <formula>F26=""</formula>
    </cfRule>
  </conditionalFormatting>
  <conditionalFormatting sqref="G26">
    <cfRule type="expression" dxfId="757" priority="1307">
      <formula>G26=""</formula>
    </cfRule>
  </conditionalFormatting>
  <conditionalFormatting sqref="H34">
    <cfRule type="expression" dxfId="756" priority="1288">
      <formula>H34=""</formula>
    </cfRule>
  </conditionalFormatting>
  <conditionalFormatting sqref="I38">
    <cfRule type="expression" dxfId="755" priority="1278">
      <formula>I38=""</formula>
    </cfRule>
  </conditionalFormatting>
  <conditionalFormatting sqref="J34">
    <cfRule type="expression" dxfId="754" priority="1286">
      <formula>J34=""</formula>
    </cfRule>
  </conditionalFormatting>
  <conditionalFormatting sqref="F39">
    <cfRule type="expression" dxfId="753" priority="1540">
      <formula>F39=""</formula>
    </cfRule>
  </conditionalFormatting>
  <conditionalFormatting sqref="F41">
    <cfRule type="expression" dxfId="752" priority="1538">
      <formula>F41=""</formula>
    </cfRule>
  </conditionalFormatting>
  <conditionalFormatting sqref="E38">
    <cfRule type="expression" dxfId="751" priority="1282">
      <formula>E38=""</formula>
    </cfRule>
  </conditionalFormatting>
  <conditionalFormatting sqref="F38">
    <cfRule type="expression" dxfId="750" priority="1281">
      <formula>F38=""</formula>
    </cfRule>
  </conditionalFormatting>
  <conditionalFormatting sqref="G38">
    <cfRule type="expression" dxfId="749" priority="1280">
      <formula>G38=""</formula>
    </cfRule>
  </conditionalFormatting>
  <conditionalFormatting sqref="H38">
    <cfRule type="expression" dxfId="748" priority="1279">
      <formula>H38=""</formula>
    </cfRule>
  </conditionalFormatting>
  <conditionalFormatting sqref="D30">
    <cfRule type="expression" dxfId="747" priority="1293">
      <formula>D30=""</formula>
    </cfRule>
  </conditionalFormatting>
  <conditionalFormatting sqref="C46">
    <cfRule type="expression" dxfId="746" priority="1265">
      <formula>C46=""</formula>
    </cfRule>
  </conditionalFormatting>
  <conditionalFormatting sqref="F95">
    <cfRule type="expression" dxfId="745" priority="1372">
      <formula>F95=""</formula>
    </cfRule>
  </conditionalFormatting>
  <conditionalFormatting sqref="F101">
    <cfRule type="expression" dxfId="744" priority="1358">
      <formula>F101=""</formula>
    </cfRule>
  </conditionalFormatting>
  <conditionalFormatting sqref="F43">
    <cfRule type="expression" dxfId="743" priority="1528">
      <formula>F43=""</formula>
    </cfRule>
  </conditionalFormatting>
  <conditionalFormatting sqref="F45">
    <cfRule type="expression" dxfId="742" priority="1526">
      <formula>F45=""</formula>
    </cfRule>
  </conditionalFormatting>
  <conditionalFormatting sqref="K42">
    <cfRule type="expression" dxfId="741" priority="1267">
      <formula>K42=""</formula>
    </cfRule>
  </conditionalFormatting>
  <conditionalFormatting sqref="D42">
    <cfRule type="expression" dxfId="740" priority="1266">
      <formula>D42=""</formula>
    </cfRule>
  </conditionalFormatting>
  <conditionalFormatting sqref="G50">
    <cfRule type="expression" dxfId="739" priority="1253">
      <formula>G50=""</formula>
    </cfRule>
  </conditionalFormatting>
  <conditionalFormatting sqref="K38">
    <cfRule type="expression" dxfId="738" priority="1276">
      <formula>K38=""</formula>
    </cfRule>
  </conditionalFormatting>
  <conditionalFormatting sqref="I34">
    <cfRule type="expression" dxfId="737" priority="1287">
      <formula>I34=""</formula>
    </cfRule>
  </conditionalFormatting>
  <conditionalFormatting sqref="J54">
    <cfRule type="expression" dxfId="736" priority="1241">
      <formula>J54=""</formula>
    </cfRule>
  </conditionalFormatting>
  <conditionalFormatting sqref="H42">
    <cfRule type="expression" dxfId="735" priority="1270">
      <formula>H42=""</formula>
    </cfRule>
  </conditionalFormatting>
  <conditionalFormatting sqref="I42">
    <cfRule type="expression" dxfId="734" priority="1269">
      <formula>I42=""</formula>
    </cfRule>
  </conditionalFormatting>
  <conditionalFormatting sqref="J42">
    <cfRule type="expression" dxfId="733" priority="1268">
      <formula>J42=""</formula>
    </cfRule>
  </conditionalFormatting>
  <conditionalFormatting sqref="F47">
    <cfRule type="expression" dxfId="732" priority="1516">
      <formula>F47=""</formula>
    </cfRule>
  </conditionalFormatting>
  <conditionalFormatting sqref="F49">
    <cfRule type="expression" dxfId="731" priority="1514">
      <formula>F49=""</formula>
    </cfRule>
  </conditionalFormatting>
  <conditionalFormatting sqref="E50">
    <cfRule type="expression" dxfId="730" priority="1255">
      <formula>E50=""</formula>
    </cfRule>
  </conditionalFormatting>
  <conditionalFormatting sqref="F50">
    <cfRule type="expression" dxfId="729" priority="1254">
      <formula>F50=""</formula>
    </cfRule>
  </conditionalFormatting>
  <conditionalFormatting sqref="C42">
    <cfRule type="expression" dxfId="728" priority="1274">
      <formula>C42=""</formula>
    </cfRule>
  </conditionalFormatting>
  <conditionalFormatting sqref="F99">
    <cfRule type="expression" dxfId="727" priority="1360">
      <formula>F99=""</formula>
    </cfRule>
  </conditionalFormatting>
  <conditionalFormatting sqref="F105">
    <cfRule type="expression" dxfId="726" priority="1346">
      <formula>F105=""</formula>
    </cfRule>
  </conditionalFormatting>
  <conditionalFormatting sqref="H54">
    <cfRule type="expression" dxfId="725" priority="1243">
      <formula>H54=""</formula>
    </cfRule>
  </conditionalFormatting>
  <conditionalFormatting sqref="I54">
    <cfRule type="expression" dxfId="724" priority="1242">
      <formula>I54=""</formula>
    </cfRule>
  </conditionalFormatting>
  <conditionalFormatting sqref="C62">
    <cfRule type="expression" dxfId="723" priority="1229">
      <formula>C62=""</formula>
    </cfRule>
  </conditionalFormatting>
  <conditionalFormatting sqref="F51">
    <cfRule type="expression" dxfId="722" priority="1504">
      <formula>F51=""</formula>
    </cfRule>
  </conditionalFormatting>
  <conditionalFormatting sqref="F53">
    <cfRule type="expression" dxfId="721" priority="1502">
      <formula>F53=""</formula>
    </cfRule>
  </conditionalFormatting>
  <conditionalFormatting sqref="F103">
    <cfRule type="expression" dxfId="720" priority="1348">
      <formula>F103=""</formula>
    </cfRule>
  </conditionalFormatting>
  <conditionalFormatting sqref="F30">
    <cfRule type="expression" dxfId="719" priority="1299">
      <formula>F30=""</formula>
    </cfRule>
  </conditionalFormatting>
  <conditionalFormatting sqref="G30">
    <cfRule type="expression" dxfId="718" priority="1298">
      <formula>G30=""</formula>
    </cfRule>
  </conditionalFormatting>
  <conditionalFormatting sqref="K46">
    <cfRule type="expression" dxfId="717" priority="1258">
      <formula>K46=""</formula>
    </cfRule>
  </conditionalFormatting>
  <conditionalFormatting sqref="D46">
    <cfRule type="expression" dxfId="716" priority="1257">
      <formula>D46=""</formula>
    </cfRule>
  </conditionalFormatting>
  <conditionalFormatting sqref="C50">
    <cfRule type="expression" dxfId="715" priority="1256">
      <formula>C50=""</formula>
    </cfRule>
  </conditionalFormatting>
  <conditionalFormatting sqref="E46">
    <cfRule type="expression" dxfId="714" priority="1264">
      <formula>E46=""</formula>
    </cfRule>
  </conditionalFormatting>
  <conditionalFormatting sqref="D38">
    <cfRule type="expression" dxfId="713" priority="1275">
      <formula>D38=""</formula>
    </cfRule>
  </conditionalFormatting>
  <conditionalFormatting sqref="G46">
    <cfRule type="expression" dxfId="712" priority="1262">
      <formula>G46=""</formula>
    </cfRule>
  </conditionalFormatting>
  <conditionalFormatting sqref="F55">
    <cfRule type="expression" dxfId="711" priority="1492">
      <formula>F55=""</formula>
    </cfRule>
  </conditionalFormatting>
  <conditionalFormatting sqref="F57">
    <cfRule type="expression" dxfId="710" priority="1490">
      <formula>F57=""</formula>
    </cfRule>
  </conditionalFormatting>
  <conditionalFormatting sqref="H30">
    <cfRule type="expression" dxfId="709" priority="1297">
      <formula>H30=""</formula>
    </cfRule>
  </conditionalFormatting>
  <conditionalFormatting sqref="I30">
    <cfRule type="expression" dxfId="708" priority="1296">
      <formula>I30=""</formula>
    </cfRule>
  </conditionalFormatting>
  <conditionalFormatting sqref="J30">
    <cfRule type="expression" dxfId="707" priority="1295">
      <formula>J30=""</formula>
    </cfRule>
  </conditionalFormatting>
  <conditionalFormatting sqref="K58">
    <cfRule type="expression" dxfId="706" priority="1231">
      <formula>K58=""</formula>
    </cfRule>
  </conditionalFormatting>
  <conditionalFormatting sqref="D58">
    <cfRule type="expression" dxfId="705" priority="1230">
      <formula>D58=""</formula>
    </cfRule>
  </conditionalFormatting>
  <conditionalFormatting sqref="G54">
    <cfRule type="expression" dxfId="704" priority="1244">
      <formula>G54=""</formula>
    </cfRule>
  </conditionalFormatting>
  <conditionalFormatting sqref="E30">
    <cfRule type="expression" dxfId="703" priority="1300">
      <formula>E30=""</formula>
    </cfRule>
  </conditionalFormatting>
  <conditionalFormatting sqref="F46">
    <cfRule type="expression" dxfId="702" priority="1263">
      <formula>F46=""</formula>
    </cfRule>
  </conditionalFormatting>
  <conditionalFormatting sqref="J50">
    <cfRule type="expression" dxfId="701" priority="1250">
      <formula>J50=""</formula>
    </cfRule>
  </conditionalFormatting>
  <conditionalFormatting sqref="F59">
    <cfRule type="expression" dxfId="700" priority="1480">
      <formula>F59=""</formula>
    </cfRule>
  </conditionalFormatting>
  <conditionalFormatting sqref="F61">
    <cfRule type="expression" dxfId="699" priority="1478">
      <formula>F61=""</formula>
    </cfRule>
  </conditionalFormatting>
  <conditionalFormatting sqref="E54">
    <cfRule type="expression" dxfId="698" priority="1246">
      <formula>E54=""</formula>
    </cfRule>
  </conditionalFormatting>
  <conditionalFormatting sqref="F54">
    <cfRule type="expression" dxfId="697" priority="1245">
      <formula>F54=""</formula>
    </cfRule>
  </conditionalFormatting>
  <conditionalFormatting sqref="J110">
    <cfRule type="expression" dxfId="696" priority="890">
      <formula>J110=""</formula>
    </cfRule>
  </conditionalFormatting>
  <conditionalFormatting sqref="H50">
    <cfRule type="expression" dxfId="695" priority="1252">
      <formula>H50=""</formula>
    </cfRule>
  </conditionalFormatting>
  <conditionalFormatting sqref="I50">
    <cfRule type="expression" dxfId="694" priority="1251">
      <formula>I50=""</formula>
    </cfRule>
  </conditionalFormatting>
  <conditionalFormatting sqref="C58">
    <cfRule type="expression" dxfId="693" priority="1238">
      <formula>C58=""</formula>
    </cfRule>
  </conditionalFormatting>
  <conditionalFormatting sqref="H58">
    <cfRule type="expression" dxfId="692" priority="1234">
      <formula>H58=""</formula>
    </cfRule>
  </conditionalFormatting>
  <conditionalFormatting sqref="I58">
    <cfRule type="expression" dxfId="691" priority="1233">
      <formula>I58=""</formula>
    </cfRule>
  </conditionalFormatting>
  <conditionalFormatting sqref="J58">
    <cfRule type="expression" dxfId="690" priority="1232">
      <formula>J58=""</formula>
    </cfRule>
  </conditionalFormatting>
  <conditionalFormatting sqref="F63">
    <cfRule type="expression" dxfId="689" priority="1468">
      <formula>F63=""</formula>
    </cfRule>
  </conditionalFormatting>
  <conditionalFormatting sqref="F65">
    <cfRule type="expression" dxfId="688" priority="1466">
      <formula>F65=""</formula>
    </cfRule>
  </conditionalFormatting>
  <conditionalFormatting sqref="K54">
    <cfRule type="expression" dxfId="687" priority="1240">
      <formula>K54=""</formula>
    </cfRule>
  </conditionalFormatting>
  <conditionalFormatting sqref="D54">
    <cfRule type="expression" dxfId="686" priority="1239">
      <formula>D54=""</formula>
    </cfRule>
  </conditionalFormatting>
  <conditionalFormatting sqref="G66">
    <cfRule type="expression" dxfId="685" priority="1217">
      <formula>G66=""</formula>
    </cfRule>
  </conditionalFormatting>
  <conditionalFormatting sqref="E62">
    <cfRule type="expression" dxfId="684" priority="1228">
      <formula>E62=""</formula>
    </cfRule>
  </conditionalFormatting>
  <conditionalFormatting sqref="D34">
    <cfRule type="expression" dxfId="683" priority="1284">
      <formula>D34=""</formula>
    </cfRule>
  </conditionalFormatting>
  <conditionalFormatting sqref="C38">
    <cfRule type="expression" dxfId="682" priority="1283">
      <formula>C38=""</formula>
    </cfRule>
  </conditionalFormatting>
  <conditionalFormatting sqref="E66">
    <cfRule type="expression" dxfId="681" priority="1219">
      <formula>E66=""</formula>
    </cfRule>
  </conditionalFormatting>
  <conditionalFormatting sqref="F66">
    <cfRule type="expression" dxfId="680" priority="1218">
      <formula>F66=""</formula>
    </cfRule>
  </conditionalFormatting>
  <conditionalFormatting sqref="C106">
    <cfRule type="expression" dxfId="679" priority="806">
      <formula>C106=""</formula>
    </cfRule>
  </conditionalFormatting>
  <conditionalFormatting sqref="F67">
    <cfRule type="expression" dxfId="678" priority="1456">
      <formula>F67=""</formula>
    </cfRule>
  </conditionalFormatting>
  <conditionalFormatting sqref="F69">
    <cfRule type="expression" dxfId="677" priority="1454">
      <formula>F69=""</formula>
    </cfRule>
  </conditionalFormatting>
  <conditionalFormatting sqref="K110">
    <cfRule type="expression" dxfId="676" priority="889">
      <formula>K110=""</formula>
    </cfRule>
  </conditionalFormatting>
  <conditionalFormatting sqref="F62">
    <cfRule type="expression" dxfId="675" priority="1227">
      <formula>F62=""</formula>
    </cfRule>
  </conditionalFormatting>
  <conditionalFormatting sqref="G62">
    <cfRule type="expression" dxfId="674" priority="1226">
      <formula>G62=""</formula>
    </cfRule>
  </conditionalFormatting>
  <conditionalFormatting sqref="K62">
    <cfRule type="expression" dxfId="673" priority="1222">
      <formula>K62=""</formula>
    </cfRule>
  </conditionalFormatting>
  <conditionalFormatting sqref="D62">
    <cfRule type="expression" dxfId="672" priority="1221">
      <formula>D62=""</formula>
    </cfRule>
  </conditionalFormatting>
  <conditionalFormatting sqref="C66">
    <cfRule type="expression" dxfId="671" priority="1220">
      <formula>C66=""</formula>
    </cfRule>
  </conditionalFormatting>
  <conditionalFormatting sqref="F145">
    <cfRule type="expression" dxfId="670" priority="999">
      <formula>F145=""</formula>
    </cfRule>
  </conditionalFormatting>
  <conditionalFormatting sqref="C114">
    <cfRule type="expression" dxfId="669" priority="887">
      <formula>C114=""</formula>
    </cfRule>
  </conditionalFormatting>
  <conditionalFormatting sqref="F71">
    <cfRule type="expression" dxfId="668" priority="1444">
      <formula>F71=""</formula>
    </cfRule>
  </conditionalFormatting>
  <conditionalFormatting sqref="F73">
    <cfRule type="expression" dxfId="667" priority="1442">
      <formula>F73=""</formula>
    </cfRule>
  </conditionalFormatting>
  <conditionalFormatting sqref="E110">
    <cfRule type="expression" dxfId="666" priority="895">
      <formula>E110=""</formula>
    </cfRule>
  </conditionalFormatting>
  <conditionalFormatting sqref="F110">
    <cfRule type="expression" dxfId="665" priority="894">
      <formula>F110=""</formula>
    </cfRule>
  </conditionalFormatting>
  <conditionalFormatting sqref="F143">
    <cfRule type="expression" dxfId="664" priority="1001">
      <formula>F143=""</formula>
    </cfRule>
  </conditionalFormatting>
  <conditionalFormatting sqref="F149">
    <cfRule type="expression" dxfId="663" priority="987">
      <formula>F149=""</formula>
    </cfRule>
  </conditionalFormatting>
  <conditionalFormatting sqref="G122">
    <cfRule type="expression" dxfId="662" priority="794">
      <formula>G122=""</formula>
    </cfRule>
  </conditionalFormatting>
  <conditionalFormatting sqref="K34">
    <cfRule type="expression" dxfId="661" priority="1285">
      <formula>K34=""</formula>
    </cfRule>
  </conditionalFormatting>
  <conditionalFormatting sqref="F42">
    <cfRule type="expression" dxfId="660" priority="1272">
      <formula>F42=""</formula>
    </cfRule>
  </conditionalFormatting>
  <conditionalFormatting sqref="G42">
    <cfRule type="expression" dxfId="659" priority="1271">
      <formula>G42=""</formula>
    </cfRule>
  </conditionalFormatting>
  <conditionalFormatting sqref="F75">
    <cfRule type="expression" dxfId="658" priority="1432">
      <formula>F75=""</formula>
    </cfRule>
  </conditionalFormatting>
  <conditionalFormatting sqref="F77">
    <cfRule type="expression" dxfId="657" priority="1430">
      <formula>F77=""</formula>
    </cfRule>
  </conditionalFormatting>
  <conditionalFormatting sqref="E106">
    <cfRule type="expression" dxfId="656" priority="805">
      <formula>E106=""</formula>
    </cfRule>
  </conditionalFormatting>
  <conditionalFormatting sqref="D110">
    <cfRule type="expression" dxfId="655" priority="888">
      <formula>D110=""</formula>
    </cfRule>
  </conditionalFormatting>
  <conditionalFormatting sqref="C118">
    <cfRule type="expression" dxfId="654" priority="815">
      <formula>C118=""</formula>
    </cfRule>
  </conditionalFormatting>
  <conditionalFormatting sqref="E42">
    <cfRule type="expression" dxfId="653" priority="1273">
      <formula>E42=""</formula>
    </cfRule>
  </conditionalFormatting>
  <conditionalFormatting sqref="I46">
    <cfRule type="expression" dxfId="652" priority="1260">
      <formula>I46=""</formula>
    </cfRule>
  </conditionalFormatting>
  <conditionalFormatting sqref="J46">
    <cfRule type="expression" dxfId="651" priority="1259">
      <formula>J46=""</formula>
    </cfRule>
  </conditionalFormatting>
  <conditionalFormatting sqref="K70">
    <cfRule type="expression" dxfId="650" priority="1195">
      <formula>K70=""</formula>
    </cfRule>
  </conditionalFormatting>
  <conditionalFormatting sqref="F153">
    <cfRule type="expression" dxfId="649" priority="975">
      <formula>F153=""</formula>
    </cfRule>
  </conditionalFormatting>
  <conditionalFormatting sqref="F147">
    <cfRule type="expression" dxfId="648" priority="989">
      <formula>F147=""</formula>
    </cfRule>
  </conditionalFormatting>
  <conditionalFormatting sqref="F79">
    <cfRule type="expression" dxfId="647" priority="1420">
      <formula>F79=""</formula>
    </cfRule>
  </conditionalFormatting>
  <conditionalFormatting sqref="F81">
    <cfRule type="expression" dxfId="646" priority="1418">
      <formula>F81=""</formula>
    </cfRule>
  </conditionalFormatting>
  <conditionalFormatting sqref="H46">
    <cfRule type="expression" dxfId="645" priority="1261">
      <formula>H46=""</formula>
    </cfRule>
  </conditionalFormatting>
  <conditionalFormatting sqref="D50">
    <cfRule type="expression" dxfId="644" priority="1248">
      <formula>D50=""</formula>
    </cfRule>
  </conditionalFormatting>
  <conditionalFormatting sqref="C54">
    <cfRule type="expression" dxfId="643" priority="1247">
      <formula>C54=""</formula>
    </cfRule>
  </conditionalFormatting>
  <conditionalFormatting sqref="H70">
    <cfRule type="expression" dxfId="642" priority="1198">
      <formula>H70=""</formula>
    </cfRule>
  </conditionalFormatting>
  <conditionalFormatting sqref="I70">
    <cfRule type="expression" dxfId="641" priority="1197">
      <formula>I70=""</formula>
    </cfRule>
  </conditionalFormatting>
  <conditionalFormatting sqref="J70">
    <cfRule type="expression" dxfId="640" priority="1196">
      <formula>J70=""</formula>
    </cfRule>
  </conditionalFormatting>
  <conditionalFormatting sqref="H66">
    <cfRule type="expression" dxfId="639" priority="1216">
      <formula>H66=""</formula>
    </cfRule>
  </conditionalFormatting>
  <conditionalFormatting sqref="F106">
    <cfRule type="expression" dxfId="638" priority="804">
      <formula>F106=""</formula>
    </cfRule>
  </conditionalFormatting>
  <conditionalFormatting sqref="J66">
    <cfRule type="expression" dxfId="637" priority="1214">
      <formula>J66=""</formula>
    </cfRule>
  </conditionalFormatting>
  <conditionalFormatting sqref="K50">
    <cfRule type="expression" dxfId="636" priority="1249">
      <formula>K50=""</formula>
    </cfRule>
  </conditionalFormatting>
  <conditionalFormatting sqref="F58">
    <cfRule type="expression" dxfId="635" priority="1236">
      <formula>F58=""</formula>
    </cfRule>
  </conditionalFormatting>
  <conditionalFormatting sqref="G58">
    <cfRule type="expression" dxfId="634" priority="1235">
      <formula>G58=""</formula>
    </cfRule>
  </conditionalFormatting>
  <conditionalFormatting sqref="K74">
    <cfRule type="expression" dxfId="633" priority="1186">
      <formula>K74=""</formula>
    </cfRule>
  </conditionalFormatting>
  <conditionalFormatting sqref="D74">
    <cfRule type="expression" dxfId="632" priority="1185">
      <formula>D74=""</formula>
    </cfRule>
  </conditionalFormatting>
  <conditionalFormatting sqref="C78">
    <cfRule type="expression" dxfId="631" priority="1184">
      <formula>C78=""</formula>
    </cfRule>
  </conditionalFormatting>
  <conditionalFormatting sqref="H114">
    <cfRule type="expression" dxfId="630" priority="883">
      <formula>H114=""</formula>
    </cfRule>
  </conditionalFormatting>
  <conditionalFormatting sqref="I114">
    <cfRule type="expression" dxfId="629" priority="882">
      <formula>I114=""</formula>
    </cfRule>
  </conditionalFormatting>
  <conditionalFormatting sqref="C74">
    <cfRule type="expression" dxfId="628" priority="1193">
      <formula>C74=""</formula>
    </cfRule>
  </conditionalFormatting>
  <conditionalFormatting sqref="H122">
    <cfRule type="expression" dxfId="627" priority="793">
      <formula>H122=""</formula>
    </cfRule>
  </conditionalFormatting>
  <conditionalFormatting sqref="I66">
    <cfRule type="expression" dxfId="626" priority="1215">
      <formula>I66=""</formula>
    </cfRule>
  </conditionalFormatting>
  <conditionalFormatting sqref="G106">
    <cfRule type="expression" dxfId="625" priority="803">
      <formula>G106=""</formula>
    </cfRule>
  </conditionalFormatting>
  <conditionalFormatting sqref="E58">
    <cfRule type="expression" dxfId="624" priority="1237">
      <formula>E58=""</formula>
    </cfRule>
  </conditionalFormatting>
  <conditionalFormatting sqref="I62">
    <cfRule type="expression" dxfId="623" priority="1224">
      <formula>I62=""</formula>
    </cfRule>
  </conditionalFormatting>
  <conditionalFormatting sqref="J62">
    <cfRule type="expression" dxfId="622" priority="1223">
      <formula>J62=""</formula>
    </cfRule>
  </conditionalFormatting>
  <conditionalFormatting sqref="E78">
    <cfRule type="expression" dxfId="621" priority="1183">
      <formula>E78=""</formula>
    </cfRule>
  </conditionalFormatting>
  <conditionalFormatting sqref="D70">
    <cfRule type="expression" dxfId="620" priority="1194">
      <formula>D70=""</formula>
    </cfRule>
  </conditionalFormatting>
  <conditionalFormatting sqref="G78">
    <cfRule type="expression" dxfId="619" priority="1181">
      <formula>G78=""</formula>
    </cfRule>
  </conditionalFormatting>
  <conditionalFormatting sqref="E74">
    <cfRule type="expression" dxfId="618" priority="1192">
      <formula>E74=""</formula>
    </cfRule>
  </conditionalFormatting>
  <conditionalFormatting sqref="I122">
    <cfRule type="expression" dxfId="617" priority="792">
      <formula>I122=""</formula>
    </cfRule>
  </conditionalFormatting>
  <conditionalFormatting sqref="J126">
    <cfRule type="expression" dxfId="616" priority="782">
      <formula>J126=""</formula>
    </cfRule>
  </conditionalFormatting>
  <conditionalFormatting sqref="E82">
    <cfRule type="expression" dxfId="615" priority="1174">
      <formula>E82=""</formula>
    </cfRule>
  </conditionalFormatting>
  <conditionalFormatting sqref="F82">
    <cfRule type="expression" dxfId="614" priority="1173">
      <formula>F82=""</formula>
    </cfRule>
  </conditionalFormatting>
  <conditionalFormatting sqref="G82">
    <cfRule type="expression" dxfId="613" priority="1172">
      <formula>G82=""</formula>
    </cfRule>
  </conditionalFormatting>
  <conditionalFormatting sqref="H62">
    <cfRule type="expression" dxfId="612" priority="1225">
      <formula>H62=""</formula>
    </cfRule>
  </conditionalFormatting>
  <conditionalFormatting sqref="F114">
    <cfRule type="expression" dxfId="611" priority="885">
      <formula>F114=""</formula>
    </cfRule>
  </conditionalFormatting>
  <conditionalFormatting sqref="C110">
    <cfRule type="expression" dxfId="610" priority="896">
      <formula>C110=""</formula>
    </cfRule>
  </conditionalFormatting>
  <conditionalFormatting sqref="F78">
    <cfRule type="expression" dxfId="609" priority="1182">
      <formula>F78=""</formula>
    </cfRule>
  </conditionalFormatting>
  <conditionalFormatting sqref="C70">
    <cfRule type="expression" dxfId="608" priority="1202">
      <formula>C70=""</formula>
    </cfRule>
  </conditionalFormatting>
  <conditionalFormatting sqref="E114">
    <cfRule type="expression" dxfId="607" priority="886">
      <formula>E114=""</formula>
    </cfRule>
  </conditionalFormatting>
  <conditionalFormatting sqref="D66">
    <cfRule type="expression" dxfId="606" priority="1212">
      <formula>D66=""</formula>
    </cfRule>
  </conditionalFormatting>
  <conditionalFormatting sqref="G70">
    <cfRule type="expression" dxfId="605" priority="1199">
      <formula>G70=""</formula>
    </cfRule>
  </conditionalFormatting>
  <conditionalFormatting sqref="H82">
    <cfRule type="expression" dxfId="604" priority="1171">
      <formula>H82=""</formula>
    </cfRule>
  </conditionalFormatting>
  <conditionalFormatting sqref="F157">
    <cfRule type="expression" dxfId="603" priority="963">
      <formula>F157=""</formula>
    </cfRule>
  </conditionalFormatting>
  <conditionalFormatting sqref="J82">
    <cfRule type="expression" dxfId="602" priority="1169">
      <formula>J82=""</formula>
    </cfRule>
  </conditionalFormatting>
  <conditionalFormatting sqref="K66">
    <cfRule type="expression" dxfId="601" priority="1213">
      <formula>K66=""</formula>
    </cfRule>
  </conditionalFormatting>
  <conditionalFormatting sqref="F70">
    <cfRule type="expression" dxfId="600" priority="1200">
      <formula>F70=""</formula>
    </cfRule>
  </conditionalFormatting>
  <conditionalFormatting sqref="J74">
    <cfRule type="expression" dxfId="599" priority="1187">
      <formula>J74=""</formula>
    </cfRule>
  </conditionalFormatting>
  <conditionalFormatting sqref="H78">
    <cfRule type="expression" dxfId="598" priority="1180">
      <formula>H78=""</formula>
    </cfRule>
  </conditionalFormatting>
  <conditionalFormatting sqref="F74">
    <cfRule type="expression" dxfId="597" priority="1191">
      <formula>F74=""</formula>
    </cfRule>
  </conditionalFormatting>
  <conditionalFormatting sqref="G74">
    <cfRule type="expression" dxfId="596" priority="1190">
      <formula>G74=""</formula>
    </cfRule>
  </conditionalFormatting>
  <conditionalFormatting sqref="H118">
    <cfRule type="expression" dxfId="595" priority="811">
      <formula>H118=""</formula>
    </cfRule>
  </conditionalFormatting>
  <conditionalFormatting sqref="I118">
    <cfRule type="expression" dxfId="594" priority="810">
      <formula>I118=""</formula>
    </cfRule>
  </conditionalFormatting>
  <conditionalFormatting sqref="F159">
    <cfRule type="expression" dxfId="593" priority="953">
      <formula>F159=""</formula>
    </cfRule>
  </conditionalFormatting>
  <conditionalFormatting sqref="K126">
    <cfRule type="expression" dxfId="592" priority="781">
      <formula>K126=""</formula>
    </cfRule>
  </conditionalFormatting>
  <conditionalFormatting sqref="I78">
    <cfRule type="expression" dxfId="591" priority="1179">
      <formula>I78=""</formula>
    </cfRule>
  </conditionalFormatting>
  <conditionalFormatting sqref="J78">
    <cfRule type="expression" dxfId="590" priority="1178">
      <formula>J78=""</formula>
    </cfRule>
  </conditionalFormatting>
  <conditionalFormatting sqref="E70">
    <cfRule type="expression" dxfId="589" priority="1201">
      <formula>E70=""</formula>
    </cfRule>
  </conditionalFormatting>
  <conditionalFormatting sqref="I74">
    <cfRule type="expression" dxfId="588" priority="1188">
      <formula>I74=""</formula>
    </cfRule>
  </conditionalFormatting>
  <conditionalFormatting sqref="C82">
    <cfRule type="expression" dxfId="587" priority="1175">
      <formula>C82=""</formula>
    </cfRule>
  </conditionalFormatting>
  <conditionalFormatting sqref="H74">
    <cfRule type="expression" dxfId="586" priority="1189">
      <formula>H74=""</formula>
    </cfRule>
  </conditionalFormatting>
  <conditionalFormatting sqref="D78">
    <cfRule type="expression" dxfId="585" priority="1176">
      <formula>D78=""</formula>
    </cfRule>
  </conditionalFormatting>
  <conditionalFormatting sqref="G114">
    <cfRule type="expression" dxfId="584" priority="884">
      <formula>G114=""</formula>
    </cfRule>
  </conditionalFormatting>
  <conditionalFormatting sqref="I82">
    <cfRule type="expression" dxfId="583" priority="1170">
      <formula>I82=""</formula>
    </cfRule>
  </conditionalFormatting>
  <conditionalFormatting sqref="C134">
    <cfRule type="expression" dxfId="582" priority="770">
      <formula>C134=""</formula>
    </cfRule>
  </conditionalFormatting>
  <conditionalFormatting sqref="E134">
    <cfRule type="expression" dxfId="581" priority="769">
      <formula>E134=""</formula>
    </cfRule>
  </conditionalFormatting>
  <conditionalFormatting sqref="D126">
    <cfRule type="expression" dxfId="580" priority="780">
      <formula>D126=""</formula>
    </cfRule>
  </conditionalFormatting>
  <conditionalFormatting sqref="J122">
    <cfRule type="expression" dxfId="579" priority="791">
      <formula>J122=""</formula>
    </cfRule>
  </conditionalFormatting>
  <conditionalFormatting sqref="K78">
    <cfRule type="expression" dxfId="578" priority="1177">
      <formula>K78=""</formula>
    </cfRule>
  </conditionalFormatting>
  <conditionalFormatting sqref="F118">
    <cfRule type="expression" dxfId="577" priority="813">
      <formula>F118=""</formula>
    </cfRule>
  </conditionalFormatting>
  <conditionalFormatting sqref="G118">
    <cfRule type="expression" dxfId="576" priority="812">
      <formula>G118=""</formula>
    </cfRule>
  </conditionalFormatting>
  <conditionalFormatting sqref="K106">
    <cfRule type="expression" dxfId="575" priority="799">
      <formula>K106=""</formula>
    </cfRule>
  </conditionalFormatting>
  <conditionalFormatting sqref="D106">
    <cfRule type="expression" dxfId="574" priority="798">
      <formula>D106=""</formula>
    </cfRule>
  </conditionalFormatting>
  <conditionalFormatting sqref="F163">
    <cfRule type="expression" dxfId="573" priority="941">
      <formula>F163=""</formula>
    </cfRule>
  </conditionalFormatting>
  <conditionalFormatting sqref="F161">
    <cfRule type="expression" dxfId="572" priority="951">
      <formula>F161=""</formula>
    </cfRule>
  </conditionalFormatting>
  <conditionalFormatting sqref="F167">
    <cfRule type="expression" dxfId="571" priority="929">
      <formula>F167=""</formula>
    </cfRule>
  </conditionalFormatting>
  <conditionalFormatting sqref="D94">
    <cfRule type="expression" dxfId="570" priority="1140">
      <formula>D94=""</formula>
    </cfRule>
  </conditionalFormatting>
  <conditionalFormatting sqref="F117">
    <cfRule type="expression" dxfId="569" priority="1110">
      <formula>F117=""</formula>
    </cfRule>
  </conditionalFormatting>
  <conditionalFormatting sqref="F102">
    <cfRule type="expression" dxfId="568" priority="1032">
      <formula>F102=""</formula>
    </cfRule>
  </conditionalFormatting>
  <conditionalFormatting sqref="F177">
    <cfRule type="expression" dxfId="567" priority="903">
      <formula>F177=""</formula>
    </cfRule>
  </conditionalFormatting>
  <conditionalFormatting sqref="F134">
    <cfRule type="expression" dxfId="566" priority="768">
      <formula>F134=""</formula>
    </cfRule>
  </conditionalFormatting>
  <conditionalFormatting sqref="D122">
    <cfRule type="expression" dxfId="565" priority="789">
      <formula>D122=""</formula>
    </cfRule>
  </conditionalFormatting>
  <conditionalFormatting sqref="I138">
    <cfRule type="expression" dxfId="564" priority="756">
      <formula>I138=""</formula>
    </cfRule>
  </conditionalFormatting>
  <conditionalFormatting sqref="F130">
    <cfRule type="expression" dxfId="563" priority="777">
      <formula>F130=""</formula>
    </cfRule>
  </conditionalFormatting>
  <conditionalFormatting sqref="D142">
    <cfRule type="expression" dxfId="562" priority="744">
      <formula>D142=""</formula>
    </cfRule>
  </conditionalFormatting>
  <conditionalFormatting sqref="I106">
    <cfRule type="expression" dxfId="561" priority="801">
      <formula>I106=""</formula>
    </cfRule>
  </conditionalFormatting>
  <conditionalFormatting sqref="I134">
    <cfRule type="expression" dxfId="560" priority="765">
      <formula>I134=""</formula>
    </cfRule>
  </conditionalFormatting>
  <conditionalFormatting sqref="K82">
    <cfRule type="expression" dxfId="559" priority="1168">
      <formula>K82=""</formula>
    </cfRule>
  </conditionalFormatting>
  <conditionalFormatting sqref="D82">
    <cfRule type="expression" dxfId="558" priority="1167">
      <formula>D82=""</formula>
    </cfRule>
  </conditionalFormatting>
  <conditionalFormatting sqref="F94">
    <cfRule type="expression" dxfId="557" priority="1146">
      <formula>F94=""</formula>
    </cfRule>
  </conditionalFormatting>
  <conditionalFormatting sqref="E118">
    <cfRule type="expression" dxfId="556" priority="814">
      <formula>E118=""</formula>
    </cfRule>
  </conditionalFormatting>
  <conditionalFormatting sqref="D138">
    <cfRule type="expression" dxfId="555" priority="753">
      <formula>D138=""</formula>
    </cfRule>
  </conditionalFormatting>
  <conditionalFormatting sqref="G86">
    <cfRule type="expression" dxfId="554" priority="1163">
      <formula>G86=""</formula>
    </cfRule>
  </conditionalFormatting>
  <conditionalFormatting sqref="H86">
    <cfRule type="expression" dxfId="553" priority="1162">
      <formula>H86=""</formula>
    </cfRule>
  </conditionalFormatting>
  <conditionalFormatting sqref="I86">
    <cfRule type="expression" dxfId="552" priority="1161">
      <formula>I86=""</formula>
    </cfRule>
  </conditionalFormatting>
  <conditionalFormatting sqref="J86">
    <cfRule type="expression" dxfId="551" priority="1160">
      <formula>J86=""</formula>
    </cfRule>
  </conditionalFormatting>
  <conditionalFormatting sqref="E126">
    <cfRule type="expression" dxfId="550" priority="787">
      <formula>E126=""</formula>
    </cfRule>
  </conditionalFormatting>
  <conditionalFormatting sqref="F126">
    <cfRule type="expression" dxfId="549" priority="786">
      <formula>F126=""</formula>
    </cfRule>
  </conditionalFormatting>
  <conditionalFormatting sqref="E94">
    <cfRule type="expression" dxfId="548" priority="1147">
      <formula>E94=""</formula>
    </cfRule>
  </conditionalFormatting>
  <conditionalFormatting sqref="H138">
    <cfRule type="expression" dxfId="547" priority="757">
      <formula>H138=""</formula>
    </cfRule>
  </conditionalFormatting>
  <conditionalFormatting sqref="F265">
    <cfRule type="expression" dxfId="546" priority="444">
      <formula>F265=""</formula>
    </cfRule>
  </conditionalFormatting>
  <conditionalFormatting sqref="C86">
    <cfRule type="expression" dxfId="545" priority="1166">
      <formula>C86=""</formula>
    </cfRule>
  </conditionalFormatting>
  <conditionalFormatting sqref="E86">
    <cfRule type="expression" dxfId="544" priority="1165">
      <formula>E86=""</formula>
    </cfRule>
  </conditionalFormatting>
  <conditionalFormatting sqref="F86">
    <cfRule type="expression" dxfId="543" priority="1164">
      <formula>F86=""</formula>
    </cfRule>
  </conditionalFormatting>
  <conditionalFormatting sqref="J106">
    <cfRule type="expression" dxfId="542" priority="800">
      <formula>J106=""</formula>
    </cfRule>
  </conditionalFormatting>
  <conditionalFormatting sqref="H130">
    <cfRule type="expression" dxfId="541" priority="775">
      <formula>H130=""</formula>
    </cfRule>
  </conditionalFormatting>
  <conditionalFormatting sqref="I130">
    <cfRule type="expression" dxfId="540" priority="774">
      <formula>I130=""</formula>
    </cfRule>
  </conditionalFormatting>
  <conditionalFormatting sqref="F171">
    <cfRule type="expression" dxfId="539" priority="917">
      <formula>F171=""</formula>
    </cfRule>
  </conditionalFormatting>
  <conditionalFormatting sqref="F165">
    <cfRule type="expression" dxfId="538" priority="939">
      <formula>F165=""</formula>
    </cfRule>
  </conditionalFormatting>
  <conditionalFormatting sqref="G138">
    <cfRule type="expression" dxfId="537" priority="758">
      <formula>G138=""</formula>
    </cfRule>
  </conditionalFormatting>
  <conditionalFormatting sqref="K142">
    <cfRule type="expression" dxfId="536" priority="745">
      <formula>K142=""</formula>
    </cfRule>
  </conditionalFormatting>
  <conditionalFormatting sqref="C158">
    <cfRule type="expression" dxfId="535" priority="411">
      <formula>C158=""</formula>
    </cfRule>
  </conditionalFormatting>
  <conditionalFormatting sqref="C130">
    <cfRule type="expression" dxfId="534" priority="779">
      <formula>C130=""</formula>
    </cfRule>
  </conditionalFormatting>
  <conditionalFormatting sqref="H106">
    <cfRule type="expression" dxfId="533" priority="802">
      <formula>H106=""</formula>
    </cfRule>
  </conditionalFormatting>
  <conditionalFormatting sqref="F146">
    <cfRule type="expression" dxfId="532" priority="741">
      <formula>F146=""</formula>
    </cfRule>
  </conditionalFormatting>
  <conditionalFormatting sqref="C126">
    <cfRule type="expression" dxfId="531" priority="788">
      <formula>C126=""</formula>
    </cfRule>
  </conditionalFormatting>
  <conditionalFormatting sqref="K134">
    <cfRule type="expression" dxfId="530" priority="763">
      <formula>K134=""</formula>
    </cfRule>
  </conditionalFormatting>
  <conditionalFormatting sqref="D134">
    <cfRule type="expression" dxfId="529" priority="762">
      <formula>D134=""</formula>
    </cfRule>
  </conditionalFormatting>
  <conditionalFormatting sqref="F175">
    <cfRule type="expression" dxfId="528" priority="905">
      <formula>F175=""</formula>
    </cfRule>
  </conditionalFormatting>
  <conditionalFormatting sqref="K86">
    <cfRule type="expression" dxfId="527" priority="1159">
      <formula>K86=""</formula>
    </cfRule>
  </conditionalFormatting>
  <conditionalFormatting sqref="D86">
    <cfRule type="expression" dxfId="526" priority="1158">
      <formula>D86=""</formula>
    </cfRule>
  </conditionalFormatting>
  <conditionalFormatting sqref="C90">
    <cfRule type="expression" dxfId="525" priority="1157">
      <formula>C90=""</formula>
    </cfRule>
  </conditionalFormatting>
  <conditionalFormatting sqref="F169">
    <cfRule type="expression" dxfId="524" priority="927">
      <formula>F169=""</formula>
    </cfRule>
  </conditionalFormatting>
  <conditionalFormatting sqref="J142">
    <cfRule type="expression" dxfId="523" priority="746">
      <formula>J142=""</formula>
    </cfRule>
  </conditionalFormatting>
  <conditionalFormatting sqref="F150">
    <cfRule type="expression" dxfId="522" priority="732">
      <formula>F150=""</formula>
    </cfRule>
  </conditionalFormatting>
  <conditionalFormatting sqref="G134">
    <cfRule type="expression" dxfId="521" priority="767">
      <formula>G134=""</formula>
    </cfRule>
  </conditionalFormatting>
  <conditionalFormatting sqref="K90">
    <cfRule type="expression" dxfId="520" priority="1150">
      <formula>K90=""</formula>
    </cfRule>
  </conditionalFormatting>
  <conditionalFormatting sqref="D90">
    <cfRule type="expression" dxfId="519" priority="1149">
      <formula>D90=""</formula>
    </cfRule>
  </conditionalFormatting>
  <conditionalFormatting sqref="C94">
    <cfRule type="expression" dxfId="518" priority="1148">
      <formula>C94=""</formula>
    </cfRule>
  </conditionalFormatting>
  <conditionalFormatting sqref="F173">
    <cfRule type="expression" dxfId="517" priority="915">
      <formula>F173=""</formula>
    </cfRule>
  </conditionalFormatting>
  <conditionalFormatting sqref="F263">
    <cfRule type="expression" dxfId="516" priority="446">
      <formula>F263=""</formula>
    </cfRule>
  </conditionalFormatting>
  <conditionalFormatting sqref="E90">
    <cfRule type="expression" dxfId="515" priority="1156">
      <formula>E90=""</formula>
    </cfRule>
  </conditionalFormatting>
  <conditionalFormatting sqref="F90">
    <cfRule type="expression" dxfId="514" priority="1155">
      <formula>F90=""</formula>
    </cfRule>
  </conditionalFormatting>
  <conditionalFormatting sqref="J138">
    <cfRule type="expression" dxfId="513" priority="755">
      <formula>J138=""</formula>
    </cfRule>
  </conditionalFormatting>
  <conditionalFormatting sqref="K122">
    <cfRule type="expression" dxfId="512" priority="790">
      <formula>K122=""</formula>
    </cfRule>
  </conditionalFormatting>
  <conditionalFormatting sqref="F281">
    <cfRule type="expression" dxfId="511" priority="420">
      <formula>F281=""</formula>
    </cfRule>
  </conditionalFormatting>
  <conditionalFormatting sqref="J90">
    <cfRule type="expression" dxfId="510" priority="1151">
      <formula>J90=""</formula>
    </cfRule>
  </conditionalFormatting>
  <conditionalFormatting sqref="E130">
    <cfRule type="expression" dxfId="509" priority="778">
      <formula>E130=""</formula>
    </cfRule>
  </conditionalFormatting>
  <conditionalFormatting sqref="I150">
    <cfRule type="expression" dxfId="508" priority="729">
      <formula>I150=""</formula>
    </cfRule>
  </conditionalFormatting>
  <conditionalFormatting sqref="G130">
    <cfRule type="expression" dxfId="507" priority="776">
      <formula>G130=""</formula>
    </cfRule>
  </conditionalFormatting>
  <conditionalFormatting sqref="H110">
    <cfRule type="expression" dxfId="506" priority="892">
      <formula>H110=""</formula>
    </cfRule>
  </conditionalFormatting>
  <conditionalFormatting sqref="I110">
    <cfRule type="expression" dxfId="505" priority="891">
      <formula>I110=""</formula>
    </cfRule>
  </conditionalFormatting>
  <conditionalFormatting sqref="C150">
    <cfRule type="expression" dxfId="504" priority="734">
      <formula>C150=""</formula>
    </cfRule>
  </conditionalFormatting>
  <conditionalFormatting sqref="F166">
    <cfRule type="expression" dxfId="503" priority="382">
      <formula>F166=""</formula>
    </cfRule>
  </conditionalFormatting>
  <conditionalFormatting sqref="F269">
    <cfRule type="expression" dxfId="502" priority="432">
      <formula>F269=""</formula>
    </cfRule>
  </conditionalFormatting>
  <conditionalFormatting sqref="G90">
    <cfRule type="expression" dxfId="501" priority="1154">
      <formula>G90=""</formula>
    </cfRule>
  </conditionalFormatting>
  <conditionalFormatting sqref="H90">
    <cfRule type="expression" dxfId="500" priority="1153">
      <formula>H90=""</formula>
    </cfRule>
  </conditionalFormatting>
  <conditionalFormatting sqref="I90">
    <cfRule type="expression" dxfId="499" priority="1152">
      <formula>I90=""</formula>
    </cfRule>
  </conditionalFormatting>
  <conditionalFormatting sqref="J134">
    <cfRule type="expression" dxfId="498" priority="764">
      <formula>J134=""</formula>
    </cfRule>
  </conditionalFormatting>
  <conditionalFormatting sqref="E142">
    <cfRule type="expression" dxfId="497" priority="751">
      <formula>E142=""</formula>
    </cfRule>
  </conditionalFormatting>
  <conditionalFormatting sqref="F142">
    <cfRule type="expression" dxfId="496" priority="750">
      <formula>F142=""</formula>
    </cfRule>
  </conditionalFormatting>
  <conditionalFormatting sqref="G110">
    <cfRule type="expression" dxfId="495" priority="893">
      <formula>G110=""</formula>
    </cfRule>
  </conditionalFormatting>
  <conditionalFormatting sqref="H146">
    <cfRule type="expression" dxfId="494" priority="739">
      <formula>H146=""</formula>
    </cfRule>
  </conditionalFormatting>
  <conditionalFormatting sqref="I146">
    <cfRule type="expression" dxfId="493" priority="738">
      <formula>I146=""</formula>
    </cfRule>
  </conditionalFormatting>
  <conditionalFormatting sqref="J114">
    <cfRule type="expression" dxfId="492" priority="881">
      <formula>J114=""</formula>
    </cfRule>
  </conditionalFormatting>
  <conditionalFormatting sqref="K114">
    <cfRule type="expression" dxfId="491" priority="880">
      <formula>K114=""</formula>
    </cfRule>
  </conditionalFormatting>
  <conditionalFormatting sqref="D114">
    <cfRule type="expression" dxfId="490" priority="879">
      <formula>D114=""</formula>
    </cfRule>
  </conditionalFormatting>
  <conditionalFormatting sqref="F267">
    <cfRule type="expression" dxfId="489" priority="434">
      <formula>F267=""</formula>
    </cfRule>
  </conditionalFormatting>
  <conditionalFormatting sqref="E150">
    <cfRule type="expression" dxfId="488" priority="733">
      <formula>E150=""</formula>
    </cfRule>
  </conditionalFormatting>
  <conditionalFormatting sqref="I154">
    <cfRule type="expression" dxfId="487" priority="720">
      <formula>I154=""</formula>
    </cfRule>
  </conditionalFormatting>
  <conditionalFormatting sqref="C146">
    <cfRule type="expression" dxfId="486" priority="743">
      <formula>C146=""</formula>
    </cfRule>
  </conditionalFormatting>
  <conditionalFormatting sqref="H134">
    <cfRule type="expression" dxfId="485" priority="766">
      <formula>H134=""</formula>
    </cfRule>
  </conditionalFormatting>
  <conditionalFormatting sqref="D154">
    <cfRule type="expression" dxfId="484" priority="717">
      <formula>D154=""</formula>
    </cfRule>
  </conditionalFormatting>
  <conditionalFormatting sqref="C142">
    <cfRule type="expression" dxfId="483" priority="752">
      <formula>C142=""</formula>
    </cfRule>
  </conditionalFormatting>
  <conditionalFormatting sqref="F229">
    <cfRule type="expression" dxfId="482" priority="480">
      <formula>F229=""</formula>
    </cfRule>
  </conditionalFormatting>
  <conditionalFormatting sqref="J118">
    <cfRule type="expression" dxfId="481" priority="809">
      <formula>J118=""</formula>
    </cfRule>
  </conditionalFormatting>
  <conditionalFormatting sqref="K118">
    <cfRule type="expression" dxfId="480" priority="808">
      <formula>K118=""</formula>
    </cfRule>
  </conditionalFormatting>
  <conditionalFormatting sqref="D118">
    <cfRule type="expression" dxfId="479" priority="807">
      <formula>D118=""</formula>
    </cfRule>
  </conditionalFormatting>
  <conditionalFormatting sqref="G94">
    <cfRule type="expression" dxfId="478" priority="1145">
      <formula>G94=""</formula>
    </cfRule>
  </conditionalFormatting>
  <conditionalFormatting sqref="F279">
    <cfRule type="expression" dxfId="477" priority="422">
      <formula>F279=""</formula>
    </cfRule>
  </conditionalFormatting>
  <conditionalFormatting sqref="E158">
    <cfRule type="expression" dxfId="476" priority="410">
      <formula>E158=""</formula>
    </cfRule>
  </conditionalFormatting>
  <conditionalFormatting sqref="K138">
    <cfRule type="expression" dxfId="475" priority="754">
      <formula>K138=""</formula>
    </cfRule>
  </conditionalFormatting>
  <conditionalFormatting sqref="F162">
    <cfRule type="expression" dxfId="474" priority="705">
      <formula>F162=""</formula>
    </cfRule>
  </conditionalFormatting>
  <conditionalFormatting sqref="G146">
    <cfRule type="expression" dxfId="473" priority="740">
      <formula>G146=""</formula>
    </cfRule>
  </conditionalFormatting>
  <conditionalFormatting sqref="F257">
    <cfRule type="expression" dxfId="472" priority="468">
      <formula>F257=""</formula>
    </cfRule>
  </conditionalFormatting>
  <conditionalFormatting sqref="C122">
    <cfRule type="expression" dxfId="471" priority="797">
      <formula>C122=""</formula>
    </cfRule>
  </conditionalFormatting>
  <conditionalFormatting sqref="E122">
    <cfRule type="expression" dxfId="470" priority="796">
      <formula>E122=""</formula>
    </cfRule>
  </conditionalFormatting>
  <conditionalFormatting sqref="F122">
    <cfRule type="expression" dxfId="469" priority="795">
      <formula>F122=""</formula>
    </cfRule>
  </conditionalFormatting>
  <conditionalFormatting sqref="H170">
    <cfRule type="expression" dxfId="468" priority="371">
      <formula>H170=""</formula>
    </cfRule>
  </conditionalFormatting>
  <conditionalFormatting sqref="H94">
    <cfRule type="expression" dxfId="467" priority="1144">
      <formula>H94=""</formula>
    </cfRule>
  </conditionalFormatting>
  <conditionalFormatting sqref="I94">
    <cfRule type="expression" dxfId="466" priority="1143">
      <formula>I94=""</formula>
    </cfRule>
  </conditionalFormatting>
  <conditionalFormatting sqref="H166">
    <cfRule type="expression" dxfId="465" priority="380">
      <formula>H166=""</formula>
    </cfRule>
  </conditionalFormatting>
  <conditionalFormatting sqref="E146">
    <cfRule type="expression" dxfId="464" priority="742">
      <formula>E146=""</formula>
    </cfRule>
  </conditionalFormatting>
  <conditionalFormatting sqref="G170">
    <cfRule type="expression" dxfId="463" priority="372">
      <formula>G170=""</formula>
    </cfRule>
  </conditionalFormatting>
  <conditionalFormatting sqref="F227">
    <cfRule type="expression" dxfId="462" priority="482">
      <formula>F227=""</formula>
    </cfRule>
  </conditionalFormatting>
  <conditionalFormatting sqref="K150">
    <cfRule type="expression" dxfId="461" priority="727">
      <formula>K150=""</formula>
    </cfRule>
  </conditionalFormatting>
  <conditionalFormatting sqref="D150">
    <cfRule type="expression" dxfId="460" priority="726">
      <formula>D150=""</formula>
    </cfRule>
  </conditionalFormatting>
  <conditionalFormatting sqref="G126">
    <cfRule type="expression" dxfId="459" priority="785">
      <formula>G126=""</formula>
    </cfRule>
  </conditionalFormatting>
  <conditionalFormatting sqref="H126">
    <cfRule type="expression" dxfId="458" priority="784">
      <formula>H126=""</formula>
    </cfRule>
  </conditionalFormatting>
  <conditionalFormatting sqref="I126">
    <cfRule type="expression" dxfId="457" priority="783">
      <formula>I126=""</formula>
    </cfRule>
  </conditionalFormatting>
  <conditionalFormatting sqref="G154">
    <cfRule type="expression" dxfId="456" priority="722">
      <formula>G154=""</formula>
    </cfRule>
  </conditionalFormatting>
  <conditionalFormatting sqref="H154">
    <cfRule type="expression" dxfId="455" priority="721">
      <formula>H154=""</formula>
    </cfRule>
  </conditionalFormatting>
  <conditionalFormatting sqref="C170">
    <cfRule type="expression" dxfId="454" priority="375">
      <formula>C170=""</formula>
    </cfRule>
  </conditionalFormatting>
  <conditionalFormatting sqref="J94">
    <cfRule type="expression" dxfId="453" priority="1142">
      <formula>J94=""</formula>
    </cfRule>
  </conditionalFormatting>
  <conditionalFormatting sqref="K94">
    <cfRule type="expression" dxfId="452" priority="1141">
      <formula>K94=""</formula>
    </cfRule>
  </conditionalFormatting>
  <conditionalFormatting sqref="J174">
    <cfRule type="expression" dxfId="451" priority="360">
      <formula>J174=""</formula>
    </cfRule>
  </conditionalFormatting>
  <conditionalFormatting sqref="J150">
    <cfRule type="expression" dxfId="450" priority="728">
      <formula>J150=""</formula>
    </cfRule>
  </conditionalFormatting>
  <conditionalFormatting sqref="G158">
    <cfRule type="expression" dxfId="449" priority="408">
      <formula>G158=""</formula>
    </cfRule>
  </conditionalFormatting>
  <conditionalFormatting sqref="F255">
    <cfRule type="expression" dxfId="448" priority="470">
      <formula>F255=""</formula>
    </cfRule>
  </conditionalFormatting>
  <conditionalFormatting sqref="F107">
    <cfRule type="expression" dxfId="447" priority="1136">
      <formula>F107=""</formula>
    </cfRule>
  </conditionalFormatting>
  <conditionalFormatting sqref="K130">
    <cfRule type="expression" dxfId="446" priority="772">
      <formula>K130=""</formula>
    </cfRule>
  </conditionalFormatting>
  <conditionalFormatting sqref="D130">
    <cfRule type="expression" dxfId="445" priority="771">
      <formula>D130=""</formula>
    </cfRule>
  </conditionalFormatting>
  <conditionalFormatting sqref="D158">
    <cfRule type="expression" dxfId="444" priority="403">
      <formula>D158=""</formula>
    </cfRule>
  </conditionalFormatting>
  <conditionalFormatting sqref="F185">
    <cfRule type="expression" dxfId="443" priority="684">
      <formula>F185=""</formula>
    </cfRule>
  </conditionalFormatting>
  <conditionalFormatting sqref="G150">
    <cfRule type="expression" dxfId="442" priority="731">
      <formula>G150=""</formula>
    </cfRule>
  </conditionalFormatting>
  <conditionalFormatting sqref="G166">
    <cfRule type="expression" dxfId="441" priority="381">
      <formula>G166=""</formula>
    </cfRule>
  </conditionalFormatting>
  <conditionalFormatting sqref="J130">
    <cfRule type="expression" dxfId="440" priority="773">
      <formula>J130=""</formula>
    </cfRule>
  </conditionalFormatting>
  <conditionalFormatting sqref="F109">
    <cfRule type="expression" dxfId="439" priority="1134">
      <formula>F109=""</formula>
    </cfRule>
  </conditionalFormatting>
  <conditionalFormatting sqref="K166">
    <cfRule type="expression" dxfId="438" priority="377">
      <formula>K166=""</formula>
    </cfRule>
  </conditionalFormatting>
  <conditionalFormatting sqref="D166">
    <cfRule type="expression" dxfId="437" priority="376">
      <formula>D166=""</formula>
    </cfRule>
  </conditionalFormatting>
  <conditionalFormatting sqref="C166">
    <cfRule type="expression" dxfId="436" priority="384">
      <formula>C166=""</formula>
    </cfRule>
  </conditionalFormatting>
  <conditionalFormatting sqref="H150">
    <cfRule type="expression" dxfId="435" priority="730">
      <formula>H150=""</formula>
    </cfRule>
  </conditionalFormatting>
  <conditionalFormatting sqref="J154">
    <cfRule type="expression" dxfId="434" priority="719">
      <formula>J154=""</formula>
    </cfRule>
  </conditionalFormatting>
  <conditionalFormatting sqref="K154">
    <cfRule type="expression" dxfId="433" priority="718">
      <formula>K154=""</formula>
    </cfRule>
  </conditionalFormatting>
  <conditionalFormatting sqref="C190">
    <cfRule type="expression" dxfId="432" priority="330">
      <formula>C190=""</formula>
    </cfRule>
  </conditionalFormatting>
  <conditionalFormatting sqref="F158">
    <cfRule type="expression" dxfId="431" priority="409">
      <formula>F158=""</formula>
    </cfRule>
  </conditionalFormatting>
  <conditionalFormatting sqref="I162">
    <cfRule type="expression" dxfId="430" priority="702">
      <formula>I162=""</formula>
    </cfRule>
  </conditionalFormatting>
  <conditionalFormatting sqref="F197">
    <cfRule type="expression" dxfId="429" priority="660">
      <formula>F197=""</formula>
    </cfRule>
  </conditionalFormatting>
  <conditionalFormatting sqref="C138">
    <cfRule type="expression" dxfId="428" priority="761">
      <formula>C138=""</formula>
    </cfRule>
  </conditionalFormatting>
  <conditionalFormatting sqref="E138">
    <cfRule type="expression" dxfId="427" priority="760">
      <formula>E138=""</formula>
    </cfRule>
  </conditionalFormatting>
  <conditionalFormatting sqref="F138">
    <cfRule type="expression" dxfId="426" priority="759">
      <formula>F138=""</formula>
    </cfRule>
  </conditionalFormatting>
  <conditionalFormatting sqref="F183">
    <cfRule type="expression" dxfId="425" priority="686">
      <formula>F183=""</formula>
    </cfRule>
  </conditionalFormatting>
  <conditionalFormatting sqref="F174">
    <cfRule type="expression" dxfId="424" priority="364">
      <formula>F174=""</formula>
    </cfRule>
  </conditionalFormatting>
  <conditionalFormatting sqref="G174">
    <cfRule type="expression" dxfId="423" priority="363">
      <formula>G174=""</formula>
    </cfRule>
  </conditionalFormatting>
  <conditionalFormatting sqref="C162">
    <cfRule type="expression" dxfId="422" priority="707">
      <formula>C162=""</formula>
    </cfRule>
  </conditionalFormatting>
  <conditionalFormatting sqref="E162">
    <cfRule type="expression" dxfId="421" priority="706">
      <formula>E162=""</formula>
    </cfRule>
  </conditionalFormatting>
  <conditionalFormatting sqref="C182">
    <cfRule type="expression" dxfId="420" priority="348">
      <formula>C182=""</formula>
    </cfRule>
  </conditionalFormatting>
  <conditionalFormatting sqref="G162">
    <cfRule type="expression" dxfId="419" priority="704">
      <formula>G162=""</formula>
    </cfRule>
  </conditionalFormatting>
  <conditionalFormatting sqref="I170">
    <cfRule type="expression" dxfId="418" priority="370">
      <formula>I170=""</formula>
    </cfRule>
  </conditionalFormatting>
  <conditionalFormatting sqref="J170">
    <cfRule type="expression" dxfId="417" priority="369">
      <formula>J170=""</formula>
    </cfRule>
  </conditionalFormatting>
  <conditionalFormatting sqref="G142">
    <cfRule type="expression" dxfId="416" priority="749">
      <formula>G142=""</formula>
    </cfRule>
  </conditionalFormatting>
  <conditionalFormatting sqref="H142">
    <cfRule type="expression" dxfId="415" priority="748">
      <formula>H142=""</formula>
    </cfRule>
  </conditionalFormatting>
  <conditionalFormatting sqref="I142">
    <cfRule type="expression" dxfId="414" priority="747">
      <formula>I142=""</formula>
    </cfRule>
  </conditionalFormatting>
  <conditionalFormatting sqref="E174">
    <cfRule type="expression" dxfId="413" priority="365">
      <formula>E174=""</formula>
    </cfRule>
  </conditionalFormatting>
  <conditionalFormatting sqref="J178">
    <cfRule type="expression" dxfId="412" priority="351">
      <formula>J178=""</formula>
    </cfRule>
  </conditionalFormatting>
  <conditionalFormatting sqref="E170">
    <cfRule type="expression" dxfId="411" priority="374">
      <formula>E170=""</formula>
    </cfRule>
  </conditionalFormatting>
  <conditionalFormatting sqref="F170">
    <cfRule type="expression" dxfId="410" priority="373">
      <formula>F170=""</formula>
    </cfRule>
  </conditionalFormatting>
  <conditionalFormatting sqref="I166">
    <cfRule type="expression" dxfId="409" priority="379">
      <formula>I166=""</formula>
    </cfRule>
  </conditionalFormatting>
  <conditionalFormatting sqref="J166">
    <cfRule type="expression" dxfId="408" priority="378">
      <formula>J166=""</formula>
    </cfRule>
  </conditionalFormatting>
  <conditionalFormatting sqref="J146">
    <cfRule type="expression" dxfId="407" priority="737">
      <formula>J146=""</formula>
    </cfRule>
  </conditionalFormatting>
  <conditionalFormatting sqref="K146">
    <cfRule type="expression" dxfId="406" priority="736">
      <formula>K146=""</formula>
    </cfRule>
  </conditionalFormatting>
  <conditionalFormatting sqref="D146">
    <cfRule type="expression" dxfId="405" priority="735">
      <formula>D146=""</formula>
    </cfRule>
  </conditionalFormatting>
  <conditionalFormatting sqref="H178">
    <cfRule type="expression" dxfId="404" priority="353">
      <formula>H178=""</formula>
    </cfRule>
  </conditionalFormatting>
  <conditionalFormatting sqref="I186">
    <cfRule type="expression" dxfId="403" priority="334">
      <formula>I186=""</formula>
    </cfRule>
  </conditionalFormatting>
  <conditionalFormatting sqref="F193">
    <cfRule type="expression" dxfId="402" priority="672">
      <formula>F193=""</formula>
    </cfRule>
  </conditionalFormatting>
  <conditionalFormatting sqref="E166">
    <cfRule type="expression" dxfId="401" priority="383">
      <formula>E166=""</formula>
    </cfRule>
  </conditionalFormatting>
  <conditionalFormatting sqref="G194">
    <cfRule type="expression" dxfId="400" priority="318">
      <formula>G194=""</formula>
    </cfRule>
  </conditionalFormatting>
  <conditionalFormatting sqref="K174">
    <cfRule type="expression" dxfId="399" priority="359">
      <formula>K174=""</formula>
    </cfRule>
  </conditionalFormatting>
  <conditionalFormatting sqref="C178">
    <cfRule type="expression" dxfId="398" priority="357">
      <formula>C178=""</formula>
    </cfRule>
  </conditionalFormatting>
  <conditionalFormatting sqref="C154">
    <cfRule type="expression" dxfId="397" priority="725">
      <formula>C154=""</formula>
    </cfRule>
  </conditionalFormatting>
  <conditionalFormatting sqref="E154">
    <cfRule type="expression" dxfId="396" priority="724">
      <formula>E154=""</formula>
    </cfRule>
  </conditionalFormatting>
  <conditionalFormatting sqref="F154">
    <cfRule type="expression" dxfId="395" priority="723">
      <formula>F154=""</formula>
    </cfRule>
  </conditionalFormatting>
  <conditionalFormatting sqref="K190">
    <cfRule type="expression" dxfId="394" priority="323">
      <formula>K190=""</formula>
    </cfRule>
  </conditionalFormatting>
  <conditionalFormatting sqref="I178">
    <cfRule type="expression" dxfId="393" priority="352">
      <formula>I178=""</formula>
    </cfRule>
  </conditionalFormatting>
  <conditionalFormatting sqref="H174">
    <cfRule type="expression" dxfId="392" priority="362">
      <formula>H174=""</formula>
    </cfRule>
  </conditionalFormatting>
  <conditionalFormatting sqref="I174">
    <cfRule type="expression" dxfId="391" priority="361">
      <formula>I174=""</formula>
    </cfRule>
  </conditionalFormatting>
  <conditionalFormatting sqref="G190">
    <cfRule type="expression" dxfId="390" priority="327">
      <formula>G190=""</formula>
    </cfRule>
  </conditionalFormatting>
  <conditionalFormatting sqref="D174">
    <cfRule type="expression" dxfId="389" priority="358">
      <formula>D174=""</formula>
    </cfRule>
  </conditionalFormatting>
  <conditionalFormatting sqref="F111">
    <cfRule type="expression" dxfId="388" priority="1124">
      <formula>F111=""</formula>
    </cfRule>
  </conditionalFormatting>
  <conditionalFormatting sqref="F113">
    <cfRule type="expression" dxfId="387" priority="1122">
      <formula>F113=""</formula>
    </cfRule>
  </conditionalFormatting>
  <conditionalFormatting sqref="C98">
    <cfRule type="expression" dxfId="386" priority="1043">
      <formula>C98=""</formula>
    </cfRule>
  </conditionalFormatting>
  <conditionalFormatting sqref="E98">
    <cfRule type="expression" dxfId="385" priority="1042">
      <formula>E98=""</formula>
    </cfRule>
  </conditionalFormatting>
  <conditionalFormatting sqref="F98">
    <cfRule type="expression" dxfId="384" priority="1041">
      <formula>F98=""</formula>
    </cfRule>
  </conditionalFormatting>
  <conditionalFormatting sqref="F115">
    <cfRule type="expression" dxfId="383" priority="1112">
      <formula>F115=""</formula>
    </cfRule>
  </conditionalFormatting>
  <conditionalFormatting sqref="G186">
    <cfRule type="expression" dxfId="382" priority="336">
      <formula>G186=""</formula>
    </cfRule>
  </conditionalFormatting>
  <conditionalFormatting sqref="J98">
    <cfRule type="expression" dxfId="381" priority="1037">
      <formula>J98=""</formula>
    </cfRule>
  </conditionalFormatting>
  <conditionalFormatting sqref="K98">
    <cfRule type="expression" dxfId="380" priority="1036">
      <formula>K98=""</formula>
    </cfRule>
  </conditionalFormatting>
  <conditionalFormatting sqref="D98">
    <cfRule type="expression" dxfId="379" priority="1035">
      <formula>D98=""</formula>
    </cfRule>
  </conditionalFormatting>
  <conditionalFormatting sqref="I158">
    <cfRule type="expression" dxfId="378" priority="406">
      <formula>I158=""</formula>
    </cfRule>
  </conditionalFormatting>
  <conditionalFormatting sqref="F121">
    <cfRule type="expression" dxfId="377" priority="1098">
      <formula>F121=""</formula>
    </cfRule>
  </conditionalFormatting>
  <conditionalFormatting sqref="K170">
    <cfRule type="expression" dxfId="376" priority="368">
      <formula>K170=""</formula>
    </cfRule>
  </conditionalFormatting>
  <conditionalFormatting sqref="D170">
    <cfRule type="expression" dxfId="375" priority="367">
      <formula>D170=""</formula>
    </cfRule>
  </conditionalFormatting>
  <conditionalFormatting sqref="C174">
    <cfRule type="expression" dxfId="374" priority="366">
      <formula>C174=""</formula>
    </cfRule>
  </conditionalFormatting>
  <conditionalFormatting sqref="C102">
    <cfRule type="expression" dxfId="373" priority="1034">
      <formula>C102=""</formula>
    </cfRule>
  </conditionalFormatting>
  <conditionalFormatting sqref="E102">
    <cfRule type="expression" dxfId="372" priority="1033">
      <formula>E102=""</formula>
    </cfRule>
  </conditionalFormatting>
  <conditionalFormatting sqref="J190">
    <cfRule type="expression" dxfId="371" priority="324">
      <formula>J190=""</formula>
    </cfRule>
  </conditionalFormatting>
  <conditionalFormatting sqref="G102">
    <cfRule type="expression" dxfId="370" priority="1031">
      <formula>G102=""</formula>
    </cfRule>
  </conditionalFormatting>
  <conditionalFormatting sqref="H102">
    <cfRule type="expression" dxfId="369" priority="1030">
      <formula>H102=""</formula>
    </cfRule>
  </conditionalFormatting>
  <conditionalFormatting sqref="I102">
    <cfRule type="expression" dxfId="368" priority="1029">
      <formula>I102=""</formula>
    </cfRule>
  </conditionalFormatting>
  <conditionalFormatting sqref="F119">
    <cfRule type="expression" dxfId="367" priority="1100">
      <formula>F119=""</formula>
    </cfRule>
  </conditionalFormatting>
  <conditionalFormatting sqref="F124">
    <cfRule type="expression" dxfId="366" priority="1087">
      <formula>F124=""</formula>
    </cfRule>
  </conditionalFormatting>
  <conditionalFormatting sqref="F125">
    <cfRule type="expression" dxfId="365" priority="1086">
      <formula>F125=""</formula>
    </cfRule>
  </conditionalFormatting>
  <conditionalFormatting sqref="F139">
    <cfRule type="expression" dxfId="364" priority="1013">
      <formula>F139=""</formula>
    </cfRule>
  </conditionalFormatting>
  <conditionalFormatting sqref="F141">
    <cfRule type="expression" dxfId="363" priority="1011">
      <formula>F141=""</formula>
    </cfRule>
  </conditionalFormatting>
  <conditionalFormatting sqref="J162">
    <cfRule type="expression" dxfId="362" priority="701">
      <formula>J162=""</formula>
    </cfRule>
  </conditionalFormatting>
  <conditionalFormatting sqref="J158">
    <cfRule type="expression" dxfId="361" priority="405">
      <formula>J158=""</formula>
    </cfRule>
  </conditionalFormatting>
  <conditionalFormatting sqref="C214">
    <cfRule type="expression" dxfId="360" priority="294">
      <formula>C214=""</formula>
    </cfRule>
  </conditionalFormatting>
  <conditionalFormatting sqref="F191">
    <cfRule type="expression" dxfId="359" priority="674">
      <formula>F191=""</formula>
    </cfRule>
  </conditionalFormatting>
  <conditionalFormatting sqref="D190">
    <cfRule type="expression" dxfId="358" priority="322">
      <formula>D190=""</formula>
    </cfRule>
  </conditionalFormatting>
  <conditionalFormatting sqref="F123">
    <cfRule type="expression" dxfId="357" priority="1088">
      <formula>F123=""</formula>
    </cfRule>
  </conditionalFormatting>
  <conditionalFormatting sqref="F129">
    <cfRule type="expression" dxfId="356" priority="1074">
      <formula>F129=""</formula>
    </cfRule>
  </conditionalFormatting>
  <conditionalFormatting sqref="K158">
    <cfRule type="expression" dxfId="355" priority="404">
      <formula>K158=""</formula>
    </cfRule>
  </conditionalFormatting>
  <conditionalFormatting sqref="C194">
    <cfRule type="expression" dxfId="354" priority="321">
      <formula>C194=""</formula>
    </cfRule>
  </conditionalFormatting>
  <conditionalFormatting sqref="K186">
    <cfRule type="expression" dxfId="353" priority="332">
      <formula>K186=""</formula>
    </cfRule>
  </conditionalFormatting>
  <conditionalFormatting sqref="G182">
    <cfRule type="expression" dxfId="352" priority="345">
      <formula>G182=""</formula>
    </cfRule>
  </conditionalFormatting>
  <conditionalFormatting sqref="F127">
    <cfRule type="expression" dxfId="351" priority="1076">
      <formula>F127=""</formula>
    </cfRule>
  </conditionalFormatting>
  <conditionalFormatting sqref="F133">
    <cfRule type="expression" dxfId="350" priority="1062">
      <formula>F133=""</formula>
    </cfRule>
  </conditionalFormatting>
  <conditionalFormatting sqref="D186">
    <cfRule type="expression" dxfId="349" priority="331">
      <formula>D186=""</formula>
    </cfRule>
  </conditionalFormatting>
  <conditionalFormatting sqref="C186">
    <cfRule type="expression" dxfId="348" priority="339">
      <formula>C186=""</formula>
    </cfRule>
  </conditionalFormatting>
  <conditionalFormatting sqref="K178">
    <cfRule type="expression" dxfId="347" priority="350">
      <formula>K178=""</formula>
    </cfRule>
  </conditionalFormatting>
  <conditionalFormatting sqref="D178">
    <cfRule type="expression" dxfId="346" priority="349">
      <formula>D178=""</formula>
    </cfRule>
  </conditionalFormatting>
  <conditionalFormatting sqref="F190">
    <cfRule type="expression" dxfId="345" priority="328">
      <formula>F190=""</formula>
    </cfRule>
  </conditionalFormatting>
  <conditionalFormatting sqref="F131">
    <cfRule type="expression" dxfId="344" priority="1064">
      <formula>F131=""</formula>
    </cfRule>
  </conditionalFormatting>
  <conditionalFormatting sqref="F137">
    <cfRule type="expression" dxfId="343" priority="1050">
      <formula>F137=""</formula>
    </cfRule>
  </conditionalFormatting>
  <conditionalFormatting sqref="F151">
    <cfRule type="expression" dxfId="342" priority="977">
      <formula>F151=""</formula>
    </cfRule>
  </conditionalFormatting>
  <conditionalFormatting sqref="F156">
    <cfRule type="expression" dxfId="341" priority="964">
      <formula>F156=""</formula>
    </cfRule>
  </conditionalFormatting>
  <conditionalFormatting sqref="F195">
    <cfRule type="expression" dxfId="340" priority="662">
      <formula>F195=""</formula>
    </cfRule>
  </conditionalFormatting>
  <conditionalFormatting sqref="J186">
    <cfRule type="expression" dxfId="339" priority="333">
      <formula>J186=""</formula>
    </cfRule>
  </conditionalFormatting>
  <conditionalFormatting sqref="E190">
    <cfRule type="expression" dxfId="338" priority="329">
      <formula>E190=""</formula>
    </cfRule>
  </conditionalFormatting>
  <conditionalFormatting sqref="J194">
    <cfRule type="expression" dxfId="337" priority="315">
      <formula>J194=""</formula>
    </cfRule>
  </conditionalFormatting>
  <conditionalFormatting sqref="F135">
    <cfRule type="expression" dxfId="336" priority="1052">
      <formula>F135=""</formula>
    </cfRule>
  </conditionalFormatting>
  <conditionalFormatting sqref="F196">
    <cfRule type="expression" dxfId="335" priority="661">
      <formula>F196=""</formula>
    </cfRule>
  </conditionalFormatting>
  <conditionalFormatting sqref="K182">
    <cfRule type="expression" dxfId="334" priority="341">
      <formula>K182=""</formula>
    </cfRule>
  </conditionalFormatting>
  <conditionalFormatting sqref="E194">
    <cfRule type="expression" dxfId="333" priority="320">
      <formula>E194=""</formula>
    </cfRule>
  </conditionalFormatting>
  <conditionalFormatting sqref="F194">
    <cfRule type="expression" dxfId="332" priority="319">
      <formula>F194=""</formula>
    </cfRule>
  </conditionalFormatting>
  <conditionalFormatting sqref="C222">
    <cfRule type="expression" dxfId="331" priority="276">
      <formula>C222=""</formula>
    </cfRule>
  </conditionalFormatting>
  <conditionalFormatting sqref="F155">
    <cfRule type="expression" dxfId="330" priority="965">
      <formula>F155=""</formula>
    </cfRule>
  </conditionalFormatting>
  <conditionalFormatting sqref="D182">
    <cfRule type="expression" dxfId="329" priority="340">
      <formula>D182=""</formula>
    </cfRule>
  </conditionalFormatting>
  <conditionalFormatting sqref="G198">
    <cfRule type="expression" dxfId="328" priority="309">
      <formula>G198=""</formula>
    </cfRule>
  </conditionalFormatting>
  <conditionalFormatting sqref="E186">
    <cfRule type="expression" dxfId="327" priority="338">
      <formula>E186=""</formula>
    </cfRule>
  </conditionalFormatting>
  <conditionalFormatting sqref="F186">
    <cfRule type="expression" dxfId="326" priority="337">
      <formula>F186=""</formula>
    </cfRule>
  </conditionalFormatting>
  <conditionalFormatting sqref="J230">
    <cfRule type="expression" dxfId="325" priority="252">
      <formula>J230=""</formula>
    </cfRule>
  </conditionalFormatting>
  <conditionalFormatting sqref="E182">
    <cfRule type="expression" dxfId="324" priority="347">
      <formula>E182=""</formula>
    </cfRule>
  </conditionalFormatting>
  <conditionalFormatting sqref="F182">
    <cfRule type="expression" dxfId="323" priority="346">
      <formula>F182=""</formula>
    </cfRule>
  </conditionalFormatting>
  <conditionalFormatting sqref="G98">
    <cfRule type="expression" dxfId="322" priority="1040">
      <formula>G98=""</formula>
    </cfRule>
  </conditionalFormatting>
  <conditionalFormatting sqref="H98">
    <cfRule type="expression" dxfId="321" priority="1039">
      <formula>H98=""</formula>
    </cfRule>
  </conditionalFormatting>
  <conditionalFormatting sqref="I98">
    <cfRule type="expression" dxfId="320" priority="1038">
      <formula>I98=""</formula>
    </cfRule>
  </conditionalFormatting>
  <conditionalFormatting sqref="E198">
    <cfRule type="expression" dxfId="319" priority="311">
      <formula>E198=""</formula>
    </cfRule>
  </conditionalFormatting>
  <conditionalFormatting sqref="H194">
    <cfRule type="expression" dxfId="318" priority="317">
      <formula>H194=""</formula>
    </cfRule>
  </conditionalFormatting>
  <conditionalFormatting sqref="I194">
    <cfRule type="expression" dxfId="317" priority="316">
      <formula>I194=""</formula>
    </cfRule>
  </conditionalFormatting>
  <conditionalFormatting sqref="C202">
    <cfRule type="expression" dxfId="316" priority="303">
      <formula>C202=""</formula>
    </cfRule>
  </conditionalFormatting>
  <conditionalFormatting sqref="J202">
    <cfRule type="expression" dxfId="315" priority="297">
      <formula>J202=""</formula>
    </cfRule>
  </conditionalFormatting>
  <conditionalFormatting sqref="G178">
    <cfRule type="expression" dxfId="314" priority="354">
      <formula>G178=""</formula>
    </cfRule>
  </conditionalFormatting>
  <conditionalFormatting sqref="I198">
    <cfRule type="expression" dxfId="313" priority="307">
      <formula>I198=""</formula>
    </cfRule>
  </conditionalFormatting>
  <conditionalFormatting sqref="H198">
    <cfRule type="expression" dxfId="312" priority="308">
      <formula>H198=""</formula>
    </cfRule>
  </conditionalFormatting>
  <conditionalFormatting sqref="J102">
    <cfRule type="expression" dxfId="311" priority="1028">
      <formula>J102=""</formula>
    </cfRule>
  </conditionalFormatting>
  <conditionalFormatting sqref="K102">
    <cfRule type="expression" dxfId="310" priority="1027">
      <formula>K102=""</formula>
    </cfRule>
  </conditionalFormatting>
  <conditionalFormatting sqref="D102">
    <cfRule type="expression" dxfId="309" priority="1026">
      <formula>D102=""</formula>
    </cfRule>
  </conditionalFormatting>
  <conditionalFormatting sqref="F198">
    <cfRule type="expression" dxfId="308" priority="310">
      <formula>F198=""</formula>
    </cfRule>
  </conditionalFormatting>
  <conditionalFormatting sqref="E178">
    <cfRule type="expression" dxfId="307" priority="356">
      <formula>E178=""</formula>
    </cfRule>
  </conditionalFormatting>
  <conditionalFormatting sqref="H186">
    <cfRule type="expression" dxfId="306" priority="335">
      <formula>H186=""</formula>
    </cfRule>
  </conditionalFormatting>
  <conditionalFormatting sqref="F178">
    <cfRule type="expression" dxfId="305" priority="355">
      <formula>F178=""</formula>
    </cfRule>
  </conditionalFormatting>
  <conditionalFormatting sqref="C238">
    <cfRule type="expression" dxfId="304" priority="240">
      <formula>C238=""</formula>
    </cfRule>
  </conditionalFormatting>
  <conditionalFormatting sqref="F199">
    <cfRule type="expression" dxfId="303" priority="650">
      <formula>F199=""</formula>
    </cfRule>
  </conditionalFormatting>
  <conditionalFormatting sqref="H190">
    <cfRule type="expression" dxfId="302" priority="326">
      <formula>H190=""</formula>
    </cfRule>
  </conditionalFormatting>
  <conditionalFormatting sqref="I190">
    <cfRule type="expression" dxfId="301" priority="325">
      <formula>I190=""</formula>
    </cfRule>
  </conditionalFormatting>
  <conditionalFormatting sqref="K202">
    <cfRule type="expression" dxfId="300" priority="296">
      <formula>K202=""</formula>
    </cfRule>
  </conditionalFormatting>
  <conditionalFormatting sqref="D202">
    <cfRule type="expression" dxfId="299" priority="295">
      <formula>D202=""</formula>
    </cfRule>
  </conditionalFormatting>
  <conditionalFormatting sqref="D198">
    <cfRule type="expression" dxfId="298" priority="304">
      <formula>D198=""</formula>
    </cfRule>
  </conditionalFormatting>
  <conditionalFormatting sqref="G214">
    <cfRule type="expression" dxfId="297" priority="291">
      <formula>G214=""</formula>
    </cfRule>
  </conditionalFormatting>
  <conditionalFormatting sqref="I202">
    <cfRule type="expression" dxfId="296" priority="298">
      <formula>I202=""</formula>
    </cfRule>
  </conditionalFormatting>
  <conditionalFormatting sqref="F201">
    <cfRule type="expression" dxfId="295" priority="648">
      <formula>F201=""</formula>
    </cfRule>
  </conditionalFormatting>
  <conditionalFormatting sqref="E214">
    <cfRule type="expression" dxfId="294" priority="293">
      <formula>E214=""</formula>
    </cfRule>
  </conditionalFormatting>
  <conditionalFormatting sqref="G246">
    <cfRule type="expression" dxfId="293" priority="228">
      <formula>G246=""</formula>
    </cfRule>
  </conditionalFormatting>
  <conditionalFormatting sqref="K162">
    <cfRule type="expression" dxfId="292" priority="700">
      <formula>K162=""</formula>
    </cfRule>
  </conditionalFormatting>
  <conditionalFormatting sqref="D162">
    <cfRule type="expression" dxfId="291" priority="699">
      <formula>D162=""</formula>
    </cfRule>
  </conditionalFormatting>
  <conditionalFormatting sqref="J250">
    <cfRule type="expression" dxfId="290" priority="216">
      <formula>J250=""</formula>
    </cfRule>
  </conditionalFormatting>
  <conditionalFormatting sqref="F214">
    <cfRule type="expression" dxfId="289" priority="292">
      <formula>F214=""</formula>
    </cfRule>
  </conditionalFormatting>
  <conditionalFormatting sqref="J198">
    <cfRule type="expression" dxfId="288" priority="306">
      <formula>J198=""</formula>
    </cfRule>
  </conditionalFormatting>
  <conditionalFormatting sqref="H202">
    <cfRule type="expression" dxfId="287" priority="299">
      <formula>H202=""</formula>
    </cfRule>
  </conditionalFormatting>
  <conditionalFormatting sqref="C218">
    <cfRule type="expression" dxfId="286" priority="285">
      <formula>C218=""</formula>
    </cfRule>
  </conditionalFormatting>
  <conditionalFormatting sqref="C258">
    <cfRule type="expression" dxfId="285" priority="204">
      <formula>C258=""</formula>
    </cfRule>
  </conditionalFormatting>
  <conditionalFormatting sqref="K214">
    <cfRule type="expression" dxfId="284" priority="287">
      <formula>K214=""</formula>
    </cfRule>
  </conditionalFormatting>
  <conditionalFormatting sqref="G278">
    <cfRule type="expression" dxfId="283" priority="174">
      <formula>G278=""</formula>
    </cfRule>
  </conditionalFormatting>
  <conditionalFormatting sqref="F205">
    <cfRule type="expression" dxfId="282" priority="636">
      <formula>F205=""</formula>
    </cfRule>
  </conditionalFormatting>
  <conditionalFormatting sqref="F203">
    <cfRule type="expression" dxfId="281" priority="638">
      <formula>F203=""</formula>
    </cfRule>
  </conditionalFormatting>
  <conditionalFormatting sqref="F217">
    <cfRule type="expression" dxfId="280" priority="624">
      <formula>F217=""</formula>
    </cfRule>
  </conditionalFormatting>
  <conditionalFormatting sqref="F206">
    <cfRule type="expression" dxfId="279" priority="141">
      <formula>F206=""</formula>
    </cfRule>
  </conditionalFormatting>
  <conditionalFormatting sqref="K194">
    <cfRule type="expression" dxfId="278" priority="314">
      <formula>K194=""</formula>
    </cfRule>
  </conditionalFormatting>
  <conditionalFormatting sqref="D194">
    <cfRule type="expression" dxfId="277" priority="313">
      <formula>D194=""</formula>
    </cfRule>
  </conditionalFormatting>
  <conditionalFormatting sqref="C198">
    <cfRule type="expression" dxfId="276" priority="312">
      <formula>C198=""</formula>
    </cfRule>
  </conditionalFormatting>
  <conditionalFormatting sqref="F215">
    <cfRule type="expression" dxfId="275" priority="626">
      <formula>F215=""</formula>
    </cfRule>
  </conditionalFormatting>
  <conditionalFormatting sqref="D214">
    <cfRule type="expression" dxfId="274" priority="286">
      <formula>D214=""</formula>
    </cfRule>
  </conditionalFormatting>
  <conditionalFormatting sqref="K198">
    <cfRule type="expression" dxfId="273" priority="305">
      <formula>K198=""</formula>
    </cfRule>
  </conditionalFormatting>
  <conditionalFormatting sqref="F242">
    <cfRule type="expression" dxfId="272" priority="111">
      <formula>F242=""</formula>
    </cfRule>
  </conditionalFormatting>
  <conditionalFormatting sqref="E202">
    <cfRule type="expression" dxfId="271" priority="302">
      <formula>E202=""</formula>
    </cfRule>
  </conditionalFormatting>
  <conditionalFormatting sqref="F202">
    <cfRule type="expression" dxfId="270" priority="301">
      <formula>F202=""</formula>
    </cfRule>
  </conditionalFormatting>
  <conditionalFormatting sqref="G202">
    <cfRule type="expression" dxfId="269" priority="300">
      <formula>G202=""</formula>
    </cfRule>
  </conditionalFormatting>
  <conditionalFormatting sqref="H158">
    <cfRule type="expression" dxfId="268" priority="407">
      <formula>H158=""</formula>
    </cfRule>
  </conditionalFormatting>
  <conditionalFormatting sqref="H182">
    <cfRule type="expression" dxfId="267" priority="344">
      <formula>H182=""</formula>
    </cfRule>
  </conditionalFormatting>
  <conditionalFormatting sqref="G262">
    <cfRule type="expression" dxfId="266" priority="192">
      <formula>G262=""</formula>
    </cfRule>
  </conditionalFormatting>
  <conditionalFormatting sqref="F221">
    <cfRule type="expression" dxfId="265" priority="612">
      <formula>F221=""</formula>
    </cfRule>
  </conditionalFormatting>
  <conditionalFormatting sqref="F209">
    <cfRule type="expression" dxfId="264" priority="162">
      <formula>F209=""</formula>
    </cfRule>
  </conditionalFormatting>
  <conditionalFormatting sqref="F219">
    <cfRule type="expression" dxfId="263" priority="614">
      <formula>F219=""</formula>
    </cfRule>
  </conditionalFormatting>
  <conditionalFormatting sqref="F225">
    <cfRule type="expression" dxfId="262" priority="600">
      <formula>F225=""</formula>
    </cfRule>
  </conditionalFormatting>
  <conditionalFormatting sqref="H218">
    <cfRule type="expression" dxfId="261" priority="281">
      <formula>H218=""</formula>
    </cfRule>
  </conditionalFormatting>
  <conditionalFormatting sqref="I218">
    <cfRule type="expression" dxfId="260" priority="280">
      <formula>I218=""</formula>
    </cfRule>
  </conditionalFormatting>
  <conditionalFormatting sqref="J218">
    <cfRule type="expression" dxfId="259" priority="279">
      <formula>J218=""</formula>
    </cfRule>
  </conditionalFormatting>
  <conditionalFormatting sqref="K218">
    <cfRule type="expression" dxfId="258" priority="278">
      <formula>K218=""</formula>
    </cfRule>
  </conditionalFormatting>
  <conditionalFormatting sqref="D218">
    <cfRule type="expression" dxfId="257" priority="277">
      <formula>D218=""</formula>
    </cfRule>
  </conditionalFormatting>
  <conditionalFormatting sqref="I182">
    <cfRule type="expression" dxfId="256" priority="343">
      <formula>I182=""</formula>
    </cfRule>
  </conditionalFormatting>
  <conditionalFormatting sqref="J182">
    <cfRule type="expression" dxfId="255" priority="342">
      <formula>J182=""</formula>
    </cfRule>
  </conditionalFormatting>
  <conditionalFormatting sqref="E218">
    <cfRule type="expression" dxfId="254" priority="284">
      <formula>E218=""</formula>
    </cfRule>
  </conditionalFormatting>
  <conditionalFormatting sqref="F218">
    <cfRule type="expression" dxfId="253" priority="283">
      <formula>F218=""</formula>
    </cfRule>
  </conditionalFormatting>
  <conditionalFormatting sqref="G218">
    <cfRule type="expression" dxfId="252" priority="282">
      <formula>G218=""</formula>
    </cfRule>
  </conditionalFormatting>
  <conditionalFormatting sqref="E226">
    <cfRule type="expression" dxfId="251" priority="266">
      <formula>E226=""</formula>
    </cfRule>
  </conditionalFormatting>
  <conditionalFormatting sqref="F226">
    <cfRule type="expression" dxfId="250" priority="265">
      <formula>F226=""</formula>
    </cfRule>
  </conditionalFormatting>
  <conditionalFormatting sqref="G226">
    <cfRule type="expression" dxfId="249" priority="264">
      <formula>G226=""</formula>
    </cfRule>
  </conditionalFormatting>
  <conditionalFormatting sqref="F223">
    <cfRule type="expression" dxfId="248" priority="602">
      <formula>F223=""</formula>
    </cfRule>
  </conditionalFormatting>
  <conditionalFormatting sqref="F181">
    <cfRule type="expression" dxfId="247" priority="588">
      <formula>F181=""</formula>
    </cfRule>
  </conditionalFormatting>
  <conditionalFormatting sqref="C226">
    <cfRule type="expression" dxfId="246" priority="267">
      <formula>C226=""</formula>
    </cfRule>
  </conditionalFormatting>
  <conditionalFormatting sqref="K222">
    <cfRule type="expression" dxfId="245" priority="269">
      <formula>K222=""</formula>
    </cfRule>
  </conditionalFormatting>
  <conditionalFormatting sqref="D222">
    <cfRule type="expression" dxfId="244" priority="268">
      <formula>D222=""</formula>
    </cfRule>
  </conditionalFormatting>
  <conditionalFormatting sqref="G230">
    <cfRule type="expression" dxfId="243" priority="255">
      <formula>G230=""</formula>
    </cfRule>
  </conditionalFormatting>
  <conditionalFormatting sqref="F179">
    <cfRule type="expression" dxfId="242" priority="590">
      <formula>F179=""</formula>
    </cfRule>
  </conditionalFormatting>
  <conditionalFormatting sqref="E230">
    <cfRule type="expression" dxfId="241" priority="257">
      <formula>E230=""</formula>
    </cfRule>
  </conditionalFormatting>
  <conditionalFormatting sqref="F230">
    <cfRule type="expression" dxfId="240" priority="256">
      <formula>F230=""</formula>
    </cfRule>
  </conditionalFormatting>
  <conditionalFormatting sqref="F189">
    <cfRule type="expression" dxfId="239" priority="576">
      <formula>F189=""</formula>
    </cfRule>
  </conditionalFormatting>
  <conditionalFormatting sqref="J234">
    <cfRule type="expression" dxfId="238" priority="243">
      <formula>J234=""</formula>
    </cfRule>
  </conditionalFormatting>
  <conditionalFormatting sqref="H234">
    <cfRule type="expression" dxfId="237" priority="245">
      <formula>H234=""</formula>
    </cfRule>
  </conditionalFormatting>
  <conditionalFormatting sqref="I234">
    <cfRule type="expression" dxfId="236" priority="244">
      <formula>I234=""</formula>
    </cfRule>
  </conditionalFormatting>
  <conditionalFormatting sqref="C246">
    <cfRule type="expression" dxfId="235" priority="231">
      <formula>C246=""</formula>
    </cfRule>
  </conditionalFormatting>
  <conditionalFormatting sqref="H214">
    <cfRule type="expression" dxfId="234" priority="290">
      <formula>H214=""</formula>
    </cfRule>
  </conditionalFormatting>
  <conditionalFormatting sqref="F187">
    <cfRule type="expression" dxfId="233" priority="578">
      <formula>F187=""</formula>
    </cfRule>
  </conditionalFormatting>
  <conditionalFormatting sqref="K238">
    <cfRule type="expression" dxfId="232" priority="233">
      <formula>K238=""</formula>
    </cfRule>
  </conditionalFormatting>
  <conditionalFormatting sqref="D238">
    <cfRule type="expression" dxfId="231" priority="232">
      <formula>D238=""</formula>
    </cfRule>
  </conditionalFormatting>
  <conditionalFormatting sqref="G250">
    <cfRule type="expression" dxfId="230" priority="219">
      <formula>G250=""</formula>
    </cfRule>
  </conditionalFormatting>
  <conditionalFormatting sqref="I214">
    <cfRule type="expression" dxfId="229" priority="289">
      <formula>I214=""</formula>
    </cfRule>
  </conditionalFormatting>
  <conditionalFormatting sqref="J214">
    <cfRule type="expression" dxfId="228" priority="288">
      <formula>J214=""</formula>
    </cfRule>
  </conditionalFormatting>
  <conditionalFormatting sqref="E250">
    <cfRule type="expression" dxfId="227" priority="221">
      <formula>E250=""</formula>
    </cfRule>
  </conditionalFormatting>
  <conditionalFormatting sqref="F250">
    <cfRule type="expression" dxfId="226" priority="220">
      <formula>F250=""</formula>
    </cfRule>
  </conditionalFormatting>
  <conditionalFormatting sqref="J262">
    <cfRule type="expression" dxfId="225" priority="189">
      <formula>J262=""</formula>
    </cfRule>
  </conditionalFormatting>
  <conditionalFormatting sqref="H262">
    <cfRule type="expression" dxfId="224" priority="191">
      <formula>H262=""</formula>
    </cfRule>
  </conditionalFormatting>
  <conditionalFormatting sqref="I262">
    <cfRule type="expression" dxfId="223" priority="190">
      <formula>I262=""</formula>
    </cfRule>
  </conditionalFormatting>
  <conditionalFormatting sqref="G238">
    <cfRule type="expression" dxfId="222" priority="237">
      <formula>G238=""</formula>
    </cfRule>
  </conditionalFormatting>
  <conditionalFormatting sqref="J238">
    <cfRule type="expression" dxfId="221" priority="234">
      <formula>J238=""</formula>
    </cfRule>
  </conditionalFormatting>
  <conditionalFormatting sqref="F233">
    <cfRule type="expression" dxfId="220" priority="540">
      <formula>F233=""</formula>
    </cfRule>
  </conditionalFormatting>
  <conditionalFormatting sqref="E238">
    <cfRule type="expression" dxfId="219" priority="239">
      <formula>E238=""</formula>
    </cfRule>
  </conditionalFormatting>
  <conditionalFormatting sqref="F238">
    <cfRule type="expression" dxfId="218" priority="238">
      <formula>F238=""</formula>
    </cfRule>
  </conditionalFormatting>
  <conditionalFormatting sqref="H238">
    <cfRule type="expression" dxfId="217" priority="236">
      <formula>H238=""</formula>
    </cfRule>
  </conditionalFormatting>
  <conditionalFormatting sqref="I238">
    <cfRule type="expression" dxfId="216" priority="235">
      <formula>I238=""</formula>
    </cfRule>
  </conditionalFormatting>
  <conditionalFormatting sqref="J246">
    <cfRule type="expression" dxfId="215" priority="225">
      <formula>J246=""</formula>
    </cfRule>
  </conditionalFormatting>
  <conditionalFormatting sqref="F231">
    <cfRule type="expression" dxfId="214" priority="542">
      <formula>F231=""</formula>
    </cfRule>
  </conditionalFormatting>
  <conditionalFormatting sqref="H246">
    <cfRule type="expression" dxfId="213" priority="227">
      <formula>H246=""</formula>
    </cfRule>
  </conditionalFormatting>
  <conditionalFormatting sqref="I246">
    <cfRule type="expression" dxfId="212" priority="226">
      <formula>I246=""</formula>
    </cfRule>
  </conditionalFormatting>
  <conditionalFormatting sqref="F237">
    <cfRule type="expression" dxfId="211" priority="528">
      <formula>F237=""</formula>
    </cfRule>
  </conditionalFormatting>
  <conditionalFormatting sqref="K250">
    <cfRule type="expression" dxfId="210" priority="215">
      <formula>K250=""</formula>
    </cfRule>
  </conditionalFormatting>
  <conditionalFormatting sqref="D250">
    <cfRule type="expression" dxfId="209" priority="214">
      <formula>D250=""</formula>
    </cfRule>
  </conditionalFormatting>
  <conditionalFormatting sqref="C254">
    <cfRule type="expression" dxfId="208" priority="213">
      <formula>C254=""</formula>
    </cfRule>
  </conditionalFormatting>
  <conditionalFormatting sqref="C250">
    <cfRule type="expression" dxfId="207" priority="222">
      <formula>C250=""</formula>
    </cfRule>
  </conditionalFormatting>
  <conditionalFormatting sqref="J226">
    <cfRule type="expression" dxfId="206" priority="261">
      <formula>J226=""</formula>
    </cfRule>
  </conditionalFormatting>
  <conditionalFormatting sqref="E258">
    <cfRule type="expression" dxfId="205" priority="203">
      <formula>E258=""</formula>
    </cfRule>
  </conditionalFormatting>
  <conditionalFormatting sqref="F258">
    <cfRule type="expression" dxfId="204" priority="202">
      <formula>F258=""</formula>
    </cfRule>
  </conditionalFormatting>
  <conditionalFormatting sqref="G258">
    <cfRule type="expression" dxfId="203" priority="201">
      <formula>G258=""</formula>
    </cfRule>
  </conditionalFormatting>
  <conditionalFormatting sqref="H230">
    <cfRule type="expression" dxfId="202" priority="254">
      <formula>H230=""</formula>
    </cfRule>
  </conditionalFormatting>
  <conditionalFormatting sqref="I230">
    <cfRule type="expression" dxfId="201" priority="253">
      <formula>I230=""</formula>
    </cfRule>
  </conditionalFormatting>
  <conditionalFormatting sqref="H226">
    <cfRule type="expression" dxfId="200" priority="263">
      <formula>H226=""</formula>
    </cfRule>
  </conditionalFormatting>
  <conditionalFormatting sqref="I226">
    <cfRule type="expression" dxfId="199" priority="262">
      <formula>I226=""</formula>
    </cfRule>
  </conditionalFormatting>
  <conditionalFormatting sqref="J278">
    <cfRule type="expression" dxfId="198" priority="171">
      <formula>J278=""</formula>
    </cfRule>
  </conditionalFormatting>
  <conditionalFormatting sqref="G254">
    <cfRule type="expression" dxfId="197" priority="210">
      <formula>G254=""</formula>
    </cfRule>
  </conditionalFormatting>
  <conditionalFormatting sqref="F235">
    <cfRule type="expression" dxfId="196" priority="530">
      <formula>F235=""</formula>
    </cfRule>
  </conditionalFormatting>
  <conditionalFormatting sqref="I222">
    <cfRule type="expression" dxfId="195" priority="271">
      <formula>I222=""</formula>
    </cfRule>
  </conditionalFormatting>
  <conditionalFormatting sqref="J222">
    <cfRule type="expression" dxfId="194" priority="270">
      <formula>J222=""</formula>
    </cfRule>
  </conditionalFormatting>
  <conditionalFormatting sqref="H278">
    <cfRule type="expression" dxfId="193" priority="173">
      <formula>H278=""</formula>
    </cfRule>
  </conditionalFormatting>
  <conditionalFormatting sqref="I278">
    <cfRule type="expression" dxfId="192" priority="172">
      <formula>I278=""</formula>
    </cfRule>
  </conditionalFormatting>
  <conditionalFormatting sqref="K246">
    <cfRule type="expression" dxfId="191" priority="224">
      <formula>K246=""</formula>
    </cfRule>
  </conditionalFormatting>
  <conditionalFormatting sqref="D246">
    <cfRule type="expression" dxfId="190" priority="223">
      <formula>D246=""</formula>
    </cfRule>
  </conditionalFormatting>
  <conditionalFormatting sqref="C230">
    <cfRule type="expression" dxfId="189" priority="258">
      <formula>C230=""</formula>
    </cfRule>
  </conditionalFormatting>
  <conditionalFormatting sqref="H162">
    <cfRule type="expression" dxfId="188" priority="168">
      <formula>H162=""</formula>
    </cfRule>
  </conditionalFormatting>
  <conditionalFormatting sqref="K230">
    <cfRule type="expression" dxfId="187" priority="251">
      <formula>K230=""</formula>
    </cfRule>
  </conditionalFormatting>
  <conditionalFormatting sqref="D230">
    <cfRule type="expression" dxfId="186" priority="250">
      <formula>D230=""</formula>
    </cfRule>
  </conditionalFormatting>
  <conditionalFormatting sqref="C234">
    <cfRule type="expression" dxfId="185" priority="249">
      <formula>C234=""</formula>
    </cfRule>
  </conditionalFormatting>
  <conditionalFormatting sqref="H222">
    <cfRule type="expression" dxfId="184" priority="272">
      <formula>H222=""</formula>
    </cfRule>
  </conditionalFormatting>
  <conditionalFormatting sqref="D226">
    <cfRule type="expression" dxfId="183" priority="259">
      <formula>D226=""</formula>
    </cfRule>
  </conditionalFormatting>
  <conditionalFormatting sqref="K278">
    <cfRule type="expression" dxfId="182" priority="170">
      <formula>K278=""</formula>
    </cfRule>
  </conditionalFormatting>
  <conditionalFormatting sqref="D278">
    <cfRule type="expression" dxfId="181" priority="169">
      <formula>D278=""</formula>
    </cfRule>
  </conditionalFormatting>
  <conditionalFormatting sqref="J258">
    <cfRule type="expression" dxfId="180" priority="198">
      <formula>J258=""</formula>
    </cfRule>
  </conditionalFormatting>
  <conditionalFormatting sqref="J254">
    <cfRule type="expression" dxfId="179" priority="207">
      <formula>J254=""</formula>
    </cfRule>
  </conditionalFormatting>
  <conditionalFormatting sqref="K234">
    <cfRule type="expression" dxfId="178" priority="242">
      <formula>K234=""</formula>
    </cfRule>
  </conditionalFormatting>
  <conditionalFormatting sqref="D234">
    <cfRule type="expression" dxfId="177" priority="241">
      <formula>D234=""</formula>
    </cfRule>
  </conditionalFormatting>
  <conditionalFormatting sqref="C266">
    <cfRule type="expression" dxfId="176" priority="186">
      <formula>C266=""</formula>
    </cfRule>
  </conditionalFormatting>
  <conditionalFormatting sqref="H258">
    <cfRule type="expression" dxfId="175" priority="200">
      <formula>H258=""</formula>
    </cfRule>
  </conditionalFormatting>
  <conditionalFormatting sqref="I258">
    <cfRule type="expression" dxfId="174" priority="199">
      <formula>I258=""</formula>
    </cfRule>
  </conditionalFormatting>
  <conditionalFormatting sqref="K226">
    <cfRule type="expression" dxfId="173" priority="260">
      <formula>K226=""</formula>
    </cfRule>
  </conditionalFormatting>
  <conditionalFormatting sqref="F246">
    <cfRule type="expression" dxfId="172" priority="229">
      <formula>F246=""</formula>
    </cfRule>
  </conditionalFormatting>
  <conditionalFormatting sqref="J210">
    <cfRule type="expression" dxfId="171" priority="128">
      <formula>J210=""</formula>
    </cfRule>
  </conditionalFormatting>
  <conditionalFormatting sqref="K210">
    <cfRule type="expression" dxfId="170" priority="127">
      <formula>K210=""</formula>
    </cfRule>
  </conditionalFormatting>
  <conditionalFormatting sqref="D210">
    <cfRule type="expression" dxfId="169" priority="126">
      <formula>D210=""</formula>
    </cfRule>
  </conditionalFormatting>
  <conditionalFormatting sqref="E254">
    <cfRule type="expression" dxfId="168" priority="212">
      <formula>E254=""</formula>
    </cfRule>
  </conditionalFormatting>
  <conditionalFormatting sqref="F254">
    <cfRule type="expression" dxfId="167" priority="211">
      <formula>F254=""</formula>
    </cfRule>
  </conditionalFormatting>
  <conditionalFormatting sqref="H250">
    <cfRule type="expression" dxfId="166" priority="218">
      <formula>H250=""</formula>
    </cfRule>
  </conditionalFormatting>
  <conditionalFormatting sqref="I250">
    <cfRule type="expression" dxfId="165" priority="217">
      <formula>I250=""</formula>
    </cfRule>
  </conditionalFormatting>
  <conditionalFormatting sqref="E246">
    <cfRule type="expression" dxfId="164" priority="230">
      <formula>E246=""</formula>
    </cfRule>
  </conditionalFormatting>
  <conditionalFormatting sqref="F241">
    <cfRule type="expression" dxfId="163" priority="516">
      <formula>F241=""</formula>
    </cfRule>
  </conditionalFormatting>
  <conditionalFormatting sqref="H254">
    <cfRule type="expression" dxfId="162" priority="209">
      <formula>H254=""</formula>
    </cfRule>
  </conditionalFormatting>
  <conditionalFormatting sqref="I254">
    <cfRule type="expression" dxfId="161" priority="208">
      <formula>I254=""</formula>
    </cfRule>
  </conditionalFormatting>
  <conditionalFormatting sqref="C262">
    <cfRule type="expression" dxfId="160" priority="195">
      <formula>C262=""</formula>
    </cfRule>
  </conditionalFormatting>
  <conditionalFormatting sqref="K254">
    <cfRule type="expression" dxfId="159" priority="206">
      <formula>K254=""</formula>
    </cfRule>
  </conditionalFormatting>
  <conditionalFormatting sqref="D254">
    <cfRule type="expression" dxfId="158" priority="205">
      <formula>D254=""</formula>
    </cfRule>
  </conditionalFormatting>
  <conditionalFormatting sqref="F239">
    <cfRule type="expression" dxfId="157" priority="518">
      <formula>F239=""</formula>
    </cfRule>
  </conditionalFormatting>
  <conditionalFormatting sqref="D258">
    <cfRule type="expression" dxfId="156" priority="196">
      <formula>D258=""</formula>
    </cfRule>
  </conditionalFormatting>
  <conditionalFormatting sqref="F249">
    <cfRule type="expression" dxfId="155" priority="504">
      <formula>F249=""</formula>
    </cfRule>
  </conditionalFormatting>
  <conditionalFormatting sqref="K262">
    <cfRule type="expression" dxfId="154" priority="188">
      <formula>K262=""</formula>
    </cfRule>
  </conditionalFormatting>
  <conditionalFormatting sqref="D262">
    <cfRule type="expression" dxfId="153" priority="187">
      <formula>D262=""</formula>
    </cfRule>
  </conditionalFormatting>
  <conditionalFormatting sqref="K258">
    <cfRule type="expression" dxfId="152" priority="197">
      <formula>K258=""</formula>
    </cfRule>
  </conditionalFormatting>
  <conditionalFormatting sqref="I210">
    <cfRule type="expression" dxfId="151" priority="129">
      <formula>I210=""</formula>
    </cfRule>
  </conditionalFormatting>
  <conditionalFormatting sqref="F210">
    <cfRule type="expression" dxfId="150" priority="132">
      <formula>F210=""</formula>
    </cfRule>
  </conditionalFormatting>
  <conditionalFormatting sqref="E278">
    <cfRule type="expression" dxfId="149" priority="176">
      <formula>E278=""</formula>
    </cfRule>
  </conditionalFormatting>
  <conditionalFormatting sqref="F278">
    <cfRule type="expression" dxfId="148" priority="175">
      <formula>F278=""</formula>
    </cfRule>
  </conditionalFormatting>
  <conditionalFormatting sqref="F273">
    <cfRule type="expression" dxfId="147" priority="99">
      <formula>F273=""</formula>
    </cfRule>
  </conditionalFormatting>
  <conditionalFormatting sqref="F247">
    <cfRule type="expression" dxfId="146" priority="506">
      <formula>F247=""</formula>
    </cfRule>
  </conditionalFormatting>
  <conditionalFormatting sqref="F234">
    <cfRule type="expression" dxfId="145" priority="247">
      <formula>F234=""</formula>
    </cfRule>
  </conditionalFormatting>
  <conditionalFormatting sqref="G234">
    <cfRule type="expression" dxfId="144" priority="246">
      <formula>G234=""</formula>
    </cfRule>
  </conditionalFormatting>
  <conditionalFormatting sqref="F207">
    <cfRule type="expression" dxfId="143" priority="164">
      <formula>F207=""</formula>
    </cfRule>
  </conditionalFormatting>
  <conditionalFormatting sqref="E234">
    <cfRule type="expression" dxfId="142" priority="248">
      <formula>E234=""</formula>
    </cfRule>
  </conditionalFormatting>
  <conditionalFormatting sqref="J266">
    <cfRule type="expression" dxfId="141" priority="180">
      <formula>J266=""</formula>
    </cfRule>
  </conditionalFormatting>
  <conditionalFormatting sqref="C210">
    <cfRule type="expression" dxfId="140" priority="134">
      <formula>C210=""</formula>
    </cfRule>
  </conditionalFormatting>
  <conditionalFormatting sqref="E210">
    <cfRule type="expression" dxfId="139" priority="133">
      <formula>E210=""</formula>
    </cfRule>
  </conditionalFormatting>
  <conditionalFormatting sqref="F253">
    <cfRule type="expression" dxfId="138" priority="492">
      <formula>F253=""</formula>
    </cfRule>
  </conditionalFormatting>
  <conditionalFormatting sqref="K266">
    <cfRule type="expression" dxfId="137" priority="179">
      <formula>K266=""</formula>
    </cfRule>
  </conditionalFormatting>
  <conditionalFormatting sqref="D266">
    <cfRule type="expression" dxfId="136" priority="178">
      <formula>D266=""</formula>
    </cfRule>
  </conditionalFormatting>
  <conditionalFormatting sqref="C278">
    <cfRule type="expression" dxfId="135" priority="177">
      <formula>C278=""</formula>
    </cfRule>
  </conditionalFormatting>
  <conditionalFormatting sqref="E262">
    <cfRule type="expression" dxfId="134" priority="194">
      <formula>E262=""</formula>
    </cfRule>
  </conditionalFormatting>
  <conditionalFormatting sqref="F262">
    <cfRule type="expression" dxfId="133" priority="193">
      <formula>F262=""</formula>
    </cfRule>
  </conditionalFormatting>
  <conditionalFormatting sqref="F213">
    <cfRule type="expression" dxfId="132" priority="150">
      <formula>F213=""</formula>
    </cfRule>
  </conditionalFormatting>
  <conditionalFormatting sqref="F251">
    <cfRule type="expression" dxfId="131" priority="494">
      <formula>F251=""</formula>
    </cfRule>
  </conditionalFormatting>
  <conditionalFormatting sqref="F266">
    <cfRule type="expression" dxfId="130" priority="184">
      <formula>F266=""</formula>
    </cfRule>
  </conditionalFormatting>
  <conditionalFormatting sqref="G266">
    <cfRule type="expression" dxfId="129" priority="183">
      <formula>G266=""</formula>
    </cfRule>
  </conditionalFormatting>
  <conditionalFormatting sqref="E266">
    <cfRule type="expression" dxfId="128" priority="185">
      <formula>E266=""</formula>
    </cfRule>
  </conditionalFormatting>
  <conditionalFormatting sqref="C206">
    <cfRule type="expression" dxfId="127" priority="143">
      <formula>C206=""</formula>
    </cfRule>
  </conditionalFormatting>
  <conditionalFormatting sqref="E206">
    <cfRule type="expression" dxfId="126" priority="142">
      <formula>E206=""</formula>
    </cfRule>
  </conditionalFormatting>
  <conditionalFormatting sqref="I206">
    <cfRule type="expression" dxfId="125" priority="138">
      <formula>I206=""</formula>
    </cfRule>
  </conditionalFormatting>
  <conditionalFormatting sqref="I266">
    <cfRule type="expression" dxfId="124" priority="181">
      <formula>I266=""</formula>
    </cfRule>
  </conditionalFormatting>
  <conditionalFormatting sqref="C242">
    <cfRule type="expression" dxfId="123" priority="113">
      <formula>C242=""</formula>
    </cfRule>
  </conditionalFormatting>
  <conditionalFormatting sqref="E242">
    <cfRule type="expression" dxfId="122" priority="112">
      <formula>E242=""</formula>
    </cfRule>
  </conditionalFormatting>
  <conditionalFormatting sqref="D242">
    <cfRule type="expression" dxfId="121" priority="105">
      <formula>D242=""</formula>
    </cfRule>
  </conditionalFormatting>
  <conditionalFormatting sqref="H266">
    <cfRule type="expression" dxfId="120" priority="182">
      <formula>H266=""</formula>
    </cfRule>
  </conditionalFormatting>
  <conditionalFormatting sqref="I270">
    <cfRule type="expression" dxfId="119" priority="75">
      <formula>I270=""</formula>
    </cfRule>
  </conditionalFormatting>
  <conditionalFormatting sqref="F245">
    <cfRule type="expression" dxfId="118" priority="120">
      <formula>F245=""</formula>
    </cfRule>
  </conditionalFormatting>
  <conditionalFormatting sqref="H210">
    <cfRule type="expression" dxfId="117" priority="130">
      <formula>H210=""</formula>
    </cfRule>
  </conditionalFormatting>
  <conditionalFormatting sqref="G210">
    <cfRule type="expression" dxfId="116" priority="131">
      <formula>G210=""</formula>
    </cfRule>
  </conditionalFormatting>
  <conditionalFormatting sqref="F211">
    <cfRule type="expression" dxfId="115" priority="152">
      <formula>F211=""</formula>
    </cfRule>
  </conditionalFormatting>
  <conditionalFormatting sqref="F243">
    <cfRule type="expression" dxfId="114" priority="122">
      <formula>F243=""</formula>
    </cfRule>
  </conditionalFormatting>
  <conditionalFormatting sqref="F271">
    <cfRule type="expression" dxfId="113" priority="101">
      <formula>F271=""</formula>
    </cfRule>
  </conditionalFormatting>
  <conditionalFormatting sqref="F272">
    <cfRule type="expression" dxfId="112" priority="100">
      <formula>F272=""</formula>
    </cfRule>
  </conditionalFormatting>
  <conditionalFormatting sqref="D274">
    <cfRule type="expression" dxfId="111" priority="63">
      <formula>D274=""</formula>
    </cfRule>
  </conditionalFormatting>
  <conditionalFormatting sqref="I242">
    <cfRule type="expression" dxfId="110" priority="108">
      <formula>I242=""</formula>
    </cfRule>
  </conditionalFormatting>
  <conditionalFormatting sqref="G206">
    <cfRule type="expression" dxfId="109" priority="140">
      <formula>G206=""</formula>
    </cfRule>
  </conditionalFormatting>
  <conditionalFormatting sqref="H206">
    <cfRule type="expression" dxfId="108" priority="139">
      <formula>H206=""</formula>
    </cfRule>
  </conditionalFormatting>
  <conditionalFormatting sqref="G242">
    <cfRule type="expression" dxfId="107" priority="110">
      <formula>G242=""</formula>
    </cfRule>
  </conditionalFormatting>
  <conditionalFormatting sqref="H242">
    <cfRule type="expression" dxfId="106" priority="109">
      <formula>H242=""</formula>
    </cfRule>
  </conditionalFormatting>
  <conditionalFormatting sqref="F261">
    <cfRule type="expression" dxfId="105" priority="456">
      <formula>F261=""</formula>
    </cfRule>
  </conditionalFormatting>
  <conditionalFormatting sqref="F259">
    <cfRule type="expression" dxfId="104" priority="458">
      <formula>F259=""</formula>
    </cfRule>
  </conditionalFormatting>
  <conditionalFormatting sqref="J242">
    <cfRule type="expression" dxfId="103" priority="107">
      <formula>J242=""</formula>
    </cfRule>
  </conditionalFormatting>
  <conditionalFormatting sqref="K242">
    <cfRule type="expression" dxfId="102" priority="106">
      <formula>K242=""</formula>
    </cfRule>
  </conditionalFormatting>
  <conditionalFormatting sqref="K206">
    <cfRule type="expression" dxfId="101" priority="136">
      <formula>K206=""</formula>
    </cfRule>
  </conditionalFormatting>
  <conditionalFormatting sqref="D206">
    <cfRule type="expression" dxfId="100" priority="135">
      <formula>D206=""</formula>
    </cfRule>
  </conditionalFormatting>
  <conditionalFormatting sqref="G270">
    <cfRule type="expression" dxfId="99" priority="77">
      <formula>G270=""</formula>
    </cfRule>
  </conditionalFormatting>
  <conditionalFormatting sqref="H270">
    <cfRule type="expression" dxfId="98" priority="76">
      <formula>H270=""</formula>
    </cfRule>
  </conditionalFormatting>
  <conditionalFormatting sqref="J206">
    <cfRule type="expression" dxfId="97" priority="137">
      <formula>J206=""</formula>
    </cfRule>
  </conditionalFormatting>
  <conditionalFormatting sqref="C270">
    <cfRule type="expression" dxfId="96" priority="80">
      <formula>C270=""</formula>
    </cfRule>
  </conditionalFormatting>
  <conditionalFormatting sqref="E270">
    <cfRule type="expression" dxfId="95" priority="79">
      <formula>E270=""</formula>
    </cfRule>
  </conditionalFormatting>
  <conditionalFormatting sqref="F270">
    <cfRule type="expression" dxfId="94" priority="78">
      <formula>F270=""</formula>
    </cfRule>
  </conditionalFormatting>
  <conditionalFormatting sqref="G274">
    <cfRule type="expression" dxfId="93" priority="68">
      <formula>G274=""</formula>
    </cfRule>
  </conditionalFormatting>
  <conditionalFormatting sqref="H274">
    <cfRule type="expression" dxfId="92" priority="67">
      <formula>H274=""</formula>
    </cfRule>
  </conditionalFormatting>
  <conditionalFormatting sqref="I274">
    <cfRule type="expression" dxfId="91" priority="66">
      <formula>I274=""</formula>
    </cfRule>
  </conditionalFormatting>
  <conditionalFormatting sqref="J274">
    <cfRule type="expression" dxfId="90" priority="65">
      <formula>J274=""</formula>
    </cfRule>
  </conditionalFormatting>
  <conditionalFormatting sqref="K274">
    <cfRule type="expression" dxfId="89" priority="64">
      <formula>K274=""</formula>
    </cfRule>
  </conditionalFormatting>
  <conditionalFormatting sqref="J270">
    <cfRule type="expression" dxfId="88" priority="74">
      <formula>J270=""</formula>
    </cfRule>
  </conditionalFormatting>
  <conditionalFormatting sqref="K270">
    <cfRule type="expression" dxfId="87" priority="73">
      <formula>K270=""</formula>
    </cfRule>
  </conditionalFormatting>
  <conditionalFormatting sqref="D270">
    <cfRule type="expression" dxfId="86" priority="72">
      <formula>D270=""</formula>
    </cfRule>
  </conditionalFormatting>
  <conditionalFormatting sqref="F222">
    <cfRule type="expression" dxfId="85" priority="274">
      <formula>F222=""</formula>
    </cfRule>
  </conditionalFormatting>
  <conditionalFormatting sqref="E222">
    <cfRule type="expression" dxfId="84" priority="275">
      <formula>E222=""</formula>
    </cfRule>
  </conditionalFormatting>
  <conditionalFormatting sqref="G222">
    <cfRule type="expression" dxfId="83" priority="273">
      <formula>G222=""</formula>
    </cfRule>
  </conditionalFormatting>
  <conditionalFormatting sqref="F277">
    <cfRule type="expression" dxfId="82" priority="87">
      <formula>F277=""</formula>
    </cfRule>
  </conditionalFormatting>
  <conditionalFormatting sqref="F275">
    <cfRule type="expression" dxfId="81" priority="89">
      <formula>F275=""</formula>
    </cfRule>
  </conditionalFormatting>
  <conditionalFormatting sqref="F276">
    <cfRule type="expression" dxfId="80" priority="88">
      <formula>F276=""</formula>
    </cfRule>
  </conditionalFormatting>
  <conditionalFormatting sqref="E274">
    <cfRule type="expression" dxfId="79" priority="70">
      <formula>E274=""</formula>
    </cfRule>
  </conditionalFormatting>
  <conditionalFormatting sqref="F274">
    <cfRule type="expression" dxfId="78" priority="69">
      <formula>F274=""</formula>
    </cfRule>
  </conditionalFormatting>
  <conditionalFormatting sqref="C274">
    <cfRule type="expression" dxfId="77" priority="71">
      <formula>C274=""</formula>
    </cfRule>
  </conditionalFormatting>
  <conditionalFormatting sqref="F282">
    <cfRule type="expression" dxfId="76" priority="62">
      <formula>F282="Název dílu"</formula>
    </cfRule>
  </conditionalFormatting>
  <conditionalFormatting sqref="C282">
    <cfRule type="expression" dxfId="75" priority="61">
      <formula>C282="Kód dílu"</formula>
    </cfRule>
  </conditionalFormatting>
  <conditionalFormatting sqref="F280">
    <cfRule type="expression" dxfId="74" priority="60">
      <formula>F280=""</formula>
    </cfRule>
  </conditionalFormatting>
  <conditionalFormatting sqref="F268">
    <cfRule type="expression" dxfId="73" priority="59">
      <formula>F268=""</formula>
    </cfRule>
  </conditionalFormatting>
  <conditionalFormatting sqref="F264">
    <cfRule type="expression" dxfId="72" priority="58">
      <formula>F264=""</formula>
    </cfRule>
  </conditionalFormatting>
  <conditionalFormatting sqref="F260">
    <cfRule type="expression" dxfId="71" priority="57">
      <formula>F260=""</formula>
    </cfRule>
  </conditionalFormatting>
  <conditionalFormatting sqref="F256">
    <cfRule type="expression" dxfId="70" priority="56">
      <formula>F256=""</formula>
    </cfRule>
  </conditionalFormatting>
  <conditionalFormatting sqref="F252">
    <cfRule type="expression" dxfId="69" priority="55">
      <formula>F252=""</formula>
    </cfRule>
  </conditionalFormatting>
  <conditionalFormatting sqref="F248">
    <cfRule type="expression" dxfId="68" priority="54">
      <formula>F248=""</formula>
    </cfRule>
  </conditionalFormatting>
  <conditionalFormatting sqref="F244">
    <cfRule type="expression" dxfId="67" priority="53">
      <formula>F244=""</formula>
    </cfRule>
  </conditionalFormatting>
  <conditionalFormatting sqref="F240">
    <cfRule type="expression" dxfId="66" priority="52">
      <formula>F240=""</formula>
    </cfRule>
  </conditionalFormatting>
  <conditionalFormatting sqref="F236">
    <cfRule type="expression" dxfId="65" priority="51">
      <formula>F236=""</formula>
    </cfRule>
  </conditionalFormatting>
  <conditionalFormatting sqref="F232">
    <cfRule type="expression" dxfId="64" priority="50">
      <formula>F232=""</formula>
    </cfRule>
  </conditionalFormatting>
  <conditionalFormatting sqref="F228">
    <cfRule type="expression" dxfId="63" priority="49">
      <formula>F228=""</formula>
    </cfRule>
  </conditionalFormatting>
  <conditionalFormatting sqref="F224">
    <cfRule type="expression" dxfId="62" priority="48">
      <formula>F224=""</formula>
    </cfRule>
  </conditionalFormatting>
  <conditionalFormatting sqref="F220">
    <cfRule type="expression" dxfId="61" priority="47">
      <formula>F220=""</formula>
    </cfRule>
  </conditionalFormatting>
  <conditionalFormatting sqref="F216">
    <cfRule type="expression" dxfId="60" priority="46">
      <formula>F216=""</formula>
    </cfRule>
  </conditionalFormatting>
  <conditionalFormatting sqref="F212">
    <cfRule type="expression" dxfId="59" priority="45">
      <formula>F212=""</formula>
    </cfRule>
  </conditionalFormatting>
  <conditionalFormatting sqref="F208">
    <cfRule type="expression" dxfId="58" priority="44">
      <formula>F208=""</formula>
    </cfRule>
  </conditionalFormatting>
  <conditionalFormatting sqref="F204">
    <cfRule type="expression" dxfId="57" priority="43">
      <formula>F204=""</formula>
    </cfRule>
  </conditionalFormatting>
  <conditionalFormatting sqref="F200">
    <cfRule type="expression" dxfId="56" priority="42">
      <formula>F200=""</formula>
    </cfRule>
  </conditionalFormatting>
  <conditionalFormatting sqref="F192">
    <cfRule type="expression" dxfId="55" priority="41">
      <formula>F192=""</formula>
    </cfRule>
  </conditionalFormatting>
  <conditionalFormatting sqref="F188">
    <cfRule type="expression" dxfId="54" priority="40">
      <formula>F188=""</formula>
    </cfRule>
  </conditionalFormatting>
  <conditionalFormatting sqref="F184">
    <cfRule type="expression" dxfId="53" priority="39">
      <formula>F184=""</formula>
    </cfRule>
  </conditionalFormatting>
  <conditionalFormatting sqref="F180">
    <cfRule type="expression" dxfId="52" priority="38">
      <formula>F180=""</formula>
    </cfRule>
  </conditionalFormatting>
  <conditionalFormatting sqref="F176">
    <cfRule type="expression" dxfId="51" priority="37">
      <formula>F176=""</formula>
    </cfRule>
  </conditionalFormatting>
  <conditionalFormatting sqref="F172">
    <cfRule type="expression" dxfId="50" priority="36">
      <formula>F172=""</formula>
    </cfRule>
  </conditionalFormatting>
  <conditionalFormatting sqref="F168">
    <cfRule type="expression" dxfId="49" priority="35">
      <formula>F168=""</formula>
    </cfRule>
  </conditionalFormatting>
  <conditionalFormatting sqref="F164">
    <cfRule type="expression" dxfId="48" priority="34">
      <formula>F164=""</formula>
    </cfRule>
  </conditionalFormatting>
  <conditionalFormatting sqref="F160">
    <cfRule type="expression" dxfId="47" priority="33">
      <formula>F160=""</formula>
    </cfRule>
  </conditionalFormatting>
  <conditionalFormatting sqref="F152">
    <cfRule type="expression" dxfId="46" priority="32">
      <formula>F152=""</formula>
    </cfRule>
  </conditionalFormatting>
  <conditionalFormatting sqref="F148">
    <cfRule type="expression" dxfId="45" priority="31">
      <formula>F148=""</formula>
    </cfRule>
  </conditionalFormatting>
  <conditionalFormatting sqref="F144">
    <cfRule type="expression" dxfId="44" priority="30">
      <formula>F144=""</formula>
    </cfRule>
  </conditionalFormatting>
  <conditionalFormatting sqref="F140">
    <cfRule type="expression" dxfId="43" priority="29">
      <formula>F140=""</formula>
    </cfRule>
  </conditionalFormatting>
  <conditionalFormatting sqref="F136">
    <cfRule type="expression" dxfId="42" priority="28">
      <formula>F136=""</formula>
    </cfRule>
  </conditionalFormatting>
  <conditionalFormatting sqref="F132">
    <cfRule type="expression" dxfId="41" priority="27">
      <formula>F132=""</formula>
    </cfRule>
  </conditionalFormatting>
  <conditionalFormatting sqref="F128">
    <cfRule type="expression" dxfId="40" priority="26">
      <formula>F128=""</formula>
    </cfRule>
  </conditionalFormatting>
  <conditionalFormatting sqref="F120">
    <cfRule type="expression" dxfId="39" priority="25">
      <formula>F120=""</formula>
    </cfRule>
  </conditionalFormatting>
  <conditionalFormatting sqref="F116">
    <cfRule type="expression" dxfId="38" priority="24">
      <formula>F116=""</formula>
    </cfRule>
  </conditionalFormatting>
  <conditionalFormatting sqref="F112">
    <cfRule type="expression" dxfId="37" priority="23">
      <formula>F112=""</formula>
    </cfRule>
  </conditionalFormatting>
  <conditionalFormatting sqref="F108">
    <cfRule type="expression" dxfId="36" priority="22">
      <formula>F108=""</formula>
    </cfRule>
  </conditionalFormatting>
  <conditionalFormatting sqref="F104">
    <cfRule type="expression" dxfId="35" priority="21">
      <formula>F104=""</formula>
    </cfRule>
  </conditionalFormatting>
  <conditionalFormatting sqref="F100">
    <cfRule type="expression" dxfId="34" priority="20">
      <formula>F100=""</formula>
    </cfRule>
  </conditionalFormatting>
  <conditionalFormatting sqref="F96">
    <cfRule type="expression" dxfId="33" priority="19">
      <formula>F96=""</formula>
    </cfRule>
  </conditionalFormatting>
  <conditionalFormatting sqref="F92">
    <cfRule type="expression" dxfId="32" priority="18">
      <formula>F92=""</formula>
    </cfRule>
  </conditionalFormatting>
  <conditionalFormatting sqref="F84">
    <cfRule type="expression" dxfId="31" priority="17">
      <formula>F84=""</formula>
    </cfRule>
  </conditionalFormatting>
  <conditionalFormatting sqref="F80">
    <cfRule type="expression" dxfId="30" priority="16">
      <formula>F80=""</formula>
    </cfRule>
  </conditionalFormatting>
  <conditionalFormatting sqref="F76">
    <cfRule type="expression" dxfId="29" priority="15">
      <formula>F76=""</formula>
    </cfRule>
  </conditionalFormatting>
  <conditionalFormatting sqref="F72">
    <cfRule type="expression" dxfId="28" priority="14">
      <formula>F72=""</formula>
    </cfRule>
  </conditionalFormatting>
  <conditionalFormatting sqref="F68">
    <cfRule type="expression" dxfId="27" priority="13">
      <formula>F68=""</formula>
    </cfRule>
  </conditionalFormatting>
  <conditionalFormatting sqref="F64">
    <cfRule type="expression" dxfId="26" priority="12">
      <formula>F64=""</formula>
    </cfRule>
  </conditionalFormatting>
  <conditionalFormatting sqref="F60">
    <cfRule type="expression" dxfId="25" priority="11">
      <formula>F60=""</formula>
    </cfRule>
  </conditionalFormatting>
  <conditionalFormatting sqref="F56">
    <cfRule type="expression" dxfId="24" priority="10">
      <formula>F56=""</formula>
    </cfRule>
  </conditionalFormatting>
  <conditionalFormatting sqref="F52">
    <cfRule type="expression" dxfId="23" priority="9">
      <formula>F52=""</formula>
    </cfRule>
  </conditionalFormatting>
  <conditionalFormatting sqref="F48">
    <cfRule type="expression" dxfId="22" priority="8">
      <formula>F48=""</formula>
    </cfRule>
  </conditionalFormatting>
  <conditionalFormatting sqref="F44">
    <cfRule type="expression" dxfId="21" priority="7">
      <formula>F44=""</formula>
    </cfRule>
  </conditionalFormatting>
  <conditionalFormatting sqref="F40">
    <cfRule type="expression" dxfId="20" priority="6">
      <formula>F40=""</formula>
    </cfRule>
  </conditionalFormatting>
  <conditionalFormatting sqref="F32">
    <cfRule type="expression" dxfId="19" priority="5">
      <formula>F32=""</formula>
    </cfRule>
  </conditionalFormatting>
  <conditionalFormatting sqref="F28">
    <cfRule type="expression" dxfId="18" priority="4">
      <formula>F28=""</formula>
    </cfRule>
  </conditionalFormatting>
  <conditionalFormatting sqref="F24">
    <cfRule type="expression" dxfId="17" priority="3">
      <formula>F24=""</formula>
    </cfRule>
  </conditionalFormatting>
  <conditionalFormatting sqref="F20">
    <cfRule type="expression" dxfId="16" priority="2">
      <formula>F20=""</formula>
    </cfRule>
  </conditionalFormatting>
  <conditionalFormatting sqref="F16">
    <cfRule type="expression" dxfId="15" priority="1">
      <formula>F16=""</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270 F274"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1 F55 F59 F63 F67 F71 F75 F79 F83 F87 F91 F95 F99 F103 F107 F111 F115 F119 F123 F127 F131 F135 F139 F143 F147 F151 F155 F159 F163 F167 F171 F175 F183 F191 F195 F199 F203 F215 F219 F223 F179 F187 F231 F235 F239 F247 F251 F227 F255 F259 F263 F267 F279 F207 F211 F243 F271 F275" xr:uid="{00000000-0002-0000-0000-00000B000000}"/>
    <dataValidation allowBlank="1" showInputMessage="1" showErrorMessage="1" promptTitle="Výkaz výměr:" prompt="způsob stanovení množství položky, nebo odkaz na příslušnou přílohu dokumentace." sqref="F20 F24 F28 F32 F40 F36 F44 F48 F52 F56 F60 F64 F68 F72 F76 F80 F84 F92 F88 F96 F100 F104 F108 F112 F116 F120 F128 F124 F132 F136 F140 F144 F148 F152 F160 F156 F164 F168 F172 F176 F180 F188 F200 F196 F204 F208 F220 F224 F228 F184 F192 F236 F240 F244 F252 F256 F232 F260 F264 F268 F280 F276 F212 F216 F248 F272 F16"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3 F57 F61 F65 F69 F73 F77 F81 F85 F89 F93 F97 F101 F105 F109 F113 F117 F121 F125 F129 F133 F137 F141 F145 F149 F153 F157 F161 F165 F169 F173 F181 F193 F197 F201 F189 F217 F221 F177 F185 F281 F229 F233 F237 F213 F249 F225 F253 F257 F261 F265 F245 F205 F209 F241 F269 F273 F277" xr:uid="{00000000-0002-0000-0000-00000D000000}"/>
    <dataValidation type="list" allowBlank="1" showInputMessage="1" showErrorMessage="1" sqref="D14 D270 D274"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5" manualBreakCount="5">
    <brk id="49" min="1" max="11" man="1"/>
    <brk id="105" min="1" max="11" man="1"/>
    <brk id="161" min="1" max="11" man="1"/>
    <brk id="221" min="1" max="11" man="1"/>
    <brk id="273"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6328125" customWidth="1"/>
    <col min="3" max="3" width="9.3632812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130</v>
      </c>
    </row>
    <row r="38" spans="1:6" x14ac:dyDescent="0.35">
      <c r="B38" t="s">
        <v>132</v>
      </c>
    </row>
    <row r="39" spans="1:6" x14ac:dyDescent="0.35">
      <c r="A39" s="85">
        <v>43425</v>
      </c>
      <c r="B39" t="s">
        <v>133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36328125" defaultRowHeight="10" x14ac:dyDescent="0.2"/>
  <cols>
    <col min="1" max="1" width="3.54296875" style="27" customWidth="1"/>
    <col min="2" max="2" width="4.453125" style="8" customWidth="1"/>
    <col min="3" max="3" width="10.54296875" style="8" customWidth="1"/>
    <col min="4" max="5" width="10" style="8" customWidth="1"/>
    <col min="6" max="6" width="74.36328125" style="8" customWidth="1"/>
    <col min="7" max="7" width="9" style="9" customWidth="1"/>
    <col min="8" max="8" width="13" style="9" customWidth="1"/>
    <col min="9" max="10" width="9" style="9" customWidth="1"/>
    <col min="11" max="12" width="12.6328125" style="9" customWidth="1"/>
    <col min="13" max="16384" width="9.3632812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9" t="s">
        <v>131</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2019-01-23T14:09:19Z</cp:lastPrinted>
  <dcterms:created xsi:type="dcterms:W3CDTF">2015-03-16T09:47:49Z</dcterms:created>
  <dcterms:modified xsi:type="dcterms:W3CDTF">2019-03-08T11:23:29Z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d:\pw_data\tomas.brada\</vt:lpwstr>
  </property>
</Properties>
</file>