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89843451-2FAC-4BA6-A55B-4BE8AAB1BA05}"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SOPS!$B$1:$L$440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86" i="1" l="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C390"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8" i="1"/>
  <c r="J68" i="1"/>
  <c r="L64" i="1"/>
  <c r="J64" i="1"/>
  <c r="L60" i="1"/>
  <c r="J60" i="1"/>
  <c r="L56" i="1"/>
  <c r="J56" i="1"/>
  <c r="L52" i="1"/>
  <c r="J52" i="1"/>
  <c r="L48" i="1"/>
  <c r="J48" i="1"/>
  <c r="L44" i="1"/>
  <c r="J44" i="1"/>
  <c r="L40" i="1"/>
  <c r="J40" i="1"/>
  <c r="C336" i="1"/>
  <c r="L34" i="1"/>
  <c r="J34" i="1"/>
  <c r="L30" i="1"/>
  <c r="J30" i="1"/>
  <c r="L26" i="1"/>
  <c r="J26" i="1"/>
  <c r="L22" i="1"/>
  <c r="J22" i="1"/>
  <c r="L18" i="1"/>
  <c r="J18" i="1"/>
  <c r="L14" i="1"/>
  <c r="J14" i="1"/>
  <c r="B14" i="1"/>
  <c r="C38" i="1"/>
  <c r="B18" i="1" l="1"/>
  <c r="L390" i="1"/>
  <c r="L336" i="1"/>
  <c r="L38" i="1"/>
  <c r="B26" i="1" l="1"/>
  <c r="B22" i="1"/>
  <c r="J1" i="4"/>
  <c r="B30" i="1" l="1"/>
  <c r="B34" i="1"/>
  <c r="L1" i="4"/>
  <c r="B40" i="1" l="1"/>
  <c r="L9" i="1"/>
  <c r="B9" i="1"/>
  <c r="B44" i="1" l="1"/>
  <c r="L1" i="1"/>
  <c r="F4" i="1"/>
  <c r="B48" i="1" l="1"/>
  <c r="B56" i="1"/>
  <c r="B52" i="1"/>
  <c r="B60" i="1"/>
  <c r="B64" i="1" s="1"/>
  <c r="K9" i="1"/>
  <c r="B68" i="1" l="1"/>
  <c r="B72" i="1" s="1"/>
  <c r="B76" i="1" s="1"/>
  <c r="B80" i="1" s="1"/>
  <c r="B84" i="1" s="1"/>
  <c r="B88" i="1" s="1"/>
  <c r="B92" i="1" s="1"/>
  <c r="B96" i="1" s="1"/>
  <c r="B100" i="1" s="1"/>
  <c r="B104" i="1" s="1"/>
  <c r="B108" i="1" s="1"/>
  <c r="B112" i="1" s="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8" i="1" s="1"/>
  <c r="B342" i="1" s="1"/>
  <c r="B346" i="1" s="1"/>
  <c r="B350" i="1" s="1"/>
  <c r="B354" i="1" s="1"/>
  <c r="B358" i="1" s="1"/>
  <c r="B362" i="1" s="1"/>
  <c r="B366" i="1" s="1"/>
  <c r="B370" i="1" s="1"/>
  <c r="B374" i="1" s="1"/>
  <c r="B378" i="1" s="1"/>
  <c r="B382" i="1" s="1"/>
  <c r="B386" i="1" s="1"/>
  <c r="F5" i="1"/>
  <c r="Q2" i="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<sst xmlns="http://schemas.openxmlformats.org/spreadsheetml/2006/main" count="1093" uniqueCount="348">
  <si>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</si>
  <si>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</si>
  <si>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</si>
  <si>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</si>
  <si>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</si>
  <si>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</si>
  <si>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</si>
  <si>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</si>
  <si>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</si>
  <si>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</si>
  <si>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</si>
  <si>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</si>
  <si>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</si>
  <si>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</si>
  <si>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</si>
  <si>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</si>
  <si>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</si>
  <si>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</si>
  <si>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</si>
  <si>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</si>
  <si>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</si>
  <si>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</si>
  <si>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</si>
  <si>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</si>
  <si>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</si>
  <si>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</si>
  <si>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</si>
  <si>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</si>
  <si>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</si>
  <si>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</si>
  <si>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</si>
  <si>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</si>
  <si>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</si>
  <si>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</si>
  <si>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</si>
  <si>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</si>
  <si>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</si>
  <si>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</si>
  <si>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</si>
  <si>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</si>
  <si>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</si>
  <si>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</si>
  <si>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</si>
  <si>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</si>
  <si>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</si>
  <si>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</si>
  <si>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</si>
  <si>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</si>
  <si>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</si>
  <si>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</si>
  <si>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</si>
  <si>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</si>
  <si>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</si>
  <si>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</si>
  <si>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</si>
  <si>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</si>
  <si>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</si>
  <si>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</si>
  <si>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</si>
  <si>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</si>
  <si>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</si>
  <si>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</si>
  <si>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</si>
  <si>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</si>
  <si>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</si>
  <si>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</si>
  <si>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</si>
  <si>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</si>
  <si>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</si>
  <si>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</si>
  <si>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</si>
  <si>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</si>
  <si>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</si>
  <si>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</si>
  <si>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</si>
  <si>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</si>
  <si>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</si>
  <si>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</si>
  <si>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</si>
  <si>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</si>
  <si>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</si>
  <si>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</si>
  <si>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</si>
  <si>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</si>
  <si>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</si>
  <si>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</si>
  <si>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</si>
  <si>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</si>
  <si>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</si>
  <si>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</si>
  <si>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</si>
  <si>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</si>
  <si>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</si>
  <si>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</si>
  <si>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</si>
  <si>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</si>
  <si>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</si>
  <si>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</si>
  <si>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</si>
  <si>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</si>
  <si>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</si>
  <si>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</si>
  <si>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</si>
  <si>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</si>
  <si>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</si>
  <si>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</si>
  <si>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</si>
  <si>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</si>
  <si>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</si>
  <si>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</si>
  <si>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</si>
  <si>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</si>
  <si>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</si>
  <si>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</si>
  <si>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</si>
  <si>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</si>
  <si>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</si>
  <si>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</si>
  <si>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</si>
  <si>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</si>
  <si>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</si>
  <si>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</si>
  <si>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</si>
  <si>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</si>
  <si>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</si>
  <si>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</si>
  <si>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</si>
  <si>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</si>
  <si>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</si>
  <si>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</si>
  <si>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</si>
  <si>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</si>
  <si>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</si>
  <si>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</si>
  <si>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</si>
  <si>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</si>
  <si>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</si>
  <si>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PS 333</t>
  </si>
  <si>
    <t>TNS Týniště nad Orlicí, vlastní spotřeba, technologie</t>
  </si>
  <si>
    <t>Ing. Lukáš Franc</t>
  </si>
  <si>
    <t>70</t>
  </si>
  <si>
    <t>Všeobecné práce pro silnoproud a slaboproud</t>
  </si>
  <si>
    <t>703721</t>
  </si>
  <si>
    <t>2018_OTSKP</t>
  </si>
  <si>
    <t>KABELOVÁ PŘÍCHYTKA PRO ROZSAH UPNUTÍ DO 25 MM</t>
  </si>
  <si>
    <t>KUS</t>
  </si>
  <si>
    <t>popis položky</t>
  </si>
  <si>
    <t>Dle technické zprávy, TKP staveb státních drah. Dle výkazů materiálu projektu a příloh projektové dokumentace.</t>
  </si>
  <si>
    <t>703723</t>
  </si>
  <si>
    <t>KABELOVÁ PŘÍCHYTKA PRO ROZSAH UPNUTÍ OD 51 DO 90 MM</t>
  </si>
  <si>
    <t>703742</t>
  </si>
  <si>
    <t>KABELOVÁ PŘÍCHYTKA VN VČETNĚ UPEVNĚNÍ A PŘÍSLUŠENSTVÍ PRO ROZSAH UPNUTÍ OD 26 DO 50 MM</t>
  </si>
  <si>
    <t>703751</t>
  </si>
  <si>
    <t>PROTIPOŽÁRNÍ UCPÁVKA POD ROZVADĚČ DO EI 90 MIN.</t>
  </si>
  <si>
    <t>M2</t>
  </si>
  <si>
    <t>703756</t>
  </si>
  <si>
    <t>PROTIPOŽÁRNÍ TMEL ( TUBA - 1000ML ), DO EI 90 MIN.</t>
  </si>
  <si>
    <t>709513</t>
  </si>
  <si>
    <t>PODPŮRNÉ A POMOCNÉ KONSTRUKCE OCELOVÉ Z PROFILŮ SVAŘOVANÝCH A ŠROUBOVANÝCH S POVRCHOVOU ÚPRAVOU ŽÁROVÝM ZINKOVÁNÍM</t>
  </si>
  <si>
    <t>KG</t>
  </si>
  <si>
    <t>Součet</t>
  </si>
  <si>
    <t>74</t>
  </si>
  <si>
    <t>741811</t>
  </si>
  <si>
    <t>UZEMŇOVACÍ VODIČ NA POVRCHU FEZN DO 120 MM2</t>
  </si>
  <si>
    <t>M</t>
  </si>
  <si>
    <t>741C02</t>
  </si>
  <si>
    <t>UZEMŇOVACÍ SVORKA</t>
  </si>
  <si>
    <t>741C04</t>
  </si>
  <si>
    <t>OCHRANNÉ POSPOJOVÁNÍ CU VODIČEM DO 16 MM2</t>
  </si>
  <si>
    <t>741C05</t>
  </si>
  <si>
    <t>SPOJOVÁNÍ UZEMŇOVACÍCH VODIČŮ</t>
  </si>
  <si>
    <t>742121</t>
  </si>
  <si>
    <t>VEDENÍ SPOJOVACÍ, PAS AL BEZ DRŽÁKŮ DO 500 MM2</t>
  </si>
  <si>
    <t>742571</t>
  </si>
  <si>
    <t>KABEL VN - JEDNOŽÍLOVÝ, 22-AXEKVC(V)E(Y) DO 70 MM2</t>
  </si>
  <si>
    <t>742A21</t>
  </si>
  <si>
    <t>KABELOVÁ KONCOVKA VN VNITŘNÍ JEDNOŽÍLOVÁ PRO KABELY PŘES 6 KV DO 70 MM2</t>
  </si>
  <si>
    <t>742F13</t>
  </si>
  <si>
    <t>KABEL NN NEBO VODIČ JEDNOŽÍLOVÝ CU S PLASTOVOU IZOLACÍ OD 25 DO 50 MM2</t>
  </si>
  <si>
    <t>742G11</t>
  </si>
  <si>
    <t>KABEL NN DVOU- A TŘÍŽÍLOVÝ CU S PLASTOVOU IZOLACÍ DO 2,5 MM2</t>
  </si>
  <si>
    <t>742G12</t>
  </si>
  <si>
    <t>KABEL NN DVOU- A TŘÍŽÍLOVÝ CU S PLASTOVOU IZOLACÍ OD 4 DO 16 MM2</t>
  </si>
  <si>
    <t>742G31</t>
  </si>
  <si>
    <t>KABEL NN DVOU- A TŘÍŽÍLOVÝ CU S PLASTOVOU IZOLACÍ STÍNĚNÝ DO 2,5 MM2</t>
  </si>
  <si>
    <t>742H11</t>
  </si>
  <si>
    <t>KABEL NN ČTYŘ- A PĚTIŽÍLOVÝ CU S PLASTOVOU IZOLACÍ DO 2,5 MM2</t>
  </si>
  <si>
    <t>742H12</t>
  </si>
  <si>
    <t>KABEL NN ČTYŘ- A PĚTIŽÍLOVÝ CU S PLASTOVOU IZOLACÍ OD 4 DO 16 MM2</t>
  </si>
  <si>
    <t>742H31</t>
  </si>
  <si>
    <t>KABEL NN ČTYŘ- A PĚTIŽÍLOVÝ CU S PLASTOVOU IZOLACÍ STÍNĚNÝ DO 2,5 MM2</t>
  </si>
  <si>
    <t>742H45</t>
  </si>
  <si>
    <t>KABEL NN ČTYŘ- A PĚTIŽÍLOVÝ CU FLEXIBILNÍ OD 150 DO 240 MM2</t>
  </si>
  <si>
    <t>742I11</t>
  </si>
  <si>
    <t>KABEL NN CU OVLÁDACÍ 7-12ŽÍLOVÝ DO 2,5 MM2</t>
  </si>
  <si>
    <t>742I12</t>
  </si>
  <si>
    <t>KABEL NN CU OVLÁDACÍ 7-12ŽÍLOVÝ OD 4 DO 6 MM2</t>
  </si>
  <si>
    <t>742I21</t>
  </si>
  <si>
    <t>KABEL NN CU OVLÁDACÍ 19-24ŽÍLOVÝ DO 2,5 MM2</t>
  </si>
  <si>
    <t>742J22</t>
  </si>
  <si>
    <t>SYKFY 5X2X0,5, KABEL SDĚLOVACÍ IZOLACE PVC</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</si>
  <si>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</si>
  <si>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</si>
  <si>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</si>
  <si>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</si>
  <si>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</si>
  <si>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</si>
  <si>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742L15</t>
  </si>
  <si>
    <t>UKONČENÍ DVOU AŽ PĚTIŽÍLOVÉHO KABELU V ROZVADĚČI NEBO NA PŘÍSTROJI OD 150 DO 240 MM2</t>
  </si>
  <si>
    <t>742M11</t>
  </si>
  <si>
    <t>UKONČENÍ 7-12ŽÍLOVÉHO KABELU V ROZVADĚČI NEBO NA PŘÍSTROJI DO 2,5 MM2</t>
  </si>
  <si>
    <t>742M12</t>
  </si>
  <si>
    <t>UKONČENÍ 7-12ŽÍLOVÉHO KABELU V ROZVADĚČI NEBO NA PŘÍSTROJI OD 4 DO 6 MM2</t>
  </si>
  <si>
    <t>742N11</t>
  </si>
  <si>
    <t>UKONČENÍ 19-24ŽÍLOVÉHO KABELU V ROZVADĚČI NEBO NA PŘÍSTROJI DO 2,5 MM2</t>
  </si>
  <si>
    <t>742P11</t>
  </si>
  <si>
    <t>ODJUTOVÁNÍ A OČIŠTĚNÍ KABELU PRŮŘEZU DO 300 MM2</t>
  </si>
  <si>
    <t>742P15</t>
  </si>
  <si>
    <t>OZNAČOVACÍ ŠTÍTEK NA KABEL</t>
  </si>
  <si>
    <t>742P16</t>
  </si>
  <si>
    <t>SVAZKOVÁNÍ JEDNOŽILOVÝCH KABELŮ VN</t>
  </si>
  <si>
    <t>744141</t>
  </si>
  <si>
    <t>ROZVODNICE NN PRÁZDNÁ PLASTOVÁ, MIN. IP 55, TŘÍDA IZOLACE II, DO 400 X 400 MM</t>
  </si>
  <si>
    <t>744541</t>
  </si>
  <si>
    <t>ROZVADĚČ - REGULAČNÍ A MONITOROVACÍ ELEKTROENERGETICKÉ ZAŘÍZENÍ PRO SLEDOVÁNÍ ODBĚRU A PŘENOS DAT DO CENTRÁLNÍ DATABÁZE</t>
  </si>
  <si>
    <t>744F11</t>
  </si>
  <si>
    <t>ODPÍNAČ ŘADOVÝ PRO NOŽOVÉ POJISTKY JEDNOPÓLOVÝ DO 160 A</t>
  </si>
  <si>
    <t>744I01</t>
  </si>
  <si>
    <t>POJISTKOVÁ VLOŽKA DO 160 A</t>
  </si>
  <si>
    <t>744O36</t>
  </si>
  <si>
    <t>UNIVERZÁLNÍ SKŘÍŇ MĚŘENÍ VČETNĚ ELEKTROVÝZBROJE DLE POŽADAVKŮ SŽE</t>
  </si>
  <si>
    <t>745286</t>
  </si>
  <si>
    <t>DVEŘNÍ SPÍNAČ PRO VN KOBKU</t>
  </si>
  <si>
    <t>745431</t>
  </si>
  <si>
    <t>TRANSFORMÁTOR 3-F, 22/0,4 KV, OLEJOVÝ HERMETIZOVANÝ DO 160 KVA</t>
  </si>
  <si>
    <t>745803</t>
  </si>
  <si>
    <t>TLUMIČ VIBRACÍ TRANSFORMÁTORU (PODLOŽKY POD KOLEČKA Z ANTIVIBRAČNÍ HMOTY)</t>
  </si>
  <si>
    <t>745804</t>
  </si>
  <si>
    <t>ZARÁŽKA KOLEČEK TRANSFORMÁTORU</t>
  </si>
  <si>
    <t>745806</t>
  </si>
  <si>
    <t>PŘENOSNÁ KLADKA PRO ZATAHOVÁNÍ TRANSFORMÁTORU NA STANOVIŠTĚ</t>
  </si>
  <si>
    <t>746711</t>
  </si>
  <si>
    <t>ROZVADĚČ VLASTNÍ SPOTŘEBY NEZÁLOHOVANÝ 400 V AC, VČETNĚ VYBAVENÍ, 3 PŘÍVODY NN</t>
  </si>
  <si>
    <t>746713</t>
  </si>
  <si>
    <t>ROZVADĚČ VLASTNÍ SPOTŘEBY NEZÁLOHOVANÝ 400 V AC, VČETNĚ VYBAVENÍ, 1 PŘÍVODY NN</t>
  </si>
  <si>
    <t>746721</t>
  </si>
  <si>
    <t>ROZVADĚČ VLASTNÍ SPOTŘEBY BEZVÝPADKOVÝ 110 V DC, VČETNĚ VYBAVENÍ, BEZ USMĚRŇOVAČŮ</t>
  </si>
  <si>
    <t>746722</t>
  </si>
  <si>
    <t>ROZVADĚČ VLASTNÍ SPOTŘEBY BEZVÝPADKOVÝ 230 V AC, VČETNĚ VYBAVENÍ, BEZ STŘÍDAČŮ ČI UPS</t>
  </si>
  <si>
    <t>746752</t>
  </si>
  <si>
    <t>USMĚRŇOVAČ 3-F SAMOSTATNĚ STOJÍCÍ AC/DC PŘES 60 DO 120 A</t>
  </si>
  <si>
    <t>746764</t>
  </si>
  <si>
    <t>ZDROJ STŘÍDAVÉHO PROUDU DC/AC 1-F PŘES 20 A</t>
  </si>
  <si>
    <t>746781</t>
  </si>
  <si>
    <t>ELEKTRONICKÁ SPÍNACÍ JEDNOTKA S BY-PASSEM, 6 KVA</t>
  </si>
  <si>
    <t>7467C2</t>
  </si>
  <si>
    <t>AKUMULÁTOR/BATERIE 110 V DC PŘES 150 DO 300 AH</t>
  </si>
  <si>
    <t>7467D2</t>
  </si>
  <si>
    <t>STOJAN PRO AKUMULÁTORY/BATERIE PŘES 150 DO 300 AH</t>
  </si>
  <si>
    <t>747111</t>
  </si>
  <si>
    <t>KONTROLA SILOVÝCH ROZVADĚČŮ NN, 1 POLE</t>
  </si>
  <si>
    <t>747113</t>
  </si>
  <si>
    <t>KONTROLA STEJNOSMĚRNÝCH ROZVADĚČŮ, 1 POLE</t>
  </si>
  <si>
    <t>747114</t>
  </si>
  <si>
    <t>KONTROLA USMĚRŇOVAČŮ NEBO MĚNIČŮ, 1 POLE</t>
  </si>
  <si>
    <t>747132</t>
  </si>
  <si>
    <t>UVEDENÍ DO PROVOZU TRANSFORMÁTORU OLEJOVÉHO VN/NN DO 1000 KVA</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</si>
  <si>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</si>
  <si>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</si>
  <si>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</si>
  <si>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</si>
  <si>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</si>
  <si>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</si>
  <si>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</si>
  <si>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</si>
  <si>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747511</t>
  </si>
  <si>
    <t>ZKOUŠKY VODIČŮ A KABELŮ NN PRŮŘEZU ŽÍLY DO 5X25 MM2</t>
  </si>
  <si>
    <t>747513</t>
  </si>
  <si>
    <t>ZKOUŠKY VODIČŮ A KABELŮ NN PRŮŘEZU ŽÍLY OD 4X150 DO 300 MM2</t>
  </si>
  <si>
    <t>747521</t>
  </si>
  <si>
    <t>ZKOUŠKY VODIČŮ A KABELŮ OVLÁDACÍCH OD 5 DO 12 ŽIL</t>
  </si>
  <si>
    <t>747522</t>
  </si>
  <si>
    <t>ZKOUŠKY VODIČŮ A KABELŮ OVLÁDACÍCH PŘES 12 DO 24 ŽIL</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</si>
  <si>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</si>
  <si>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</si>
  <si>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</si>
  <si>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</si>
  <si>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</si>
  <si>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</si>
  <si>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</si>
  <si>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</si>
  <si>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</si>
  <si>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</si>
  <si>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</si>
  <si>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</si>
  <si>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</si>
  <si>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</si>
  <si>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</si>
  <si>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748151</t>
  </si>
  <si>
    <t>BEZPEČNOSTNÍ TABULKA</t>
  </si>
  <si>
    <t>748152</t>
  </si>
  <si>
    <t>PLAKÁT "PRVNÍ POMOC"</t>
  </si>
  <si>
    <t>748153</t>
  </si>
  <si>
    <t>PLAKÁT ""TELEFONNÍ ČÍSLA""</t>
  </si>
  <si>
    <t>748154</t>
  </si>
  <si>
    <t>PLAKÁT "SCHÉMA ZAŘÍZENÍ"</t>
  </si>
  <si>
    <t>748242</t>
  </si>
  <si>
    <t>PÍSMENA A ČÍSLICE VÝŠKY PŘES 40 DO 100 MM</t>
  </si>
  <si>
    <t>748243</t>
  </si>
  <si>
    <t>PÍSMENA A ČÍSLICE VÝŠKY PŘES 100 DO 150 MM</t>
  </si>
  <si>
    <t>748244</t>
  </si>
  <si>
    <t>PÍSMENA A ČÍSLICE VÝŠKY PŘES 150 DO 250 MM</t>
  </si>
  <si>
    <t>74D</t>
  </si>
  <si>
    <t>Demontáže</t>
  </si>
  <si>
    <t xml:space="preserve">74R333D01
</t>
  </si>
  <si>
    <t>R</t>
  </si>
  <si>
    <t>Demontáž rozvaděčů stávající vlastní spotřeby do 300kg i s vybavením</t>
  </si>
  <si>
    <t>kus</t>
  </si>
  <si>
    <t>Položka obsahuje : Demontáž položky včetně veškerého vybavení, přívodních a vývodových kabelů, rámu apod. včetně nakládky a manipulaci na určený prostředek. Dále obsahuje cenu za dopravu na skládku a náklady spojené s uložením na skládku nebo likvidaci.  Dále obsahuje cenu za pom. mechanismy včetně všech ostatních vedlejších nákladů</t>
  </si>
  <si>
    <t xml:space="preserve">74R333D02
</t>
  </si>
  <si>
    <t>Demontáž usměrňovačů stávající vlastní spotřeby do 300kg i s vybavením</t>
  </si>
  <si>
    <t xml:space="preserve">74R333D03
</t>
  </si>
  <si>
    <t xml:space="preserve">Demontáž bateriových modulů 110 V DC stávající vlastní spotřeby </t>
  </si>
  <si>
    <t xml:space="preserve">74R333D04
</t>
  </si>
  <si>
    <t>Demontáž ocelových konstrukcí</t>
  </si>
  <si>
    <t>kg</t>
  </si>
  <si>
    <t xml:space="preserve">74R333D05
</t>
  </si>
  <si>
    <t>Demontáž transformátorů stávající vlastní spotřeby</t>
  </si>
  <si>
    <t xml:space="preserve">74R333D06
</t>
  </si>
  <si>
    <t>Demontáž podružných rozvaděčů do 100 kg včetně elektrovýzbroje</t>
  </si>
  <si>
    <t xml:space="preserve">74R333D07
</t>
  </si>
  <si>
    <t>Demontáž kabelových lávek do šířky 500 mm pro kabely vlastní spotřeby</t>
  </si>
  <si>
    <t xml:space="preserve">74R333D08
</t>
  </si>
  <si>
    <t>Kompletní demontáž izolačních přepážek do šířky 500 mm s azbestem v kabelových lávkách pro kabely vlastní spotřeby</t>
  </si>
  <si>
    <t>Popis činnosti : kompletní odvoz demontovanéto zařízení dle položky. Demontáž položky: Nakládka, odvoz a skládka demontovaného zařízení. Položka obsahuje cenu za manipulaci s demontovaným zařízením včetně dopravy na určené místo.</t>
  </si>
  <si>
    <t xml:space="preserve">74R333D09
</t>
  </si>
  <si>
    <t>Manipulace, nakládka a odvoz demontovaného zařízení do 50 km.</t>
  </si>
  <si>
    <t xml:space="preserve">74R333D10
</t>
  </si>
  <si>
    <t>Demontáž kabelového vedení NN stávající vlastní spotřeby</t>
  </si>
  <si>
    <t>Položka obsahuje: Demontáž uvedeného kabelového vedení nn ze zemní kynety, roštu, rozvaděče, trubky, chráničky apod.,  včetně manipulace s ním. Dále obsahuje cenu za pom. mechanismy včetně všech ostatních vedlejších nákladů</t>
  </si>
  <si>
    <t xml:space="preserve">74R333D11
</t>
  </si>
  <si>
    <t>Demontáž kabelového vedení VN stávající vlastní spotřeby</t>
  </si>
  <si>
    <t xml:space="preserve">74R333D12
</t>
  </si>
  <si>
    <t>DEMONTÁŽ VNITŘNÍHO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</si>
  <si>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</si>
  <si>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74R333D13
</t>
  </si>
  <si>
    <t>Poplatky za likvidaci odpadů</t>
  </si>
  <si>
    <t>1. Položka obsahuje:
– poplatky za likvidaci odpadů, nacení se položkami ze ssd 0 
2. Položka neobsahuje:
– odvoz jakýmkoliv dopravním prostředkem a složení
 – případné překládky na trase
3. Způsob měření:
Výměra je součtem součinů metrů krychlových tun vybouraného materiálu v původním stavu a jednotlivých vzdáleností v kilometrech.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</si>
</sst>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4" formatCode="_-* #,##0.00\ &quot;Kč&quot;_-;\-* #,##0.00\ &quot;Kč&quot;_-;_-* &quot;-&quot;??\ &quot;Kč&quot;_-;_-@_-"/>
    <numFmt numFmtId="43" formatCode="_-* #,##0.00\ _K_č_-;\-* #,##0.00\ _K_č_-;_-* &quot;-&quot;??\ _K_č_-;_-@_-"/>
    <numFmt numFmtId="164" formatCode="m\/yyyy"/>
    <numFmt numFmtId="165" formatCode="#,##0.000"/>
    <numFmt numFmtId="166" formatCode="#,##0.0000"/>
    <numFmt numFmtId="167" formatCode="0.00000"/>
    <numFmt numFmtId="168" formatCode="#,##0.00_ ;\-#,##0.00\ "/>
  </numFmts>
  <fonts count="7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0"/>
      <color indexed="8"/>
      <name val="Times New Roman"/>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0"/>
      <color theme="1"/>
      <name val="Times New Roman"/>
      <family val="2"/>
      <charset val="238"/>
    </font>
    <font>
      <sz val="10"/>
      <name val="Arial CE"/>
      <family val="2"/>
      <charset val="238"/>
    </font>
    <font>
      <sz val="11"/>
      <color indexed="52"/>
      <name val="Calibri"/>
      <family val="2"/>
      <charset val="238"/>
    </font>
    <font>
      <sz val="11"/>
      <color indexed="17"/>
      <name val="Calibri"/>
      <family val="2"/>
      <charset val="238"/>
    </font>
    <font>
      <sz val="10"/>
      <color indexed="8"/>
      <name val="Arial"/>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s>
  <fills count="37">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s>
  <cellStyleXfs count="315">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xf numFmtId="0" fontId="58" fillId="15" borderId="0" applyNumberFormat="0" applyBorder="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20" borderId="0" applyNumberFormat="0" applyBorder="0" applyAlignment="0" applyProtection="0"/>
    <xf numFmtId="0" fontId="58" fillId="21" borderId="0" applyNumberFormat="0" applyBorder="0" applyAlignment="0" applyProtection="0"/>
    <xf numFmtId="0" fontId="58" fillId="22" borderId="0" applyNumberFormat="0" applyBorder="0" applyAlignment="0" applyProtection="0"/>
    <xf numFmtId="0" fontId="58" fillId="23" borderId="0" applyNumberFormat="0" applyBorder="0" applyAlignment="0" applyProtection="0"/>
    <xf numFmtId="0" fontId="58" fillId="18" borderId="0" applyNumberFormat="0" applyBorder="0" applyAlignment="0" applyProtection="0"/>
    <xf numFmtId="0" fontId="58" fillId="21" borderId="0" applyNumberFormat="0" applyBorder="0" applyAlignment="0" applyProtection="0"/>
    <xf numFmtId="0" fontId="58" fillId="24" borderId="0" applyNumberFormat="0" applyBorder="0" applyAlignment="0" applyProtection="0"/>
    <xf numFmtId="0" fontId="59" fillId="25" borderId="0" applyNumberFormat="0" applyBorder="0" applyAlignment="0" applyProtection="0"/>
    <xf numFmtId="0" fontId="59" fillId="22" borderId="0" applyNumberFormat="0" applyBorder="0" applyAlignment="0" applyProtection="0"/>
    <xf numFmtId="0" fontId="59" fillId="23"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0" fontId="60" fillId="0" borderId="64" applyNumberFormat="0" applyFill="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1" fillId="16" borderId="0" applyNumberFormat="0" applyBorder="0" applyAlignment="0" applyProtection="0"/>
    <xf numFmtId="0" fontId="62" fillId="29" borderId="65"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63" fillId="0" borderId="0" applyFont="0" applyFill="0" applyBorder="0" applyAlignment="0" applyProtection="0"/>
    <xf numFmtId="44" fontId="63" fillId="0" borderId="0" applyFont="0" applyFill="0" applyBorder="0" applyAlignment="0" applyProtection="0"/>
    <xf numFmtId="44" fontId="63" fillId="0" borderId="0" applyFont="0" applyFill="0" applyBorder="0" applyAlignment="0" applyProtection="0"/>
    <xf numFmtId="44" fontId="63" fillId="0" borderId="0" applyFont="0" applyFill="0" applyBorder="0" applyAlignment="0" applyProtection="0"/>
    <xf numFmtId="44" fontId="63" fillId="0" borderId="0" applyFont="0" applyFill="0" applyBorder="0" applyAlignment="0" applyProtection="0"/>
    <xf numFmtId="44" fontId="63" fillId="0" borderId="0" applyFont="0" applyFill="0" applyBorder="0" applyAlignment="0" applyProtection="0"/>
    <xf numFmtId="0" fontId="64" fillId="0" borderId="66" applyNumberFormat="0" applyFill="0" applyAlignment="0" applyProtection="0"/>
    <xf numFmtId="0" fontId="65" fillId="0" borderId="67" applyNumberFormat="0" applyFill="0" applyAlignment="0" applyProtection="0"/>
    <xf numFmtId="0" fontId="66" fillId="0" borderId="68" applyNumberFormat="0" applyFill="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8" fillId="30" borderId="0" applyNumberFormat="0" applyBorder="0" applyAlignment="0" applyProtection="0"/>
    <xf numFmtId="0" fontId="4" fillId="0" borderId="0"/>
    <xf numFmtId="0" fontId="57" fillId="0" borderId="0"/>
    <xf numFmtId="0" fontId="57" fillId="0" borderId="0"/>
    <xf numFmtId="0" fontId="4" fillId="0" borderId="0"/>
    <xf numFmtId="0" fontId="4" fillId="0" borderId="0"/>
    <xf numFmtId="0" fontId="4" fillId="0" borderId="0"/>
    <xf numFmtId="0" fontId="4" fillId="0" borderId="0"/>
    <xf numFmtId="0" fontId="57" fillId="0" borderId="0"/>
    <xf numFmtId="0" fontId="4" fillId="0" borderId="0"/>
    <xf numFmtId="0" fontId="4" fillId="0" borderId="0">
      <alignment vertical="top"/>
    </xf>
    <xf numFmtId="0" fontId="69" fillId="0" borderId="0"/>
    <xf numFmtId="0" fontId="70" fillId="0" borderId="0"/>
    <xf numFmtId="0" fontId="4" fillId="0" borderId="0"/>
    <xf numFmtId="0" fontId="57" fillId="0" borderId="0"/>
    <xf numFmtId="0" fontId="4" fillId="0" borderId="0"/>
    <xf numFmtId="0" fontId="57" fillId="0" borderId="0"/>
    <xf numFmtId="0" fontId="57" fillId="0" borderId="0"/>
    <xf numFmtId="0" fontId="57" fillId="0" borderId="0"/>
    <xf numFmtId="0" fontId="57" fillId="0" borderId="0"/>
    <xf numFmtId="0" fontId="4" fillId="0" borderId="0"/>
    <xf numFmtId="0" fontId="4" fillId="0" borderId="0">
      <alignment vertical="top"/>
    </xf>
    <xf numFmtId="0" fontId="4" fillId="0" borderId="0"/>
    <xf numFmtId="0" fontId="4" fillId="0" borderId="0"/>
    <xf numFmtId="0" fontId="4" fillId="0" borderId="0">
      <alignment vertical="top"/>
    </xf>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7" fillId="0" borderId="0"/>
    <xf numFmtId="0" fontId="4" fillId="0" borderId="0"/>
    <xf numFmtId="0" fontId="4" fillId="0" borderId="0"/>
    <xf numFmtId="0" fontId="57" fillId="0" borderId="0"/>
    <xf numFmtId="0" fontId="4"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4" fillId="0" borderId="0"/>
    <xf numFmtId="0" fontId="4" fillId="0" borderId="0"/>
    <xf numFmtId="0" fontId="4" fillId="0" borderId="0"/>
    <xf numFmtId="0" fontId="4" fillId="0" borderId="0"/>
    <xf numFmtId="0" fontId="57" fillId="0" borderId="0"/>
    <xf numFmtId="0" fontId="4" fillId="0" borderId="0"/>
    <xf numFmtId="0" fontId="4" fillId="0" borderId="0"/>
    <xf numFmtId="0" fontId="4" fillId="0" borderId="0"/>
    <xf numFmtId="0" fontId="4" fillId="0" borderId="0"/>
    <xf numFmtId="0" fontId="57" fillId="0" borderId="0"/>
    <xf numFmtId="0" fontId="57" fillId="0" borderId="0"/>
    <xf numFmtId="0" fontId="57" fillId="0" borderId="0"/>
    <xf numFmtId="0" fontId="57" fillId="0" borderId="0"/>
    <xf numFmtId="0" fontId="57" fillId="0" borderId="0"/>
    <xf numFmtId="0" fontId="4" fillId="0" borderId="0"/>
    <xf numFmtId="0" fontId="4" fillId="0" borderId="0"/>
    <xf numFmtId="0" fontId="5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0" fontId="4" fillId="31" borderId="69" applyNumberFormat="0" applyFont="0" applyAlignment="0" applyProtection="0"/>
    <xf numFmtId="9" fontId="4" fillId="0" borderId="0" applyFont="0" applyFill="0" applyBorder="0" applyAlignment="0" applyProtection="0"/>
    <xf numFmtId="0" fontId="71" fillId="0" borderId="70" applyNumberFormat="0" applyFill="0" applyAlignment="0" applyProtection="0"/>
    <xf numFmtId="0" fontId="72" fillId="17" borderId="0" applyNumberFormat="0" applyBorder="0" applyAlignment="0" applyProtection="0"/>
    <xf numFmtId="0" fontId="73" fillId="0" borderId="0">
      <alignment vertical="top"/>
    </xf>
    <xf numFmtId="0" fontId="74" fillId="0" borderId="0" applyNumberFormat="0" applyFill="0" applyBorder="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5" fillId="20"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6" fillId="32" borderId="71"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7" fillId="32" borderId="72" applyNumberFormat="0" applyAlignment="0" applyProtection="0"/>
    <xf numFmtId="0" fontId="78" fillId="0" borderId="0" applyNumberFormat="0" applyFill="0" applyBorder="0" applyAlignment="0" applyProtection="0"/>
    <xf numFmtId="0" fontId="59" fillId="33" borderId="0" applyNumberFormat="0" applyBorder="0" applyAlignment="0" applyProtection="0"/>
    <xf numFmtId="0" fontId="59" fillId="34" borderId="0" applyNumberFormat="0" applyBorder="0" applyAlignment="0" applyProtection="0"/>
    <xf numFmtId="0" fontId="59" fillId="35"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36" borderId="0" applyNumberFormat="0" applyBorder="0" applyAlignment="0" applyProtection="0"/>
  </cellStyleXfs>
  <cellXfs count="17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0" fillId="14" borderId="61" xfId="0" applyNumberFormat="1" applyFont="1" applyFill="1" applyBorder="1" applyAlignment="1" applyProtection="1">
      <alignment vertical="center"/>
      <protection locked="0"/>
    </xf>
    <xf numFmtId="0" fontId="1" fillId="0" borderId="0" xfId="0" applyFont="1" applyProtection="1">
      <protection locked="0"/>
    </xf>
    <xf numFmtId="0" fontId="1" fillId="0" borderId="3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5" xfId="0" applyFont="1" applyBorder="1" applyAlignment="1" applyProtection="1">
      <alignment vertical="center"/>
      <protection locked="0"/>
    </xf>
    <xf numFmtId="0" fontId="1" fillId="0" borderId="37"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49" fontId="10" fillId="14" borderId="6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1" fillId="0" borderId="5"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315">
    <cellStyle name="20 % – Zvýraznění1 2" xfId="7" xr:uid="{00000000-0005-0000-0000-000000000000}"/>
    <cellStyle name="20 % – Zvýraznění2 2" xfId="8" xr:uid="{00000000-0005-0000-0000-000001000000}"/>
    <cellStyle name="20 % – Zvýraznění3 2" xfId="9" xr:uid="{00000000-0005-0000-0000-000002000000}"/>
    <cellStyle name="20 % – Zvýraznění4 2" xfId="10" xr:uid="{00000000-0005-0000-0000-000003000000}"/>
    <cellStyle name="20 % – Zvýraznění5 2" xfId="11" xr:uid="{00000000-0005-0000-0000-000004000000}"/>
    <cellStyle name="20 % – Zvýraznění6 2" xfId="12" xr:uid="{00000000-0005-0000-0000-000005000000}"/>
    <cellStyle name="40 % – Zvýraznění1 2" xfId="13" xr:uid="{00000000-0005-0000-0000-000006000000}"/>
    <cellStyle name="40 % – Zvýraznění2 2" xfId="14" xr:uid="{00000000-0005-0000-0000-000007000000}"/>
    <cellStyle name="40 % – Zvýraznění3 2" xfId="15" xr:uid="{00000000-0005-0000-0000-000008000000}"/>
    <cellStyle name="40 % – Zvýraznění4 2" xfId="16" xr:uid="{00000000-0005-0000-0000-000009000000}"/>
    <cellStyle name="40 % – Zvýraznění5 2" xfId="17" xr:uid="{00000000-0005-0000-0000-00000A000000}"/>
    <cellStyle name="40 % – Zvýraznění6 2" xfId="18" xr:uid="{00000000-0005-0000-0000-00000B000000}"/>
    <cellStyle name="60 % – Zvýraznění1 2" xfId="19" xr:uid="{00000000-0005-0000-0000-00000C000000}"/>
    <cellStyle name="60 % – Zvýraznění2 2" xfId="20" xr:uid="{00000000-0005-0000-0000-00000D000000}"/>
    <cellStyle name="60 % – Zvýraznění3 2" xfId="21" xr:uid="{00000000-0005-0000-0000-00000E000000}"/>
    <cellStyle name="60 % – Zvýraznění4 2" xfId="22" xr:uid="{00000000-0005-0000-0000-00000F000000}"/>
    <cellStyle name="60 % – Zvýraznění5 2" xfId="23" xr:uid="{00000000-0005-0000-0000-000010000000}"/>
    <cellStyle name="60 % – Zvýraznění6 2" xfId="24" xr:uid="{00000000-0005-0000-0000-000011000000}"/>
    <cellStyle name="Celkem 2" xfId="25" xr:uid="{00000000-0005-0000-0000-000012000000}"/>
    <cellStyle name="Celkem 2 10" xfId="26" xr:uid="{00000000-0005-0000-0000-000013000000}"/>
    <cellStyle name="Celkem 2 11" xfId="27" xr:uid="{00000000-0005-0000-0000-000014000000}"/>
    <cellStyle name="Celkem 2 12" xfId="28" xr:uid="{00000000-0005-0000-0000-000015000000}"/>
    <cellStyle name="Celkem 2 13" xfId="29" xr:uid="{00000000-0005-0000-0000-000016000000}"/>
    <cellStyle name="Celkem 2 14" xfId="30" xr:uid="{00000000-0005-0000-0000-000017000000}"/>
    <cellStyle name="Celkem 2 15" xfId="31" xr:uid="{00000000-0005-0000-0000-000018000000}"/>
    <cellStyle name="Celkem 2 16" xfId="32" xr:uid="{00000000-0005-0000-0000-000019000000}"/>
    <cellStyle name="Celkem 2 17" xfId="33" xr:uid="{00000000-0005-0000-0000-00001A000000}"/>
    <cellStyle name="Celkem 2 18" xfId="34" xr:uid="{00000000-0005-0000-0000-00001B000000}"/>
    <cellStyle name="Celkem 2 19" xfId="35" xr:uid="{00000000-0005-0000-0000-00001C000000}"/>
    <cellStyle name="Celkem 2 2" xfId="36" xr:uid="{00000000-0005-0000-0000-00001D000000}"/>
    <cellStyle name="Celkem 2 20" xfId="37" xr:uid="{00000000-0005-0000-0000-00001E000000}"/>
    <cellStyle name="Celkem 2 21" xfId="38" xr:uid="{00000000-0005-0000-0000-00001F000000}"/>
    <cellStyle name="Celkem 2 22" xfId="39" xr:uid="{00000000-0005-0000-0000-000020000000}"/>
    <cellStyle name="Celkem 2 23" xfId="40" xr:uid="{00000000-0005-0000-0000-000021000000}"/>
    <cellStyle name="Celkem 2 24" xfId="41" xr:uid="{00000000-0005-0000-0000-000022000000}"/>
    <cellStyle name="Celkem 2 25" xfId="42" xr:uid="{00000000-0005-0000-0000-000023000000}"/>
    <cellStyle name="Celkem 2 26" xfId="43" xr:uid="{00000000-0005-0000-0000-000024000000}"/>
    <cellStyle name="Celkem 2 27" xfId="44" xr:uid="{00000000-0005-0000-0000-000025000000}"/>
    <cellStyle name="Celkem 2 28" xfId="45" xr:uid="{00000000-0005-0000-0000-000026000000}"/>
    <cellStyle name="Celkem 2 29" xfId="46" xr:uid="{00000000-0005-0000-0000-000027000000}"/>
    <cellStyle name="Celkem 2 3" xfId="47" xr:uid="{00000000-0005-0000-0000-000028000000}"/>
    <cellStyle name="Celkem 2 30" xfId="48" xr:uid="{00000000-0005-0000-0000-000029000000}"/>
    <cellStyle name="Celkem 2 31" xfId="49" xr:uid="{00000000-0005-0000-0000-00002A000000}"/>
    <cellStyle name="Celkem 2 32" xfId="50" xr:uid="{00000000-0005-0000-0000-00002B000000}"/>
    <cellStyle name="Celkem 2 33" xfId="51" xr:uid="{00000000-0005-0000-0000-00002C000000}"/>
    <cellStyle name="Celkem 2 34" xfId="52" xr:uid="{00000000-0005-0000-0000-00002D000000}"/>
    <cellStyle name="Celkem 2 4" xfId="53" xr:uid="{00000000-0005-0000-0000-00002E000000}"/>
    <cellStyle name="Celkem 2 5" xfId="54" xr:uid="{00000000-0005-0000-0000-00002F000000}"/>
    <cellStyle name="Celkem 2 6" xfId="55" xr:uid="{00000000-0005-0000-0000-000030000000}"/>
    <cellStyle name="Celkem 2 7" xfId="56" xr:uid="{00000000-0005-0000-0000-000031000000}"/>
    <cellStyle name="Celkem 2 8" xfId="57" xr:uid="{00000000-0005-0000-0000-000032000000}"/>
    <cellStyle name="Celkem 2 9" xfId="58" xr:uid="{00000000-0005-0000-0000-000033000000}"/>
    <cellStyle name="Čárka 2" xfId="59" xr:uid="{00000000-0005-0000-0000-000034000000}"/>
    <cellStyle name="Čárka 2 2" xfId="60" xr:uid="{00000000-0005-0000-0000-000035000000}"/>
    <cellStyle name="čárky 2" xfId="61" xr:uid="{00000000-0005-0000-0000-000036000000}"/>
    <cellStyle name="čárky 2 2" xfId="62" xr:uid="{00000000-0005-0000-0000-000037000000}"/>
    <cellStyle name="čárky 2 2 2" xfId="63" xr:uid="{00000000-0005-0000-0000-000038000000}"/>
    <cellStyle name="čárky 2 2 2 2" xfId="64" xr:uid="{00000000-0005-0000-0000-000039000000}"/>
    <cellStyle name="čárky 2 2 3" xfId="65" xr:uid="{00000000-0005-0000-0000-00003A000000}"/>
    <cellStyle name="čárky 2 3" xfId="66" xr:uid="{00000000-0005-0000-0000-00003B000000}"/>
    <cellStyle name="čárky 2 3 2" xfId="67" xr:uid="{00000000-0005-0000-0000-00003C000000}"/>
    <cellStyle name="čárky 2 4" xfId="68" xr:uid="{00000000-0005-0000-0000-00003D000000}"/>
    <cellStyle name="čárky 2 4 2" xfId="69" xr:uid="{00000000-0005-0000-0000-00003E000000}"/>
    <cellStyle name="čárky 2 5" xfId="70" xr:uid="{00000000-0005-0000-0000-00003F000000}"/>
    <cellStyle name="Chybně 2" xfId="71" xr:uid="{00000000-0005-0000-0000-000040000000}"/>
    <cellStyle name="Kontrolní buňka 2" xfId="72" xr:uid="{00000000-0005-0000-0000-000041000000}"/>
    <cellStyle name="Měna 2" xfId="73" xr:uid="{00000000-0005-0000-0000-000042000000}"/>
    <cellStyle name="Měna 2 2" xfId="74" xr:uid="{00000000-0005-0000-0000-000043000000}"/>
    <cellStyle name="Měna 2 2 2" xfId="75" xr:uid="{00000000-0005-0000-0000-000044000000}"/>
    <cellStyle name="Měna 2 3" xfId="76" xr:uid="{00000000-0005-0000-0000-000045000000}"/>
    <cellStyle name="měny 2" xfId="77" xr:uid="{00000000-0005-0000-0000-000046000000}"/>
    <cellStyle name="měny 2 2" xfId="78" xr:uid="{00000000-0005-0000-0000-000047000000}"/>
    <cellStyle name="měny 2 2 2" xfId="79" xr:uid="{00000000-0005-0000-0000-000048000000}"/>
    <cellStyle name="měny 2 3" xfId="80" xr:uid="{00000000-0005-0000-0000-000049000000}"/>
    <cellStyle name="měny 2 3 2" xfId="81" xr:uid="{00000000-0005-0000-0000-00004A000000}"/>
    <cellStyle name="měny 2 4" xfId="82" xr:uid="{00000000-0005-0000-0000-00004B000000}"/>
    <cellStyle name="Nadpis 1 2" xfId="83" xr:uid="{00000000-0005-0000-0000-00004C000000}"/>
    <cellStyle name="Nadpis 2 2" xfId="84" xr:uid="{00000000-0005-0000-0000-00004D000000}"/>
    <cellStyle name="Nadpis 3 2" xfId="85" xr:uid="{00000000-0005-0000-0000-00004E000000}"/>
    <cellStyle name="Nadpis 4 2" xfId="86" xr:uid="{00000000-0005-0000-0000-00004F000000}"/>
    <cellStyle name="Název 2" xfId="87" xr:uid="{00000000-0005-0000-0000-000050000000}"/>
    <cellStyle name="Neutrální 2" xfId="88" xr:uid="{00000000-0005-0000-0000-000051000000}"/>
    <cellStyle name="Normální" xfId="0" builtinId="0"/>
    <cellStyle name="Normální 10" xfId="89" xr:uid="{00000000-0005-0000-0000-000053000000}"/>
    <cellStyle name="Normální 10 2" xfId="90" xr:uid="{00000000-0005-0000-0000-000054000000}"/>
    <cellStyle name="Normální 11" xfId="91" xr:uid="{00000000-0005-0000-0000-000055000000}"/>
    <cellStyle name="Normální 12" xfId="92" xr:uid="{00000000-0005-0000-0000-000056000000}"/>
    <cellStyle name="Normální 12 2" xfId="93" xr:uid="{00000000-0005-0000-0000-000057000000}"/>
    <cellStyle name="Normální 13" xfId="94" xr:uid="{00000000-0005-0000-0000-000058000000}"/>
    <cellStyle name="Normální 13 2" xfId="95" xr:uid="{00000000-0005-0000-0000-000059000000}"/>
    <cellStyle name="Normální 2" xfId="1" xr:uid="{00000000-0005-0000-0000-00005A000000}"/>
    <cellStyle name="Normální 2 10" xfId="96" xr:uid="{00000000-0005-0000-0000-00005B000000}"/>
    <cellStyle name="Normální 2 11" xfId="97" xr:uid="{00000000-0005-0000-0000-00005C000000}"/>
    <cellStyle name="normální 2 2" xfId="98" xr:uid="{00000000-0005-0000-0000-00005D000000}"/>
    <cellStyle name="normální 2 3" xfId="99" xr:uid="{00000000-0005-0000-0000-00005E000000}"/>
    <cellStyle name="normální 2 4" xfId="100" xr:uid="{00000000-0005-0000-0000-00005F000000}"/>
    <cellStyle name="Normální 2 4 2" xfId="101" xr:uid="{00000000-0005-0000-0000-000060000000}"/>
    <cellStyle name="Normální 2 5" xfId="102" xr:uid="{00000000-0005-0000-0000-000061000000}"/>
    <cellStyle name="Normální 2 5 2" xfId="103" xr:uid="{00000000-0005-0000-0000-000062000000}"/>
    <cellStyle name="Normální 2 6" xfId="104" xr:uid="{00000000-0005-0000-0000-000063000000}"/>
    <cellStyle name="Normální 2 7" xfId="105" xr:uid="{00000000-0005-0000-0000-000064000000}"/>
    <cellStyle name="Normální 2 8" xfId="106" xr:uid="{00000000-0005-0000-0000-000065000000}"/>
    <cellStyle name="Normální 2 9" xfId="107" xr:uid="{00000000-0005-0000-0000-000066000000}"/>
    <cellStyle name="Normální 3" xfId="2" xr:uid="{00000000-0005-0000-0000-000067000000}"/>
    <cellStyle name="Normální 3 10" xfId="108" xr:uid="{00000000-0005-0000-0000-000068000000}"/>
    <cellStyle name="Normální 3 11" xfId="5" xr:uid="{00000000-0005-0000-0000-000069000000}"/>
    <cellStyle name="Normální 3 2" xfId="6" xr:uid="{00000000-0005-0000-0000-00006A000000}"/>
    <cellStyle name="normální 3 2 10" xfId="109" xr:uid="{00000000-0005-0000-0000-00006B000000}"/>
    <cellStyle name="Normální 3 2 2" xfId="110" xr:uid="{00000000-0005-0000-0000-00006C000000}"/>
    <cellStyle name="Normální 3 2 2 2" xfId="111" xr:uid="{00000000-0005-0000-0000-00006D000000}"/>
    <cellStyle name="normální 3 2 3" xfId="112" xr:uid="{00000000-0005-0000-0000-00006E000000}"/>
    <cellStyle name="Normální 3 2 3 2" xfId="113" xr:uid="{00000000-0005-0000-0000-00006F000000}"/>
    <cellStyle name="normální 3 2 4" xfId="114" xr:uid="{00000000-0005-0000-0000-000070000000}"/>
    <cellStyle name="normální 3 2 5" xfId="115" xr:uid="{00000000-0005-0000-0000-000071000000}"/>
    <cellStyle name="normální 3 2 6" xfId="116" xr:uid="{00000000-0005-0000-0000-000072000000}"/>
    <cellStyle name="normální 3 2 7" xfId="117" xr:uid="{00000000-0005-0000-0000-000073000000}"/>
    <cellStyle name="normální 3 2 8" xfId="118" xr:uid="{00000000-0005-0000-0000-000074000000}"/>
    <cellStyle name="normální 3 2 9" xfId="119" xr:uid="{00000000-0005-0000-0000-000075000000}"/>
    <cellStyle name="Normální 3 3" xfId="120" xr:uid="{00000000-0005-0000-0000-000076000000}"/>
    <cellStyle name="Normální 3 4" xfId="121" xr:uid="{00000000-0005-0000-0000-000077000000}"/>
    <cellStyle name="Normální 3 5" xfId="122" xr:uid="{00000000-0005-0000-0000-000078000000}"/>
    <cellStyle name="Normální 3 6" xfId="123" xr:uid="{00000000-0005-0000-0000-000079000000}"/>
    <cellStyle name="Normální 3 7" xfId="124" xr:uid="{00000000-0005-0000-0000-00007A000000}"/>
    <cellStyle name="Normální 3 8" xfId="125" xr:uid="{00000000-0005-0000-0000-00007B000000}"/>
    <cellStyle name="Normální 3 9" xfId="126" xr:uid="{00000000-0005-0000-0000-00007C000000}"/>
    <cellStyle name="Normální 4" xfId="127" xr:uid="{00000000-0005-0000-0000-00007D000000}"/>
    <cellStyle name="Normální 4 10" xfId="128" xr:uid="{00000000-0005-0000-0000-00007E000000}"/>
    <cellStyle name="normální 4 2" xfId="129" xr:uid="{00000000-0005-0000-0000-00007F000000}"/>
    <cellStyle name="normální 4 3" xfId="130" xr:uid="{00000000-0005-0000-0000-000080000000}"/>
    <cellStyle name="Normální 4 3 10" xfId="131" xr:uid="{00000000-0005-0000-0000-000081000000}"/>
    <cellStyle name="normální 4 3 2" xfId="132" xr:uid="{00000000-0005-0000-0000-000082000000}"/>
    <cellStyle name="Normální 4 3 3" xfId="133" xr:uid="{00000000-0005-0000-0000-000083000000}"/>
    <cellStyle name="Normální 4 3 4" xfId="134" xr:uid="{00000000-0005-0000-0000-000084000000}"/>
    <cellStyle name="Normální 4 3 5" xfId="135" xr:uid="{00000000-0005-0000-0000-000085000000}"/>
    <cellStyle name="Normální 4 3 6" xfId="136" xr:uid="{00000000-0005-0000-0000-000086000000}"/>
    <cellStyle name="Normální 4 3 7" xfId="137" xr:uid="{00000000-0005-0000-0000-000087000000}"/>
    <cellStyle name="Normální 4 3 8" xfId="138" xr:uid="{00000000-0005-0000-0000-000088000000}"/>
    <cellStyle name="Normální 4 3 9" xfId="139" xr:uid="{00000000-0005-0000-0000-000089000000}"/>
    <cellStyle name="Normální 4 4" xfId="140" xr:uid="{00000000-0005-0000-0000-00008A000000}"/>
    <cellStyle name="Normální 4 4 2" xfId="141" xr:uid="{00000000-0005-0000-0000-00008B000000}"/>
    <cellStyle name="Normální 4 4 2 2" xfId="142" xr:uid="{00000000-0005-0000-0000-00008C000000}"/>
    <cellStyle name="Normální 4 4 3" xfId="143" xr:uid="{00000000-0005-0000-0000-00008D000000}"/>
    <cellStyle name="Normální 4 4 4" xfId="144" xr:uid="{00000000-0005-0000-0000-00008E000000}"/>
    <cellStyle name="Normální 4 5" xfId="145" xr:uid="{00000000-0005-0000-0000-00008F000000}"/>
    <cellStyle name="Normální 4 5 2" xfId="146" xr:uid="{00000000-0005-0000-0000-000090000000}"/>
    <cellStyle name="Normální 4 5 2 2" xfId="147" xr:uid="{00000000-0005-0000-0000-000091000000}"/>
    <cellStyle name="Normální 4 5 3" xfId="148" xr:uid="{00000000-0005-0000-0000-000092000000}"/>
    <cellStyle name="Normální 4 5 4" xfId="149" xr:uid="{00000000-0005-0000-0000-000093000000}"/>
    <cellStyle name="Normální 4 6" xfId="150" xr:uid="{00000000-0005-0000-0000-000094000000}"/>
    <cellStyle name="Normální 4 7" xfId="151" xr:uid="{00000000-0005-0000-0000-000095000000}"/>
    <cellStyle name="Normální 4 8" xfId="152" xr:uid="{00000000-0005-0000-0000-000096000000}"/>
    <cellStyle name="Normální 4 9" xfId="153" xr:uid="{00000000-0005-0000-0000-000097000000}"/>
    <cellStyle name="Normální 5" xfId="154" xr:uid="{00000000-0005-0000-0000-000098000000}"/>
    <cellStyle name="Normální 5 2" xfId="155" xr:uid="{00000000-0005-0000-0000-000099000000}"/>
    <cellStyle name="Normální 5 3" xfId="156" xr:uid="{00000000-0005-0000-0000-00009A000000}"/>
    <cellStyle name="Normální 5 4" xfId="157" xr:uid="{00000000-0005-0000-0000-00009B000000}"/>
    <cellStyle name="Normální 5 4 2" xfId="158" xr:uid="{00000000-0005-0000-0000-00009C000000}"/>
    <cellStyle name="Normální 6" xfId="159" xr:uid="{00000000-0005-0000-0000-00009D000000}"/>
    <cellStyle name="Normální 6 2" xfId="160" xr:uid="{00000000-0005-0000-0000-00009E000000}"/>
    <cellStyle name="Normální 6 3" xfId="161" xr:uid="{00000000-0005-0000-0000-00009F000000}"/>
    <cellStyle name="Normální 7" xfId="162" xr:uid="{00000000-0005-0000-0000-0000A0000000}"/>
    <cellStyle name="Normální 7 2" xfId="163" xr:uid="{00000000-0005-0000-0000-0000A1000000}"/>
    <cellStyle name="Normální 7 3" xfId="164" xr:uid="{00000000-0005-0000-0000-0000A2000000}"/>
    <cellStyle name="Normální 8" xfId="165" xr:uid="{00000000-0005-0000-0000-0000A3000000}"/>
    <cellStyle name="Normální 9" xfId="166" xr:uid="{00000000-0005-0000-0000-0000A4000000}"/>
    <cellStyle name="normální_POL.XLS" xfId="4" xr:uid="{00000000-0005-0000-0000-0000A5000000}"/>
    <cellStyle name="normální_SOxxxxxx" xfId="3" xr:uid="{00000000-0005-0000-0000-0000A6000000}"/>
    <cellStyle name="Poznámka 2" xfId="167" xr:uid="{00000000-0005-0000-0000-0000A7000000}"/>
    <cellStyle name="Poznámka 2 10" xfId="168" xr:uid="{00000000-0005-0000-0000-0000A8000000}"/>
    <cellStyle name="Poznámka 2 11" xfId="169" xr:uid="{00000000-0005-0000-0000-0000A9000000}"/>
    <cellStyle name="Poznámka 2 12" xfId="170" xr:uid="{00000000-0005-0000-0000-0000AA000000}"/>
    <cellStyle name="Poznámka 2 13" xfId="171" xr:uid="{00000000-0005-0000-0000-0000AB000000}"/>
    <cellStyle name="Poznámka 2 14" xfId="172" xr:uid="{00000000-0005-0000-0000-0000AC000000}"/>
    <cellStyle name="Poznámka 2 15" xfId="173" xr:uid="{00000000-0005-0000-0000-0000AD000000}"/>
    <cellStyle name="Poznámka 2 16" xfId="174" xr:uid="{00000000-0005-0000-0000-0000AE000000}"/>
    <cellStyle name="Poznámka 2 17" xfId="175" xr:uid="{00000000-0005-0000-0000-0000AF000000}"/>
    <cellStyle name="Poznámka 2 18" xfId="176" xr:uid="{00000000-0005-0000-0000-0000B0000000}"/>
    <cellStyle name="Poznámka 2 19" xfId="177" xr:uid="{00000000-0005-0000-0000-0000B1000000}"/>
    <cellStyle name="Poznámka 2 2" xfId="178" xr:uid="{00000000-0005-0000-0000-0000B2000000}"/>
    <cellStyle name="Poznámka 2 20" xfId="179" xr:uid="{00000000-0005-0000-0000-0000B3000000}"/>
    <cellStyle name="Poznámka 2 21" xfId="180" xr:uid="{00000000-0005-0000-0000-0000B4000000}"/>
    <cellStyle name="Poznámka 2 22" xfId="181" xr:uid="{00000000-0005-0000-0000-0000B5000000}"/>
    <cellStyle name="Poznámka 2 23" xfId="182" xr:uid="{00000000-0005-0000-0000-0000B6000000}"/>
    <cellStyle name="Poznámka 2 24" xfId="183" xr:uid="{00000000-0005-0000-0000-0000B7000000}"/>
    <cellStyle name="Poznámka 2 25" xfId="184" xr:uid="{00000000-0005-0000-0000-0000B8000000}"/>
    <cellStyle name="Poznámka 2 26" xfId="185" xr:uid="{00000000-0005-0000-0000-0000B9000000}"/>
    <cellStyle name="Poznámka 2 27" xfId="186" xr:uid="{00000000-0005-0000-0000-0000BA000000}"/>
    <cellStyle name="Poznámka 2 28" xfId="187" xr:uid="{00000000-0005-0000-0000-0000BB000000}"/>
    <cellStyle name="Poznámka 2 29" xfId="188" xr:uid="{00000000-0005-0000-0000-0000BC000000}"/>
    <cellStyle name="Poznámka 2 3" xfId="189" xr:uid="{00000000-0005-0000-0000-0000BD000000}"/>
    <cellStyle name="Poznámka 2 30" xfId="190" xr:uid="{00000000-0005-0000-0000-0000BE000000}"/>
    <cellStyle name="Poznámka 2 31" xfId="191" xr:uid="{00000000-0005-0000-0000-0000BF000000}"/>
    <cellStyle name="Poznámka 2 32" xfId="192" xr:uid="{00000000-0005-0000-0000-0000C0000000}"/>
    <cellStyle name="Poznámka 2 33" xfId="193" xr:uid="{00000000-0005-0000-0000-0000C1000000}"/>
    <cellStyle name="Poznámka 2 34" xfId="194" xr:uid="{00000000-0005-0000-0000-0000C2000000}"/>
    <cellStyle name="Poznámka 2 4" xfId="195" xr:uid="{00000000-0005-0000-0000-0000C3000000}"/>
    <cellStyle name="Poznámka 2 5" xfId="196" xr:uid="{00000000-0005-0000-0000-0000C4000000}"/>
    <cellStyle name="Poznámka 2 6" xfId="197" xr:uid="{00000000-0005-0000-0000-0000C5000000}"/>
    <cellStyle name="Poznámka 2 7" xfId="198" xr:uid="{00000000-0005-0000-0000-0000C6000000}"/>
    <cellStyle name="Poznámka 2 8" xfId="199" xr:uid="{00000000-0005-0000-0000-0000C7000000}"/>
    <cellStyle name="Poznámka 2 9" xfId="200" xr:uid="{00000000-0005-0000-0000-0000C8000000}"/>
    <cellStyle name="Procenta 2" xfId="201" xr:uid="{00000000-0005-0000-0000-0000C9000000}"/>
    <cellStyle name="Propojená buňka 2" xfId="202" xr:uid="{00000000-0005-0000-0000-0000CA000000}"/>
    <cellStyle name="Správně 2" xfId="203" xr:uid="{00000000-0005-0000-0000-0000CB000000}"/>
    <cellStyle name="Styl 1" xfId="204" xr:uid="{00000000-0005-0000-0000-0000CC000000}"/>
    <cellStyle name="Text upozornění 2" xfId="205" xr:uid="{00000000-0005-0000-0000-0000CD000000}"/>
    <cellStyle name="Vstup 2" xfId="206" xr:uid="{00000000-0005-0000-0000-0000CE000000}"/>
    <cellStyle name="Vstup 2 10" xfId="207" xr:uid="{00000000-0005-0000-0000-0000CF000000}"/>
    <cellStyle name="Vstup 2 11" xfId="208" xr:uid="{00000000-0005-0000-0000-0000D0000000}"/>
    <cellStyle name="Vstup 2 12" xfId="209" xr:uid="{00000000-0005-0000-0000-0000D1000000}"/>
    <cellStyle name="Vstup 2 13" xfId="210" xr:uid="{00000000-0005-0000-0000-0000D2000000}"/>
    <cellStyle name="Vstup 2 14" xfId="211" xr:uid="{00000000-0005-0000-0000-0000D3000000}"/>
    <cellStyle name="Vstup 2 15" xfId="212" xr:uid="{00000000-0005-0000-0000-0000D4000000}"/>
    <cellStyle name="Vstup 2 16" xfId="213" xr:uid="{00000000-0005-0000-0000-0000D5000000}"/>
    <cellStyle name="Vstup 2 17" xfId="214" xr:uid="{00000000-0005-0000-0000-0000D6000000}"/>
    <cellStyle name="Vstup 2 18" xfId="215" xr:uid="{00000000-0005-0000-0000-0000D7000000}"/>
    <cellStyle name="Vstup 2 19" xfId="216" xr:uid="{00000000-0005-0000-0000-0000D8000000}"/>
    <cellStyle name="Vstup 2 2" xfId="217" xr:uid="{00000000-0005-0000-0000-0000D9000000}"/>
    <cellStyle name="Vstup 2 20" xfId="218" xr:uid="{00000000-0005-0000-0000-0000DA000000}"/>
    <cellStyle name="Vstup 2 21" xfId="219" xr:uid="{00000000-0005-0000-0000-0000DB000000}"/>
    <cellStyle name="Vstup 2 22" xfId="220" xr:uid="{00000000-0005-0000-0000-0000DC000000}"/>
    <cellStyle name="Vstup 2 23" xfId="221" xr:uid="{00000000-0005-0000-0000-0000DD000000}"/>
    <cellStyle name="Vstup 2 24" xfId="222" xr:uid="{00000000-0005-0000-0000-0000DE000000}"/>
    <cellStyle name="Vstup 2 25" xfId="223" xr:uid="{00000000-0005-0000-0000-0000DF000000}"/>
    <cellStyle name="Vstup 2 26" xfId="224" xr:uid="{00000000-0005-0000-0000-0000E0000000}"/>
    <cellStyle name="Vstup 2 27" xfId="225" xr:uid="{00000000-0005-0000-0000-0000E1000000}"/>
    <cellStyle name="Vstup 2 28" xfId="226" xr:uid="{00000000-0005-0000-0000-0000E2000000}"/>
    <cellStyle name="Vstup 2 29" xfId="227" xr:uid="{00000000-0005-0000-0000-0000E3000000}"/>
    <cellStyle name="Vstup 2 3" xfId="228" xr:uid="{00000000-0005-0000-0000-0000E4000000}"/>
    <cellStyle name="Vstup 2 30" xfId="229" xr:uid="{00000000-0005-0000-0000-0000E5000000}"/>
    <cellStyle name="Vstup 2 31" xfId="230" xr:uid="{00000000-0005-0000-0000-0000E6000000}"/>
    <cellStyle name="Vstup 2 32" xfId="231" xr:uid="{00000000-0005-0000-0000-0000E7000000}"/>
    <cellStyle name="Vstup 2 33" xfId="232" xr:uid="{00000000-0005-0000-0000-0000E8000000}"/>
    <cellStyle name="Vstup 2 34" xfId="233" xr:uid="{00000000-0005-0000-0000-0000E9000000}"/>
    <cellStyle name="Vstup 2 4" xfId="234" xr:uid="{00000000-0005-0000-0000-0000EA000000}"/>
    <cellStyle name="Vstup 2 5" xfId="235" xr:uid="{00000000-0005-0000-0000-0000EB000000}"/>
    <cellStyle name="Vstup 2 6" xfId="236" xr:uid="{00000000-0005-0000-0000-0000EC000000}"/>
    <cellStyle name="Vstup 2 7" xfId="237" xr:uid="{00000000-0005-0000-0000-0000ED000000}"/>
    <cellStyle name="Vstup 2 8" xfId="238" xr:uid="{00000000-0005-0000-0000-0000EE000000}"/>
    <cellStyle name="Vstup 2 9" xfId="239" xr:uid="{00000000-0005-0000-0000-0000EF000000}"/>
    <cellStyle name="Výpočet 2" xfId="240" xr:uid="{00000000-0005-0000-0000-0000F0000000}"/>
    <cellStyle name="Výpočet 2 10" xfId="241" xr:uid="{00000000-0005-0000-0000-0000F1000000}"/>
    <cellStyle name="Výpočet 2 11" xfId="242" xr:uid="{00000000-0005-0000-0000-0000F2000000}"/>
    <cellStyle name="Výpočet 2 12" xfId="243" xr:uid="{00000000-0005-0000-0000-0000F3000000}"/>
    <cellStyle name="Výpočet 2 13" xfId="244" xr:uid="{00000000-0005-0000-0000-0000F4000000}"/>
    <cellStyle name="Výpočet 2 14" xfId="245" xr:uid="{00000000-0005-0000-0000-0000F5000000}"/>
    <cellStyle name="Výpočet 2 15" xfId="246" xr:uid="{00000000-0005-0000-0000-0000F6000000}"/>
    <cellStyle name="Výpočet 2 16" xfId="247" xr:uid="{00000000-0005-0000-0000-0000F7000000}"/>
    <cellStyle name="Výpočet 2 17" xfId="248" xr:uid="{00000000-0005-0000-0000-0000F8000000}"/>
    <cellStyle name="Výpočet 2 18" xfId="249" xr:uid="{00000000-0005-0000-0000-0000F9000000}"/>
    <cellStyle name="Výpočet 2 19" xfId="250" xr:uid="{00000000-0005-0000-0000-0000FA000000}"/>
    <cellStyle name="Výpočet 2 2" xfId="251" xr:uid="{00000000-0005-0000-0000-0000FB000000}"/>
    <cellStyle name="Výpočet 2 20" xfId="252" xr:uid="{00000000-0005-0000-0000-0000FC000000}"/>
    <cellStyle name="Výpočet 2 21" xfId="253" xr:uid="{00000000-0005-0000-0000-0000FD000000}"/>
    <cellStyle name="Výpočet 2 22" xfId="254" xr:uid="{00000000-0005-0000-0000-0000FE000000}"/>
    <cellStyle name="Výpočet 2 23" xfId="255" xr:uid="{00000000-0005-0000-0000-0000FF000000}"/>
    <cellStyle name="Výpočet 2 24" xfId="256" xr:uid="{00000000-0005-0000-0000-000000010000}"/>
    <cellStyle name="Výpočet 2 25" xfId="257" xr:uid="{00000000-0005-0000-0000-000001010000}"/>
    <cellStyle name="Výpočet 2 26" xfId="258" xr:uid="{00000000-0005-0000-0000-000002010000}"/>
    <cellStyle name="Výpočet 2 27" xfId="259" xr:uid="{00000000-0005-0000-0000-000003010000}"/>
    <cellStyle name="Výpočet 2 28" xfId="260" xr:uid="{00000000-0005-0000-0000-000004010000}"/>
    <cellStyle name="Výpočet 2 29" xfId="261" xr:uid="{00000000-0005-0000-0000-000005010000}"/>
    <cellStyle name="Výpočet 2 3" xfId="262" xr:uid="{00000000-0005-0000-0000-000006010000}"/>
    <cellStyle name="Výpočet 2 30" xfId="263" xr:uid="{00000000-0005-0000-0000-000007010000}"/>
    <cellStyle name="Výpočet 2 31" xfId="264" xr:uid="{00000000-0005-0000-0000-000008010000}"/>
    <cellStyle name="Výpočet 2 32" xfId="265" xr:uid="{00000000-0005-0000-0000-000009010000}"/>
    <cellStyle name="Výpočet 2 33" xfId="266" xr:uid="{00000000-0005-0000-0000-00000A010000}"/>
    <cellStyle name="Výpočet 2 34" xfId="267" xr:uid="{00000000-0005-0000-0000-00000B010000}"/>
    <cellStyle name="Výpočet 2 4" xfId="268" xr:uid="{00000000-0005-0000-0000-00000C010000}"/>
    <cellStyle name="Výpočet 2 5" xfId="269" xr:uid="{00000000-0005-0000-0000-00000D010000}"/>
    <cellStyle name="Výpočet 2 6" xfId="270" xr:uid="{00000000-0005-0000-0000-00000E010000}"/>
    <cellStyle name="Výpočet 2 7" xfId="271" xr:uid="{00000000-0005-0000-0000-00000F010000}"/>
    <cellStyle name="Výpočet 2 8" xfId="272" xr:uid="{00000000-0005-0000-0000-000010010000}"/>
    <cellStyle name="Výpočet 2 9" xfId="273" xr:uid="{00000000-0005-0000-0000-000011010000}"/>
    <cellStyle name="Výstup 2" xfId="274" xr:uid="{00000000-0005-0000-0000-000012010000}"/>
    <cellStyle name="Výstup 2 10" xfId="275" xr:uid="{00000000-0005-0000-0000-000013010000}"/>
    <cellStyle name="Výstup 2 11" xfId="276" xr:uid="{00000000-0005-0000-0000-000014010000}"/>
    <cellStyle name="Výstup 2 12" xfId="277" xr:uid="{00000000-0005-0000-0000-000015010000}"/>
    <cellStyle name="Výstup 2 13" xfId="278" xr:uid="{00000000-0005-0000-0000-000016010000}"/>
    <cellStyle name="Výstup 2 14" xfId="279" xr:uid="{00000000-0005-0000-0000-000017010000}"/>
    <cellStyle name="Výstup 2 15" xfId="280" xr:uid="{00000000-0005-0000-0000-000018010000}"/>
    <cellStyle name="Výstup 2 16" xfId="281" xr:uid="{00000000-0005-0000-0000-000019010000}"/>
    <cellStyle name="Výstup 2 17" xfId="282" xr:uid="{00000000-0005-0000-0000-00001A010000}"/>
    <cellStyle name="Výstup 2 18" xfId="283" xr:uid="{00000000-0005-0000-0000-00001B010000}"/>
    <cellStyle name="Výstup 2 19" xfId="284" xr:uid="{00000000-0005-0000-0000-00001C010000}"/>
    <cellStyle name="Výstup 2 2" xfId="285" xr:uid="{00000000-0005-0000-0000-00001D010000}"/>
    <cellStyle name="Výstup 2 20" xfId="286" xr:uid="{00000000-0005-0000-0000-00001E010000}"/>
    <cellStyle name="Výstup 2 21" xfId="287" xr:uid="{00000000-0005-0000-0000-00001F010000}"/>
    <cellStyle name="Výstup 2 22" xfId="288" xr:uid="{00000000-0005-0000-0000-000020010000}"/>
    <cellStyle name="Výstup 2 23" xfId="289" xr:uid="{00000000-0005-0000-0000-000021010000}"/>
    <cellStyle name="Výstup 2 24" xfId="290" xr:uid="{00000000-0005-0000-0000-000022010000}"/>
    <cellStyle name="Výstup 2 25" xfId="291" xr:uid="{00000000-0005-0000-0000-000023010000}"/>
    <cellStyle name="Výstup 2 26" xfId="292" xr:uid="{00000000-0005-0000-0000-000024010000}"/>
    <cellStyle name="Výstup 2 27" xfId="293" xr:uid="{00000000-0005-0000-0000-000025010000}"/>
    <cellStyle name="Výstup 2 28" xfId="294" xr:uid="{00000000-0005-0000-0000-000026010000}"/>
    <cellStyle name="Výstup 2 29" xfId="295" xr:uid="{00000000-0005-0000-0000-000027010000}"/>
    <cellStyle name="Výstup 2 3" xfId="296" xr:uid="{00000000-0005-0000-0000-000028010000}"/>
    <cellStyle name="Výstup 2 30" xfId="297" xr:uid="{00000000-0005-0000-0000-000029010000}"/>
    <cellStyle name="Výstup 2 31" xfId="298" xr:uid="{00000000-0005-0000-0000-00002A010000}"/>
    <cellStyle name="Výstup 2 32" xfId="299" xr:uid="{00000000-0005-0000-0000-00002B010000}"/>
    <cellStyle name="Výstup 2 33" xfId="300" xr:uid="{00000000-0005-0000-0000-00002C010000}"/>
    <cellStyle name="Výstup 2 34" xfId="301" xr:uid="{00000000-0005-0000-0000-00002D010000}"/>
    <cellStyle name="Výstup 2 4" xfId="302" xr:uid="{00000000-0005-0000-0000-00002E010000}"/>
    <cellStyle name="Výstup 2 5" xfId="303" xr:uid="{00000000-0005-0000-0000-00002F010000}"/>
    <cellStyle name="Výstup 2 6" xfId="304" xr:uid="{00000000-0005-0000-0000-000030010000}"/>
    <cellStyle name="Výstup 2 7" xfId="305" xr:uid="{00000000-0005-0000-0000-000031010000}"/>
    <cellStyle name="Výstup 2 8" xfId="306" xr:uid="{00000000-0005-0000-0000-000032010000}"/>
    <cellStyle name="Výstup 2 9" xfId="307" xr:uid="{00000000-0005-0000-0000-000033010000}"/>
    <cellStyle name="Vysvětlující text 2" xfId="308" xr:uid="{00000000-0005-0000-0000-000034010000}"/>
    <cellStyle name="Zvýraznění 1 2" xfId="309" xr:uid="{00000000-0005-0000-0000-000035010000}"/>
    <cellStyle name="Zvýraznění 2 2" xfId="310" xr:uid="{00000000-0005-0000-0000-000036010000}"/>
    <cellStyle name="Zvýraznění 3 2" xfId="311" xr:uid="{00000000-0005-0000-0000-000037010000}"/>
    <cellStyle name="Zvýraznění 4 2" xfId="312" xr:uid="{00000000-0005-0000-0000-000038010000}"/>
    <cellStyle name="Zvýraznění 5 2" xfId="313" xr:uid="{00000000-0005-0000-0000-000039010000}"/>
    <cellStyle name="Zvýraznění 6 2" xfId="314" xr:uid="{00000000-0005-0000-0000-00003A010000}"/>
  </cellStyles>
  <dxfs count="116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90"/>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44" t="s">
        <v>133</v>
      </c>
      <c r="C1" s="145"/>
      <c r="D1" s="74"/>
      <c r="E1" s="74"/>
      <c r="F1" s="76" t="s">
        <v>81</v>
      </c>
      <c r="G1" s="74"/>
      <c r="H1" s="75"/>
      <c r="I1" s="41"/>
      <c r="J1" s="42"/>
      <c r="K1" s="42"/>
      <c r="L1" s="43" t="str">
        <f>D3</f>
        <v>PS 333</v>
      </c>
      <c r="M1" s="91" t="s">
        <v>119</v>
      </c>
      <c r="N1" s="92">
        <v>1</v>
      </c>
      <c r="O1" s="93">
        <f>K2/N1</f>
        <v>0</v>
      </c>
      <c r="P1" s="94"/>
      <c r="Q1" s="95" t="s">
        <v>123</v>
      </c>
      <c r="R1" s="95"/>
    </row>
    <row r="2" spans="1:19" s="13" customFormat="1" ht="57" customHeight="1" thickTop="1" thickBot="1" x14ac:dyDescent="0.4">
      <c r="B2" s="140" t="s">
        <v>9</v>
      </c>
      <c r="C2" s="141"/>
      <c r="D2" s="45"/>
      <c r="E2" s="46"/>
      <c r="F2" s="88" t="s">
        <v>134</v>
      </c>
      <c r="G2" s="44"/>
      <c r="H2" s="73"/>
      <c r="I2" s="142" t="s">
        <v>24</v>
      </c>
      <c r="J2" s="143"/>
      <c r="K2" s="146">
        <f>SUMIFS(L:L,B:B,"SOUČET")</f>
        <v>0</v>
      </c>
      <c r="L2" s="147"/>
      <c r="M2" s="96" t="s">
        <v>120</v>
      </c>
      <c r="N2" s="97" t="s">
        <v>121</v>
      </c>
      <c r="O2" s="98" t="s">
        <v>122</v>
      </c>
      <c r="Q2" s="99">
        <f>SUMIFS(L:L,A:A,"P")</f>
        <v>0</v>
      </c>
      <c r="R2" s="99"/>
      <c r="S2" s="94"/>
    </row>
    <row r="3" spans="1:19" s="13" customFormat="1" ht="42.75" customHeight="1" thickTop="1" thickBot="1" x14ac:dyDescent="0.4">
      <c r="B3" s="28" t="s">
        <v>30</v>
      </c>
      <c r="C3" s="29"/>
      <c r="D3" s="175" t="s">
        <v>137</v>
      </c>
      <c r="E3" s="175"/>
      <c r="F3" s="114" t="s">
        <v>138</v>
      </c>
      <c r="G3" s="47"/>
      <c r="H3" s="48"/>
      <c r="I3" s="56"/>
      <c r="J3" s="55"/>
      <c r="K3" s="164"/>
      <c r="L3" s="165"/>
      <c r="Q3" s="100">
        <f>$K$2-Q2</f>
        <v>0</v>
      </c>
      <c r="R3" s="100"/>
      <c r="S3" s="94" t="s">
        <v>125</v>
      </c>
    </row>
    <row r="4" spans="1:19" s="13" customFormat="1" ht="18" customHeight="1" thickTop="1" x14ac:dyDescent="0.35">
      <c r="B4" s="150" t="s">
        <v>18</v>
      </c>
      <c r="C4" s="151"/>
      <c r="D4" s="152"/>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62" t="s">
        <v>26</v>
      </c>
      <c r="J4" s="163"/>
      <c r="K4" s="65"/>
      <c r="L4" s="66"/>
      <c r="Q4" s="13" t="s">
        <v>126</v>
      </c>
    </row>
    <row r="5" spans="1:19" s="13" customFormat="1" ht="18" customHeight="1" x14ac:dyDescent="0.35">
      <c r="B5" s="11" t="s">
        <v>25</v>
      </c>
      <c r="C5" s="10"/>
      <c r="D5" s="10"/>
      <c r="E5" s="67" t="s">
        <v>99</v>
      </c>
      <c r="F5" s="154" t="str">
        <f>IF((E5="Stádium 2"),"  Dokumentace pro územní řízení - DUR",(IF((E5="Stádium 3"),"  Projektová dokumentace (DOS/DSP)","")))</f>
        <v xml:space="preserve">  Projektová dokumentace (DOS/DSP)</v>
      </c>
      <c r="G5" s="154"/>
      <c r="H5" s="155"/>
      <c r="I5" s="153" t="s">
        <v>100</v>
      </c>
      <c r="J5" s="152"/>
      <c r="K5" s="64" t="s">
        <v>136</v>
      </c>
      <c r="L5" s="49"/>
    </row>
    <row r="6" spans="1:19" s="13" customFormat="1" ht="18" customHeight="1" x14ac:dyDescent="0.3">
      <c r="B6" s="11" t="s">
        <v>17</v>
      </c>
      <c r="C6" s="10"/>
      <c r="D6" s="10"/>
      <c r="E6" s="64" t="s">
        <v>97</v>
      </c>
      <c r="F6" s="166"/>
      <c r="G6" s="166"/>
      <c r="H6" s="167"/>
      <c r="I6" s="153" t="s">
        <v>20</v>
      </c>
      <c r="J6" s="152"/>
      <c r="K6" s="64" t="s">
        <v>135</v>
      </c>
      <c r="L6" s="49"/>
      <c r="O6" s="53"/>
    </row>
    <row r="7" spans="1:19" s="13" customFormat="1" ht="18" customHeight="1" x14ac:dyDescent="0.25">
      <c r="B7" s="156" t="s">
        <v>21</v>
      </c>
      <c r="C7" s="139"/>
      <c r="D7" s="139"/>
      <c r="E7" s="68">
        <v>43586</v>
      </c>
      <c r="F7" s="168" t="s">
        <v>16</v>
      </c>
      <c r="G7" s="169"/>
      <c r="H7" s="170"/>
      <c r="I7" s="161" t="s">
        <v>23</v>
      </c>
      <c r="J7" s="151"/>
      <c r="K7" s="63">
        <v>2018</v>
      </c>
      <c r="L7" s="50"/>
      <c r="O7" s="54"/>
    </row>
    <row r="8" spans="1:19" s="13" customFormat="1" ht="19.5" customHeight="1" thickBot="1" x14ac:dyDescent="0.4">
      <c r="B8" s="171" t="s">
        <v>22</v>
      </c>
      <c r="C8" s="172"/>
      <c r="D8" s="172"/>
      <c r="E8" s="69">
        <v>44180</v>
      </c>
      <c r="F8" s="58" t="s">
        <v>98</v>
      </c>
      <c r="G8" s="173" t="s">
        <v>139</v>
      </c>
      <c r="H8" s="174"/>
      <c r="I8" s="138" t="s">
        <v>15</v>
      </c>
      <c r="J8" s="139"/>
      <c r="K8" s="115">
        <v>43490</v>
      </c>
      <c r="L8" s="51"/>
    </row>
    <row r="9" spans="1:19" s="13" customFormat="1" ht="9.75" customHeight="1" x14ac:dyDescent="0.35">
      <c r="B9" s="159" t="str">
        <f>F2</f>
        <v>Modernizace TNS Týniště nad Orlicí (Voklik)</v>
      </c>
      <c r="C9" s="160"/>
      <c r="D9" s="160"/>
      <c r="E9" s="160"/>
      <c r="F9" s="160"/>
      <c r="G9" s="160"/>
      <c r="H9" s="160"/>
      <c r="I9" s="160"/>
      <c r="J9" s="160"/>
      <c r="K9" s="19" t="str">
        <f>$I$5</f>
        <v>ISPROFOND:</v>
      </c>
      <c r="L9" s="52" t="str">
        <f>K5</f>
        <v>5523720005</v>
      </c>
    </row>
    <row r="10" spans="1:19" s="13" customFormat="1" ht="15" customHeight="1" x14ac:dyDescent="0.35">
      <c r="B10" s="157" t="s">
        <v>10</v>
      </c>
      <c r="C10" s="136" t="s">
        <v>0</v>
      </c>
      <c r="D10" s="136" t="s">
        <v>1</v>
      </c>
      <c r="E10" s="136" t="s">
        <v>11</v>
      </c>
      <c r="F10" s="134" t="s">
        <v>27</v>
      </c>
      <c r="G10" s="134" t="s">
        <v>2</v>
      </c>
      <c r="H10" s="134" t="s">
        <v>3</v>
      </c>
      <c r="I10" s="136" t="s">
        <v>12</v>
      </c>
      <c r="J10" s="136" t="s">
        <v>13</v>
      </c>
      <c r="K10" s="148" t="s">
        <v>89</v>
      </c>
      <c r="L10" s="149"/>
    </row>
    <row r="11" spans="1:19" s="13" customFormat="1" ht="15" customHeight="1" x14ac:dyDescent="0.35">
      <c r="B11" s="157"/>
      <c r="C11" s="136"/>
      <c r="D11" s="136"/>
      <c r="E11" s="136"/>
      <c r="F11" s="134"/>
      <c r="G11" s="134"/>
      <c r="H11" s="134"/>
      <c r="I11" s="136"/>
      <c r="J11" s="136"/>
      <c r="K11" s="148"/>
      <c r="L11" s="149"/>
    </row>
    <row r="12" spans="1:19" s="13" customFormat="1" ht="12.75" customHeight="1" thickBot="1" x14ac:dyDescent="0.4">
      <c r="B12" s="158"/>
      <c r="C12" s="137"/>
      <c r="D12" s="137"/>
      <c r="E12" s="137"/>
      <c r="F12" s="135"/>
      <c r="G12" s="135"/>
      <c r="H12" s="135"/>
      <c r="I12" s="137"/>
      <c r="J12" s="137"/>
      <c r="K12" s="20" t="s">
        <v>14</v>
      </c>
      <c r="L12" s="21" t="s">
        <v>4</v>
      </c>
    </row>
    <row r="13" spans="1:19" s="1" customFormat="1" ht="13.5" thickBot="1" x14ac:dyDescent="0.4">
      <c r="A13" s="71" t="s">
        <v>29</v>
      </c>
      <c r="B13" s="105" t="s">
        <v>19</v>
      </c>
      <c r="C13" s="106" t="s">
        <v>140</v>
      </c>
      <c r="D13" s="107"/>
      <c r="E13" s="107"/>
      <c r="F13" s="106" t="s">
        <v>141</v>
      </c>
      <c r="G13" s="108"/>
      <c r="H13" s="108"/>
      <c r="I13" s="108"/>
      <c r="J13" s="109"/>
      <c r="K13" s="108"/>
      <c r="L13" s="110"/>
    </row>
    <row r="14" spans="1:19" s="104" customFormat="1" ht="11" thickBot="1" x14ac:dyDescent="0.4">
      <c r="A14" s="72" t="s">
        <v>6</v>
      </c>
      <c r="B14" s="78">
        <f>1+MAX($B$13:B13)</f>
        <v>1</v>
      </c>
      <c r="C14" s="59" t="s">
        <v>142</v>
      </c>
      <c r="D14" s="79"/>
      <c r="E14" s="59" t="s">
        <v>143</v>
      </c>
      <c r="F14" s="111" t="s">
        <v>144</v>
      </c>
      <c r="G14" s="59" t="s">
        <v>145</v>
      </c>
      <c r="H14" s="60">
        <v>500</v>
      </c>
      <c r="I14" s="83"/>
      <c r="J14" s="61" t="str">
        <f>IF(ISNUMBER(I14),ROUND(H14*I14,3),"")</f>
        <v/>
      </c>
      <c r="K14" s="101"/>
      <c r="L14" s="77">
        <f>ROUND(H14*K14,2)</f>
        <v>0</v>
      </c>
    </row>
    <row r="15" spans="1:19" s="104" customFormat="1" x14ac:dyDescent="0.35">
      <c r="A15" s="72" t="s">
        <v>5</v>
      </c>
      <c r="B15" s="15"/>
      <c r="C15" s="124"/>
      <c r="D15" s="124"/>
      <c r="E15" s="124"/>
      <c r="F15" s="81" t="s">
        <v>146</v>
      </c>
      <c r="G15" s="123"/>
      <c r="H15" s="123"/>
      <c r="I15" s="123"/>
      <c r="J15" s="123"/>
      <c r="K15" s="102"/>
      <c r="L15" s="16"/>
    </row>
    <row r="16" spans="1:19" s="104" customFormat="1" ht="20" x14ac:dyDescent="0.35">
      <c r="A16" s="72" t="s">
        <v>7</v>
      </c>
      <c r="B16" s="15"/>
      <c r="C16" s="124"/>
      <c r="D16" s="124"/>
      <c r="E16" s="124"/>
      <c r="F16" s="112" t="s">
        <v>147</v>
      </c>
      <c r="G16" s="123"/>
      <c r="H16" s="123"/>
      <c r="I16" s="123"/>
      <c r="J16" s="123"/>
      <c r="K16" s="102"/>
      <c r="L16" s="16"/>
    </row>
    <row r="17" spans="1:12" s="104" customFormat="1" ht="10.5" thickBot="1" x14ac:dyDescent="0.4">
      <c r="A17" s="72" t="s">
        <v>8</v>
      </c>
      <c r="B17" s="17"/>
      <c r="C17" s="120"/>
      <c r="D17" s="120"/>
      <c r="E17" s="120"/>
      <c r="F17" s="113" t="s">
        <v>130</v>
      </c>
      <c r="G17" s="119"/>
      <c r="H17" s="119"/>
      <c r="I17" s="119"/>
      <c r="J17" s="119"/>
      <c r="K17" s="103"/>
      <c r="L17" s="18"/>
    </row>
    <row r="18" spans="1:12" s="104" customFormat="1" ht="11" thickBot="1" x14ac:dyDescent="0.4">
      <c r="A18" s="72" t="s">
        <v>6</v>
      </c>
      <c r="B18" s="78">
        <f>1+MAX($B$13:B17)</f>
        <v>2</v>
      </c>
      <c r="C18" s="59" t="s">
        <v>148</v>
      </c>
      <c r="D18" s="79"/>
      <c r="E18" s="59" t="s">
        <v>143</v>
      </c>
      <c r="F18" s="80" t="s">
        <v>149</v>
      </c>
      <c r="G18" s="59" t="s">
        <v>145</v>
      </c>
      <c r="H18" s="60">
        <v>60</v>
      </c>
      <c r="I18" s="83"/>
      <c r="J18" s="60" t="str">
        <f>IF(ISNUMBER(I18),ROUND(H18*I18,3),"")</f>
        <v/>
      </c>
      <c r="K18" s="62"/>
      <c r="L18" s="77">
        <f>ROUND(H18*K18,2)</f>
        <v>0</v>
      </c>
    </row>
    <row r="19" spans="1:12" s="104" customFormat="1" x14ac:dyDescent="0.35">
      <c r="A19" s="72" t="s">
        <v>5</v>
      </c>
      <c r="B19" s="15"/>
      <c r="C19" s="124"/>
      <c r="D19" s="124"/>
      <c r="E19" s="124"/>
      <c r="F19" s="81"/>
      <c r="G19" s="123"/>
      <c r="H19" s="123"/>
      <c r="I19" s="123"/>
      <c r="J19" s="123"/>
      <c r="K19" s="123"/>
      <c r="L19" s="16"/>
    </row>
    <row r="20" spans="1:12" s="104" customFormat="1" ht="20" x14ac:dyDescent="0.35">
      <c r="A20" s="72" t="s">
        <v>7</v>
      </c>
      <c r="B20" s="15"/>
      <c r="C20" s="124"/>
      <c r="D20" s="124"/>
      <c r="E20" s="124"/>
      <c r="F20" s="82" t="s">
        <v>147</v>
      </c>
      <c r="G20" s="123"/>
      <c r="H20" s="123"/>
      <c r="I20" s="123"/>
      <c r="J20" s="123"/>
      <c r="K20" s="123"/>
      <c r="L20" s="16"/>
    </row>
    <row r="21" spans="1:12" s="104" customFormat="1" ht="10.5" thickBot="1" x14ac:dyDescent="0.4">
      <c r="A21" s="72" t="s">
        <v>8</v>
      </c>
      <c r="B21" s="17"/>
      <c r="C21" s="120"/>
      <c r="D21" s="120"/>
      <c r="E21" s="120"/>
      <c r="F21" s="113" t="s">
        <v>130</v>
      </c>
      <c r="G21" s="119"/>
      <c r="H21" s="119"/>
      <c r="I21" s="119"/>
      <c r="J21" s="119"/>
      <c r="K21" s="119"/>
      <c r="L21" s="18"/>
    </row>
    <row r="22" spans="1:12" s="104" customFormat="1" ht="20.5" thickBot="1" x14ac:dyDescent="0.4">
      <c r="A22" s="72" t="s">
        <v>6</v>
      </c>
      <c r="B22" s="78">
        <f>1+MAX($B$13:B21)</f>
        <v>3</v>
      </c>
      <c r="C22" s="59" t="s">
        <v>150</v>
      </c>
      <c r="D22" s="79"/>
      <c r="E22" s="59" t="s">
        <v>143</v>
      </c>
      <c r="F22" s="80" t="s">
        <v>151</v>
      </c>
      <c r="G22" s="59" t="s">
        <v>145</v>
      </c>
      <c r="H22" s="60">
        <v>300</v>
      </c>
      <c r="I22" s="83"/>
      <c r="J22" s="60" t="str">
        <f>IF(ISNUMBER(I22),ROUND(H22*I22,3),"")</f>
        <v/>
      </c>
      <c r="K22" s="62"/>
      <c r="L22" s="77">
        <f>ROUND(H22*K22,2)</f>
        <v>0</v>
      </c>
    </row>
    <row r="23" spans="1:12" s="104" customFormat="1" x14ac:dyDescent="0.35">
      <c r="A23" s="72" t="s">
        <v>5</v>
      </c>
      <c r="B23" s="15"/>
      <c r="C23" s="124"/>
      <c r="D23" s="124"/>
      <c r="E23" s="124"/>
      <c r="F23" s="81"/>
      <c r="G23" s="123"/>
      <c r="H23" s="123"/>
      <c r="I23" s="123"/>
      <c r="J23" s="123"/>
      <c r="K23" s="123"/>
      <c r="L23" s="16"/>
    </row>
    <row r="24" spans="1:12" s="104" customFormat="1" ht="20" x14ac:dyDescent="0.35">
      <c r="A24" s="72" t="s">
        <v>7</v>
      </c>
      <c r="B24" s="15"/>
      <c r="C24" s="124"/>
      <c r="D24" s="124"/>
      <c r="E24" s="124"/>
      <c r="F24" s="82" t="s">
        <v>147</v>
      </c>
      <c r="G24" s="123"/>
      <c r="H24" s="123"/>
      <c r="I24" s="123"/>
      <c r="J24" s="123"/>
      <c r="K24" s="123"/>
      <c r="L24" s="16"/>
    </row>
    <row r="25" spans="1:12" s="104" customFormat="1" ht="10.5" thickBot="1" x14ac:dyDescent="0.4">
      <c r="A25" s="72" t="s">
        <v>8</v>
      </c>
      <c r="B25" s="17"/>
      <c r="C25" s="120"/>
      <c r="D25" s="120"/>
      <c r="E25" s="120"/>
      <c r="F25" s="113" t="s">
        <v>130</v>
      </c>
      <c r="G25" s="119"/>
      <c r="H25" s="119"/>
      <c r="I25" s="119"/>
      <c r="J25" s="119"/>
      <c r="K25" s="119"/>
      <c r="L25" s="18"/>
    </row>
    <row r="26" spans="1:12" s="104" customFormat="1" ht="11" thickBot="1" x14ac:dyDescent="0.4">
      <c r="A26" s="72" t="s">
        <v>6</v>
      </c>
      <c r="B26" s="78">
        <f>1+MAX($B$13:B25)</f>
        <v>4</v>
      </c>
      <c r="C26" s="59" t="s">
        <v>152</v>
      </c>
      <c r="D26" s="79"/>
      <c r="E26" s="59" t="s">
        <v>143</v>
      </c>
      <c r="F26" s="80" t="s">
        <v>153</v>
      </c>
      <c r="G26" s="59" t="s">
        <v>154</v>
      </c>
      <c r="H26" s="60">
        <v>3</v>
      </c>
      <c r="I26" s="83"/>
      <c r="J26" s="60" t="str">
        <f>IF(ISNUMBER(I26),ROUND(H26*I26,3),"")</f>
        <v/>
      </c>
      <c r="K26" s="62"/>
      <c r="L26" s="77">
        <f>ROUND(H26*K26,2)</f>
        <v>0</v>
      </c>
    </row>
    <row r="27" spans="1:12" s="104" customFormat="1" x14ac:dyDescent="0.35">
      <c r="A27" s="72" t="s">
        <v>5</v>
      </c>
      <c r="B27" s="15"/>
      <c r="C27" s="124"/>
      <c r="D27" s="124"/>
      <c r="E27" s="124"/>
      <c r="F27" s="81"/>
      <c r="G27" s="123"/>
      <c r="H27" s="123"/>
      <c r="I27" s="123"/>
      <c r="J27" s="123"/>
      <c r="K27" s="123"/>
      <c r="L27" s="16"/>
    </row>
    <row r="28" spans="1:12" s="104" customFormat="1" ht="20" x14ac:dyDescent="0.35">
      <c r="A28" s="72" t="s">
        <v>7</v>
      </c>
      <c r="B28" s="15"/>
      <c r="C28" s="124"/>
      <c r="D28" s="124"/>
      <c r="E28" s="124"/>
      <c r="F28" s="82" t="s">
        <v>147</v>
      </c>
      <c r="G28" s="123"/>
      <c r="H28" s="123"/>
      <c r="I28" s="123"/>
      <c r="J28" s="123"/>
      <c r="K28" s="123"/>
      <c r="L28" s="16"/>
    </row>
    <row r="29" spans="1:12" s="104" customFormat="1" ht="10.5" thickBot="1" x14ac:dyDescent="0.4">
      <c r="A29" s="72" t="s">
        <v>8</v>
      </c>
      <c r="B29" s="17"/>
      <c r="C29" s="120"/>
      <c r="D29" s="120"/>
      <c r="E29" s="120"/>
      <c r="F29" s="113" t="s">
        <v>130</v>
      </c>
      <c r="G29" s="119"/>
      <c r="H29" s="119"/>
      <c r="I29" s="119"/>
      <c r="J29" s="119"/>
      <c r="K29" s="119"/>
      <c r="L29" s="18"/>
    </row>
    <row r="30" spans="1:12" s="104" customFormat="1" ht="11" thickBot="1" x14ac:dyDescent="0.4">
      <c r="A30" s="72" t="s">
        <v>6</v>
      </c>
      <c r="B30" s="78">
        <f>1+MAX($B$13:B29)</f>
        <v>5</v>
      </c>
      <c r="C30" s="59" t="s">
        <v>155</v>
      </c>
      <c r="D30" s="79"/>
      <c r="E30" s="59" t="s">
        <v>143</v>
      </c>
      <c r="F30" s="80" t="s">
        <v>156</v>
      </c>
      <c r="G30" s="59" t="s">
        <v>145</v>
      </c>
      <c r="H30" s="60">
        <v>3</v>
      </c>
      <c r="I30" s="83"/>
      <c r="J30" s="60" t="str">
        <f>IF(ISNUMBER(I30),ROUND(H30*I30,3),"")</f>
        <v/>
      </c>
      <c r="K30" s="62"/>
      <c r="L30" s="77">
        <f>ROUND(H30*K30,2)</f>
        <v>0</v>
      </c>
    </row>
    <row r="31" spans="1:12" s="104" customFormat="1" x14ac:dyDescent="0.35">
      <c r="A31" s="72" t="s">
        <v>5</v>
      </c>
      <c r="B31" s="15"/>
      <c r="C31" s="124"/>
      <c r="D31" s="124"/>
      <c r="E31" s="124"/>
      <c r="F31" s="81"/>
      <c r="G31" s="123"/>
      <c r="H31" s="123"/>
      <c r="I31" s="123"/>
      <c r="J31" s="123"/>
      <c r="K31" s="123"/>
      <c r="L31" s="16"/>
    </row>
    <row r="32" spans="1:12" s="104" customFormat="1" ht="20" x14ac:dyDescent="0.35">
      <c r="A32" s="72" t="s">
        <v>7</v>
      </c>
      <c r="B32" s="15"/>
      <c r="C32" s="124"/>
      <c r="D32" s="124"/>
      <c r="E32" s="124"/>
      <c r="F32" s="82" t="s">
        <v>147</v>
      </c>
      <c r="G32" s="123"/>
      <c r="H32" s="123"/>
      <c r="I32" s="123"/>
      <c r="J32" s="123"/>
      <c r="K32" s="123"/>
      <c r="L32" s="16"/>
    </row>
    <row r="33" spans="1:12" s="104" customFormat="1" ht="10.5" thickBot="1" x14ac:dyDescent="0.4">
      <c r="A33" s="72" t="s">
        <v>8</v>
      </c>
      <c r="B33" s="17"/>
      <c r="C33" s="120"/>
      <c r="D33" s="120"/>
      <c r="E33" s="120"/>
      <c r="F33" s="113" t="s">
        <v>130</v>
      </c>
      <c r="G33" s="119"/>
      <c r="H33" s="119"/>
      <c r="I33" s="119"/>
      <c r="J33" s="119"/>
      <c r="K33" s="119"/>
      <c r="L33" s="18"/>
    </row>
    <row r="34" spans="1:12" s="104" customFormat="1" ht="20.5" thickBot="1" x14ac:dyDescent="0.4">
      <c r="A34" s="72" t="s">
        <v>6</v>
      </c>
      <c r="B34" s="78">
        <f>1+MAX($B$13:B33)</f>
        <v>6</v>
      </c>
      <c r="C34" s="59" t="s">
        <v>157</v>
      </c>
      <c r="D34" s="79"/>
      <c r="E34" s="59" t="s">
        <v>143</v>
      </c>
      <c r="F34" s="80" t="s">
        <v>158</v>
      </c>
      <c r="G34" s="59" t="s">
        <v>159</v>
      </c>
      <c r="H34" s="60">
        <v>100</v>
      </c>
      <c r="I34" s="83"/>
      <c r="J34" s="60" t="str">
        <f>IF(ISNUMBER(I34),ROUND(H34*I34,3),"")</f>
        <v/>
      </c>
      <c r="K34" s="62"/>
      <c r="L34" s="77">
        <f>ROUND(H34*K34,2)</f>
        <v>0</v>
      </c>
    </row>
    <row r="35" spans="1:12" s="104" customFormat="1" x14ac:dyDescent="0.35">
      <c r="A35" s="72" t="s">
        <v>5</v>
      </c>
      <c r="B35" s="15"/>
      <c r="C35" s="124"/>
      <c r="D35" s="124"/>
      <c r="E35" s="124"/>
      <c r="F35" s="81"/>
      <c r="G35" s="123"/>
      <c r="H35" s="123"/>
      <c r="I35" s="123"/>
      <c r="J35" s="123"/>
      <c r="K35" s="123"/>
      <c r="L35" s="16"/>
    </row>
    <row r="36" spans="1:12" s="104" customFormat="1" ht="20" x14ac:dyDescent="0.35">
      <c r="A36" s="72" t="s">
        <v>7</v>
      </c>
      <c r="B36" s="15"/>
      <c r="C36" s="124"/>
      <c r="D36" s="124"/>
      <c r="E36" s="124"/>
      <c r="F36" s="82" t="s">
        <v>147</v>
      </c>
      <c r="G36" s="123"/>
      <c r="H36" s="123"/>
      <c r="I36" s="123"/>
      <c r="J36" s="123"/>
      <c r="K36" s="123"/>
      <c r="L36" s="16"/>
    </row>
    <row r="37" spans="1:12" s="104" customFormat="1" ht="10.5" thickBot="1" x14ac:dyDescent="0.4">
      <c r="A37" s="72" t="s">
        <v>8</v>
      </c>
      <c r="B37" s="17"/>
      <c r="C37" s="120"/>
      <c r="D37" s="120"/>
      <c r="E37" s="120"/>
      <c r="F37" s="113" t="s">
        <v>130</v>
      </c>
      <c r="G37" s="119"/>
      <c r="H37" s="119"/>
      <c r="I37" s="119"/>
      <c r="J37" s="119"/>
      <c r="K37" s="119"/>
      <c r="L37" s="18"/>
    </row>
    <row r="38" spans="1:12" ht="13.5" thickBot="1" x14ac:dyDescent="0.25">
      <c r="A38" s="128" t="s">
        <v>82</v>
      </c>
      <c r="B38" s="116" t="s">
        <v>160</v>
      </c>
      <c r="C38" s="132" t="str">
        <f xml:space="preserve"> CONCATENATE("za Díl ",C13)</f>
        <v>za Díl 70</v>
      </c>
      <c r="D38" s="127"/>
      <c r="E38" s="127"/>
      <c r="F38" s="129" t="s">
        <v>141</v>
      </c>
      <c r="G38" s="126"/>
      <c r="H38" s="126"/>
      <c r="I38" s="126"/>
      <c r="J38" s="130"/>
      <c r="K38" s="126"/>
      <c r="L38" s="131">
        <f>SUM(L14:L37)</f>
        <v>0</v>
      </c>
    </row>
    <row r="39" spans="1:12" ht="13.5" thickBot="1" x14ac:dyDescent="0.25">
      <c r="A39" s="71" t="s">
        <v>29</v>
      </c>
      <c r="B39" s="105" t="s">
        <v>19</v>
      </c>
      <c r="C39" s="106" t="s">
        <v>161</v>
      </c>
      <c r="D39" s="107"/>
      <c r="E39" s="107"/>
      <c r="F39" s="106" t="s">
        <v>141</v>
      </c>
      <c r="G39" s="108"/>
      <c r="H39" s="108"/>
      <c r="I39" s="108"/>
      <c r="J39" s="109"/>
      <c r="K39" s="108"/>
      <c r="L39" s="110"/>
    </row>
    <row r="40" spans="1:12" s="117" customFormat="1" ht="11" thickBot="1" x14ac:dyDescent="0.25">
      <c r="A40" s="72" t="s">
        <v>6</v>
      </c>
      <c r="B40" s="78">
        <f>1+MAX($B$13:B39)</f>
        <v>7</v>
      </c>
      <c r="C40" s="59" t="s">
        <v>162</v>
      </c>
      <c r="D40" s="79"/>
      <c r="E40" s="59" t="s">
        <v>143</v>
      </c>
      <c r="F40" s="80" t="s">
        <v>163</v>
      </c>
      <c r="G40" s="59" t="s">
        <v>164</v>
      </c>
      <c r="H40" s="60">
        <v>150</v>
      </c>
      <c r="I40" s="83"/>
      <c r="J40" s="60" t="str">
        <f>IF(ISNUMBER(I40),ROUND(H40*I40,3),"")</f>
        <v/>
      </c>
      <c r="K40" s="62"/>
      <c r="L40" s="77">
        <f>ROUND(H40*K40,2)</f>
        <v>0</v>
      </c>
    </row>
    <row r="41" spans="1:12" s="117" customFormat="1" x14ac:dyDescent="0.2">
      <c r="A41" s="72" t="s">
        <v>5</v>
      </c>
      <c r="B41" s="125"/>
      <c r="C41" s="124"/>
      <c r="D41" s="124"/>
      <c r="E41" s="124"/>
      <c r="F41" s="81"/>
      <c r="G41" s="123"/>
      <c r="H41" s="123"/>
      <c r="I41" s="123"/>
      <c r="J41" s="123"/>
      <c r="K41" s="123"/>
      <c r="L41" s="122"/>
    </row>
    <row r="42" spans="1:12" s="117" customFormat="1" ht="20" x14ac:dyDescent="0.2">
      <c r="A42" s="72" t="s">
        <v>7</v>
      </c>
      <c r="B42" s="125"/>
      <c r="C42" s="124"/>
      <c r="D42" s="124"/>
      <c r="E42" s="124"/>
      <c r="F42" s="82" t="s">
        <v>147</v>
      </c>
      <c r="G42" s="123"/>
      <c r="H42" s="123"/>
      <c r="I42" s="123"/>
      <c r="J42" s="123"/>
      <c r="K42" s="123"/>
      <c r="L42" s="122"/>
    </row>
    <row r="43" spans="1:12" s="117" customFormat="1" ht="10.5" thickBot="1" x14ac:dyDescent="0.25">
      <c r="A43" s="72" t="s">
        <v>8</v>
      </c>
      <c r="B43" s="121"/>
      <c r="C43" s="120"/>
      <c r="D43" s="120"/>
      <c r="E43" s="120"/>
      <c r="F43" s="113" t="s">
        <v>130</v>
      </c>
      <c r="G43" s="119"/>
      <c r="H43" s="119"/>
      <c r="I43" s="119"/>
      <c r="J43" s="119"/>
      <c r="K43" s="119"/>
      <c r="L43" s="118"/>
    </row>
    <row r="44" spans="1:12" s="117" customFormat="1" ht="11" thickBot="1" x14ac:dyDescent="0.25">
      <c r="A44" s="72" t="s">
        <v>6</v>
      </c>
      <c r="B44" s="78">
        <f>1+MAX($B$13:B43)</f>
        <v>8</v>
      </c>
      <c r="C44" s="59" t="s">
        <v>165</v>
      </c>
      <c r="D44" s="79"/>
      <c r="E44" s="59" t="s">
        <v>143</v>
      </c>
      <c r="F44" s="80" t="s">
        <v>166</v>
      </c>
      <c r="G44" s="59" t="s">
        <v>145</v>
      </c>
      <c r="H44" s="60">
        <v>100</v>
      </c>
      <c r="I44" s="83"/>
      <c r="J44" s="60" t="str">
        <f>IF(ISNUMBER(I44),ROUND(H44*I44,3),"")</f>
        <v/>
      </c>
      <c r="K44" s="62"/>
      <c r="L44" s="77">
        <f>ROUND(H44*K44,2)</f>
        <v>0</v>
      </c>
    </row>
    <row r="45" spans="1:12" s="117" customFormat="1" x14ac:dyDescent="0.2">
      <c r="A45" s="72" t="s">
        <v>5</v>
      </c>
      <c r="B45" s="125"/>
      <c r="C45" s="124"/>
      <c r="D45" s="124"/>
      <c r="E45" s="124"/>
      <c r="F45" s="81"/>
      <c r="G45" s="123"/>
      <c r="H45" s="123"/>
      <c r="I45" s="123"/>
      <c r="J45" s="123"/>
      <c r="K45" s="123"/>
      <c r="L45" s="122"/>
    </row>
    <row r="46" spans="1:12" s="117" customFormat="1" ht="20" x14ac:dyDescent="0.2">
      <c r="A46" s="72" t="s">
        <v>7</v>
      </c>
      <c r="B46" s="125"/>
      <c r="C46" s="124"/>
      <c r="D46" s="124"/>
      <c r="E46" s="124"/>
      <c r="F46" s="82" t="s">
        <v>147</v>
      </c>
      <c r="G46" s="123"/>
      <c r="H46" s="123"/>
      <c r="I46" s="123"/>
      <c r="J46" s="123"/>
      <c r="K46" s="123"/>
      <c r="L46" s="122"/>
    </row>
    <row r="47" spans="1:12" s="117" customFormat="1" ht="10.5" thickBot="1" x14ac:dyDescent="0.25">
      <c r="A47" s="72" t="s">
        <v>8</v>
      </c>
      <c r="B47" s="121"/>
      <c r="C47" s="120"/>
      <c r="D47" s="120"/>
      <c r="E47" s="120"/>
      <c r="F47" s="113" t="s">
        <v>130</v>
      </c>
      <c r="G47" s="119"/>
      <c r="H47" s="119"/>
      <c r="I47" s="119"/>
      <c r="J47" s="119"/>
      <c r="K47" s="119"/>
      <c r="L47" s="118"/>
    </row>
    <row r="48" spans="1:12" s="117" customFormat="1" ht="11" thickBot="1" x14ac:dyDescent="0.25">
      <c r="A48" s="72" t="s">
        <v>6</v>
      </c>
      <c r="B48" s="78">
        <f>1+MAX($B$13:B47)</f>
        <v>9</v>
      </c>
      <c r="C48" s="59" t="s">
        <v>167</v>
      </c>
      <c r="D48" s="79"/>
      <c r="E48" s="59" t="s">
        <v>143</v>
      </c>
      <c r="F48" s="80" t="s">
        <v>168</v>
      </c>
      <c r="G48" s="59" t="s">
        <v>145</v>
      </c>
      <c r="H48" s="60">
        <v>30</v>
      </c>
      <c r="I48" s="83"/>
      <c r="J48" s="60" t="str">
        <f>IF(ISNUMBER(I48),ROUND(H48*I48,3),"")</f>
        <v/>
      </c>
      <c r="K48" s="62"/>
      <c r="L48" s="77">
        <f>ROUND(H48*K48,2)</f>
        <v>0</v>
      </c>
    </row>
    <row r="49" spans="1:12" s="117" customFormat="1" x14ac:dyDescent="0.2">
      <c r="A49" s="72" t="s">
        <v>5</v>
      </c>
      <c r="B49" s="125"/>
      <c r="C49" s="124"/>
      <c r="D49" s="124"/>
      <c r="E49" s="124"/>
      <c r="F49" s="81"/>
      <c r="G49" s="123"/>
      <c r="H49" s="123"/>
      <c r="I49" s="123"/>
      <c r="J49" s="123"/>
      <c r="K49" s="123"/>
      <c r="L49" s="122"/>
    </row>
    <row r="50" spans="1:12" s="117" customFormat="1" ht="20" x14ac:dyDescent="0.2">
      <c r="A50" s="72" t="s">
        <v>7</v>
      </c>
      <c r="B50" s="125"/>
      <c r="C50" s="124"/>
      <c r="D50" s="124"/>
      <c r="E50" s="124"/>
      <c r="F50" s="82" t="s">
        <v>147</v>
      </c>
      <c r="G50" s="123"/>
      <c r="H50" s="123"/>
      <c r="I50" s="123"/>
      <c r="J50" s="123"/>
      <c r="K50" s="123"/>
      <c r="L50" s="122"/>
    </row>
    <row r="51" spans="1:12" s="117" customFormat="1" ht="10.5" thickBot="1" x14ac:dyDescent="0.25">
      <c r="A51" s="72" t="s">
        <v>8</v>
      </c>
      <c r="B51" s="121"/>
      <c r="C51" s="120"/>
      <c r="D51" s="120"/>
      <c r="E51" s="120"/>
      <c r="F51" s="113" t="s">
        <v>130</v>
      </c>
      <c r="G51" s="119"/>
      <c r="H51" s="119"/>
      <c r="I51" s="119"/>
      <c r="J51" s="119"/>
      <c r="K51" s="119"/>
      <c r="L51" s="118"/>
    </row>
    <row r="52" spans="1:12" s="117" customFormat="1" ht="11" thickBot="1" x14ac:dyDescent="0.25">
      <c r="A52" s="72" t="s">
        <v>6</v>
      </c>
      <c r="B52" s="78">
        <f>1+MAX($B$13:B51)</f>
        <v>10</v>
      </c>
      <c r="C52" s="59" t="s">
        <v>169</v>
      </c>
      <c r="D52" s="79"/>
      <c r="E52" s="59" t="s">
        <v>143</v>
      </c>
      <c r="F52" s="80" t="s">
        <v>170</v>
      </c>
      <c r="G52" s="59" t="s">
        <v>145</v>
      </c>
      <c r="H52" s="60">
        <v>50</v>
      </c>
      <c r="I52" s="83"/>
      <c r="J52" s="60" t="str">
        <f>IF(ISNUMBER(I52),ROUND(H52*I52,3),"")</f>
        <v/>
      </c>
      <c r="K52" s="62"/>
      <c r="L52" s="77">
        <f>ROUND(H52*K52,2)</f>
        <v>0</v>
      </c>
    </row>
    <row r="53" spans="1:12" s="117" customFormat="1" x14ac:dyDescent="0.2">
      <c r="A53" s="72" t="s">
        <v>5</v>
      </c>
      <c r="B53" s="125"/>
      <c r="C53" s="124"/>
      <c r="D53" s="124"/>
      <c r="E53" s="124"/>
      <c r="F53" s="81"/>
      <c r="G53" s="123"/>
      <c r="H53" s="123"/>
      <c r="I53" s="123"/>
      <c r="J53" s="123"/>
      <c r="K53" s="123"/>
      <c r="L53" s="122"/>
    </row>
    <row r="54" spans="1:12" s="117" customFormat="1" ht="20" x14ac:dyDescent="0.2">
      <c r="A54" s="72" t="s">
        <v>7</v>
      </c>
      <c r="B54" s="125"/>
      <c r="C54" s="124"/>
      <c r="D54" s="124"/>
      <c r="E54" s="124"/>
      <c r="F54" s="82" t="s">
        <v>147</v>
      </c>
      <c r="G54" s="123"/>
      <c r="H54" s="123"/>
      <c r="I54" s="123"/>
      <c r="J54" s="123"/>
      <c r="K54" s="123"/>
      <c r="L54" s="122"/>
    </row>
    <row r="55" spans="1:12" s="117" customFormat="1" ht="10.5" thickBot="1" x14ac:dyDescent="0.25">
      <c r="A55" s="72" t="s">
        <v>8</v>
      </c>
      <c r="B55" s="121"/>
      <c r="C55" s="120"/>
      <c r="D55" s="120"/>
      <c r="E55" s="120"/>
      <c r="F55" s="113" t="s">
        <v>130</v>
      </c>
      <c r="G55" s="119"/>
      <c r="H55" s="119"/>
      <c r="I55" s="119"/>
      <c r="J55" s="119"/>
      <c r="K55" s="119"/>
      <c r="L55" s="118"/>
    </row>
    <row r="56" spans="1:12" s="117" customFormat="1" ht="11" thickBot="1" x14ac:dyDescent="0.25">
      <c r="A56" s="72" t="s">
        <v>6</v>
      </c>
      <c r="B56" s="78">
        <f>1+MAX($B$13:B55)</f>
        <v>11</v>
      </c>
      <c r="C56" s="59" t="s">
        <v>171</v>
      </c>
      <c r="D56" s="79"/>
      <c r="E56" s="59" t="s">
        <v>143</v>
      </c>
      <c r="F56" s="80" t="s">
        <v>172</v>
      </c>
      <c r="G56" s="59" t="s">
        <v>164</v>
      </c>
      <c r="H56" s="60">
        <v>3</v>
      </c>
      <c r="I56" s="83"/>
      <c r="J56" s="60" t="str">
        <f>IF(ISNUMBER(I56),ROUND(H56*I56,3),"")</f>
        <v/>
      </c>
      <c r="K56" s="62"/>
      <c r="L56" s="77">
        <f>ROUND(H56*K56,2)</f>
        <v>0</v>
      </c>
    </row>
    <row r="57" spans="1:12" s="117" customFormat="1" x14ac:dyDescent="0.2">
      <c r="A57" s="72" t="s">
        <v>5</v>
      </c>
      <c r="B57" s="125"/>
      <c r="C57" s="124"/>
      <c r="D57" s="124"/>
      <c r="E57" s="124"/>
      <c r="F57" s="81"/>
      <c r="G57" s="123"/>
      <c r="H57" s="123"/>
      <c r="I57" s="123"/>
      <c r="J57" s="123"/>
      <c r="K57" s="123"/>
      <c r="L57" s="122"/>
    </row>
    <row r="58" spans="1:12" s="117" customFormat="1" ht="20" x14ac:dyDescent="0.2">
      <c r="A58" s="72" t="s">
        <v>7</v>
      </c>
      <c r="B58" s="125"/>
      <c r="C58" s="124"/>
      <c r="D58" s="124"/>
      <c r="E58" s="124"/>
      <c r="F58" s="82" t="s">
        <v>147</v>
      </c>
      <c r="G58" s="123"/>
      <c r="H58" s="123"/>
      <c r="I58" s="123"/>
      <c r="J58" s="123"/>
      <c r="K58" s="123"/>
      <c r="L58" s="122"/>
    </row>
    <row r="59" spans="1:12" s="117" customFormat="1" ht="10.5" thickBot="1" x14ac:dyDescent="0.25">
      <c r="A59" s="72" t="s">
        <v>8</v>
      </c>
      <c r="B59" s="121"/>
      <c r="C59" s="120"/>
      <c r="D59" s="120"/>
      <c r="E59" s="120"/>
      <c r="F59" s="113" t="s">
        <v>130</v>
      </c>
      <c r="G59" s="119"/>
      <c r="H59" s="119"/>
      <c r="I59" s="119"/>
      <c r="J59" s="119"/>
      <c r="K59" s="119"/>
      <c r="L59" s="118"/>
    </row>
    <row r="60" spans="1:12" s="117" customFormat="1" ht="11" thickBot="1" x14ac:dyDescent="0.25">
      <c r="A60" s="72" t="s">
        <v>6</v>
      </c>
      <c r="B60" s="78">
        <f>1+MAX($B$13:B59)</f>
        <v>12</v>
      </c>
      <c r="C60" s="59" t="s">
        <v>173</v>
      </c>
      <c r="D60" s="79"/>
      <c r="E60" s="59" t="s">
        <v>143</v>
      </c>
      <c r="F60" s="80" t="s">
        <v>174</v>
      </c>
      <c r="G60" s="59" t="s">
        <v>164</v>
      </c>
      <c r="H60" s="60">
        <v>300</v>
      </c>
      <c r="I60" s="83"/>
      <c r="J60" s="60" t="str">
        <f>IF(ISNUMBER(I60),ROUND(H60*I60,3),"")</f>
        <v/>
      </c>
      <c r="K60" s="62"/>
      <c r="L60" s="77">
        <f>ROUND(H60*K60,2)</f>
        <v>0</v>
      </c>
    </row>
    <row r="61" spans="1:12" s="117" customFormat="1" x14ac:dyDescent="0.2">
      <c r="A61" s="72" t="s">
        <v>5</v>
      </c>
      <c r="B61" s="125"/>
      <c r="C61" s="124"/>
      <c r="D61" s="124"/>
      <c r="E61" s="124"/>
      <c r="F61" s="81"/>
      <c r="G61" s="123"/>
      <c r="H61" s="123"/>
      <c r="I61" s="123"/>
      <c r="J61" s="123"/>
      <c r="K61" s="123"/>
      <c r="L61" s="122"/>
    </row>
    <row r="62" spans="1:12" s="117" customFormat="1" ht="20" x14ac:dyDescent="0.2">
      <c r="A62" s="72" t="s">
        <v>7</v>
      </c>
      <c r="B62" s="125"/>
      <c r="C62" s="124"/>
      <c r="D62" s="124"/>
      <c r="E62" s="124"/>
      <c r="F62" s="82" t="s">
        <v>147</v>
      </c>
      <c r="G62" s="123"/>
      <c r="H62" s="123"/>
      <c r="I62" s="123"/>
      <c r="J62" s="123"/>
      <c r="K62" s="123"/>
      <c r="L62" s="122"/>
    </row>
    <row r="63" spans="1:12" s="117" customFormat="1" ht="10.5" thickBot="1" x14ac:dyDescent="0.25">
      <c r="A63" s="72" t="s">
        <v>8</v>
      </c>
      <c r="B63" s="121"/>
      <c r="C63" s="120"/>
      <c r="D63" s="120"/>
      <c r="E63" s="120"/>
      <c r="F63" s="113" t="s">
        <v>130</v>
      </c>
      <c r="G63" s="119"/>
      <c r="H63" s="119"/>
      <c r="I63" s="119"/>
      <c r="J63" s="119"/>
      <c r="K63" s="119"/>
      <c r="L63" s="118"/>
    </row>
    <row r="64" spans="1:12" s="117" customFormat="1" ht="11" thickBot="1" x14ac:dyDescent="0.25">
      <c r="A64" s="72" t="s">
        <v>6</v>
      </c>
      <c r="B64" s="78">
        <f>1+MAX($B$13:B63)</f>
        <v>13</v>
      </c>
      <c r="C64" s="59" t="s">
        <v>175</v>
      </c>
      <c r="D64" s="79"/>
      <c r="E64" s="59" t="s">
        <v>143</v>
      </c>
      <c r="F64" s="80" t="s">
        <v>176</v>
      </c>
      <c r="G64" s="59" t="s">
        <v>145</v>
      </c>
      <c r="H64" s="60">
        <v>12</v>
      </c>
      <c r="I64" s="83"/>
      <c r="J64" s="60" t="str">
        <f>IF(ISNUMBER(I64),ROUND(H64*I64,3),"")</f>
        <v/>
      </c>
      <c r="K64" s="62"/>
      <c r="L64" s="77">
        <f>ROUND(H64*K64,2)</f>
        <v>0</v>
      </c>
    </row>
    <row r="65" spans="1:12" s="117" customFormat="1" x14ac:dyDescent="0.2">
      <c r="A65" s="72" t="s">
        <v>5</v>
      </c>
      <c r="B65" s="125"/>
      <c r="C65" s="124"/>
      <c r="D65" s="124"/>
      <c r="E65" s="124"/>
      <c r="F65" s="81"/>
      <c r="G65" s="123"/>
      <c r="H65" s="123"/>
      <c r="I65" s="123"/>
      <c r="J65" s="123"/>
      <c r="K65" s="123"/>
      <c r="L65" s="122"/>
    </row>
    <row r="66" spans="1:12" s="117" customFormat="1" ht="20" x14ac:dyDescent="0.2">
      <c r="A66" s="72" t="s">
        <v>7</v>
      </c>
      <c r="B66" s="125"/>
      <c r="C66" s="124"/>
      <c r="D66" s="124"/>
      <c r="E66" s="124"/>
      <c r="F66" s="82" t="s">
        <v>147</v>
      </c>
      <c r="G66" s="123"/>
      <c r="H66" s="123"/>
      <c r="I66" s="123"/>
      <c r="J66" s="123"/>
      <c r="K66" s="123"/>
      <c r="L66" s="122"/>
    </row>
    <row r="67" spans="1:12" s="117" customFormat="1" ht="10.5" thickBot="1" x14ac:dyDescent="0.25">
      <c r="A67" s="72" t="s">
        <v>8</v>
      </c>
      <c r="B67" s="121"/>
      <c r="C67" s="120"/>
      <c r="D67" s="120"/>
      <c r="E67" s="120"/>
      <c r="F67" s="113" t="s">
        <v>130</v>
      </c>
      <c r="G67" s="119"/>
      <c r="H67" s="119"/>
      <c r="I67" s="119"/>
      <c r="J67" s="119"/>
      <c r="K67" s="119"/>
      <c r="L67" s="118"/>
    </row>
    <row r="68" spans="1:12" s="117" customFormat="1" ht="11" thickBot="1" x14ac:dyDescent="0.25">
      <c r="A68" s="72" t="s">
        <v>6</v>
      </c>
      <c r="B68" s="78">
        <f>1+MAX($B$13:B67)</f>
        <v>14</v>
      </c>
      <c r="C68" s="59" t="s">
        <v>177</v>
      </c>
      <c r="D68" s="79"/>
      <c r="E68" s="59" t="s">
        <v>143</v>
      </c>
      <c r="F68" s="80" t="s">
        <v>178</v>
      </c>
      <c r="G68" s="59" t="s">
        <v>164</v>
      </c>
      <c r="H68" s="60">
        <v>102</v>
      </c>
      <c r="I68" s="83"/>
      <c r="J68" s="60" t="str">
        <f>IF(ISNUMBER(I68),ROUND(H68*I68,3),"")</f>
        <v/>
      </c>
      <c r="K68" s="62"/>
      <c r="L68" s="77">
        <f>ROUND(H68*K68,2)</f>
        <v>0</v>
      </c>
    </row>
    <row r="69" spans="1:12" s="117" customFormat="1" x14ac:dyDescent="0.2">
      <c r="A69" s="72" t="s">
        <v>5</v>
      </c>
      <c r="B69" s="125"/>
      <c r="C69" s="124"/>
      <c r="D69" s="124"/>
      <c r="E69" s="124"/>
      <c r="F69" s="81"/>
      <c r="G69" s="123"/>
      <c r="H69" s="123"/>
      <c r="I69" s="123"/>
      <c r="J69" s="123"/>
      <c r="K69" s="123"/>
      <c r="L69" s="122"/>
    </row>
    <row r="70" spans="1:12" s="117" customFormat="1" ht="20" x14ac:dyDescent="0.2">
      <c r="A70" s="72" t="s">
        <v>7</v>
      </c>
      <c r="B70" s="125"/>
      <c r="C70" s="124"/>
      <c r="D70" s="124"/>
      <c r="E70" s="124"/>
      <c r="F70" s="82" t="s">
        <v>147</v>
      </c>
      <c r="G70" s="123"/>
      <c r="H70" s="123"/>
      <c r="I70" s="123"/>
      <c r="J70" s="123"/>
      <c r="K70" s="123"/>
      <c r="L70" s="122"/>
    </row>
    <row r="71" spans="1:12" s="117" customFormat="1" ht="10.5" thickBot="1" x14ac:dyDescent="0.25">
      <c r="A71" s="72" t="s">
        <v>8</v>
      </c>
      <c r="B71" s="121"/>
      <c r="C71" s="120"/>
      <c r="D71" s="120"/>
      <c r="E71" s="120"/>
      <c r="F71" s="113" t="s">
        <v>130</v>
      </c>
      <c r="G71" s="119"/>
      <c r="H71" s="119"/>
      <c r="I71" s="119"/>
      <c r="J71" s="119"/>
      <c r="K71" s="119"/>
      <c r="L71" s="118"/>
    </row>
    <row r="72" spans="1:12" s="117" customFormat="1" ht="11" thickBot="1" x14ac:dyDescent="0.25">
      <c r="A72" s="72" t="s">
        <v>6</v>
      </c>
      <c r="B72" s="78">
        <f>1+MAX($B$13:B71)</f>
        <v>15</v>
      </c>
      <c r="C72" s="59" t="s">
        <v>179</v>
      </c>
      <c r="D72" s="79"/>
      <c r="E72" s="59" t="s">
        <v>143</v>
      </c>
      <c r="F72" s="80" t="s">
        <v>180</v>
      </c>
      <c r="G72" s="59" t="s">
        <v>164</v>
      </c>
      <c r="H72" s="60">
        <v>65</v>
      </c>
      <c r="I72" s="83"/>
      <c r="J72" s="60" t="str">
        <f>IF(ISNUMBER(I72),ROUND(H72*I72,3),"")</f>
        <v/>
      </c>
      <c r="K72" s="62"/>
      <c r="L72" s="77">
        <f>ROUND(H72*K72,2)</f>
        <v>0</v>
      </c>
    </row>
    <row r="73" spans="1:12" s="117" customFormat="1" x14ac:dyDescent="0.2">
      <c r="A73" s="72" t="s">
        <v>5</v>
      </c>
      <c r="B73" s="125"/>
      <c r="C73" s="124"/>
      <c r="D73" s="124"/>
      <c r="E73" s="124"/>
      <c r="F73" s="81"/>
      <c r="G73" s="123"/>
      <c r="H73" s="123"/>
      <c r="I73" s="123"/>
      <c r="J73" s="123"/>
      <c r="K73" s="123"/>
      <c r="L73" s="122"/>
    </row>
    <row r="74" spans="1:12" s="117" customFormat="1" ht="20" x14ac:dyDescent="0.2">
      <c r="A74" s="72" t="s">
        <v>7</v>
      </c>
      <c r="B74" s="125"/>
      <c r="C74" s="124"/>
      <c r="D74" s="124"/>
      <c r="E74" s="124"/>
      <c r="F74" s="82" t="s">
        <v>147</v>
      </c>
      <c r="G74" s="123"/>
      <c r="H74" s="123"/>
      <c r="I74" s="123"/>
      <c r="J74" s="123"/>
      <c r="K74" s="123"/>
      <c r="L74" s="122"/>
    </row>
    <row r="75" spans="1:12" s="117" customFormat="1" ht="10.5" thickBot="1" x14ac:dyDescent="0.25">
      <c r="A75" s="72" t="s">
        <v>8</v>
      </c>
      <c r="B75" s="121"/>
      <c r="C75" s="120"/>
      <c r="D75" s="120"/>
      <c r="E75" s="120"/>
      <c r="F75" s="113" t="s">
        <v>130</v>
      </c>
      <c r="G75" s="119"/>
      <c r="H75" s="119"/>
      <c r="I75" s="119"/>
      <c r="J75" s="119"/>
      <c r="K75" s="119"/>
      <c r="L75" s="118"/>
    </row>
    <row r="76" spans="1:12" s="117" customFormat="1" ht="11" thickBot="1" x14ac:dyDescent="0.25">
      <c r="A76" s="72" t="s">
        <v>6</v>
      </c>
      <c r="B76" s="78">
        <f>1+MAX($B$13:B75)</f>
        <v>16</v>
      </c>
      <c r="C76" s="59" t="s">
        <v>181</v>
      </c>
      <c r="D76" s="79"/>
      <c r="E76" s="59" t="s">
        <v>143</v>
      </c>
      <c r="F76" s="80" t="s">
        <v>182</v>
      </c>
      <c r="G76" s="59" t="s">
        <v>164</v>
      </c>
      <c r="H76" s="60">
        <v>20</v>
      </c>
      <c r="I76" s="83"/>
      <c r="J76" s="60" t="str">
        <f>IF(ISNUMBER(I76),ROUND(H76*I76,3),"")</f>
        <v/>
      </c>
      <c r="K76" s="62"/>
      <c r="L76" s="77">
        <f>ROUND(H76*K76,2)</f>
        <v>0</v>
      </c>
    </row>
    <row r="77" spans="1:12" s="117" customFormat="1" x14ac:dyDescent="0.2">
      <c r="A77" s="72" t="s">
        <v>5</v>
      </c>
      <c r="B77" s="125"/>
      <c r="C77" s="124"/>
      <c r="D77" s="124"/>
      <c r="E77" s="124"/>
      <c r="F77" s="81"/>
      <c r="G77" s="123"/>
      <c r="H77" s="123"/>
      <c r="I77" s="123"/>
      <c r="J77" s="123"/>
      <c r="K77" s="123"/>
      <c r="L77" s="122"/>
    </row>
    <row r="78" spans="1:12" s="117" customFormat="1" ht="20" x14ac:dyDescent="0.2">
      <c r="A78" s="72" t="s">
        <v>7</v>
      </c>
      <c r="B78" s="125"/>
      <c r="C78" s="124"/>
      <c r="D78" s="124"/>
      <c r="E78" s="124"/>
      <c r="F78" s="82" t="s">
        <v>147</v>
      </c>
      <c r="G78" s="123"/>
      <c r="H78" s="123"/>
      <c r="I78" s="123"/>
      <c r="J78" s="123"/>
      <c r="K78" s="123"/>
      <c r="L78" s="122"/>
    </row>
    <row r="79" spans="1:12" s="117" customFormat="1" ht="10.5" thickBot="1" x14ac:dyDescent="0.25">
      <c r="A79" s="72" t="s">
        <v>8</v>
      </c>
      <c r="B79" s="121"/>
      <c r="C79" s="120"/>
      <c r="D79" s="120"/>
      <c r="E79" s="120"/>
      <c r="F79" s="113" t="s">
        <v>130</v>
      </c>
      <c r="G79" s="119"/>
      <c r="H79" s="119"/>
      <c r="I79" s="119"/>
      <c r="J79" s="119"/>
      <c r="K79" s="119"/>
      <c r="L79" s="118"/>
    </row>
    <row r="80" spans="1:12" s="117" customFormat="1" ht="11" thickBot="1" x14ac:dyDescent="0.25">
      <c r="A80" s="72" t="s">
        <v>6</v>
      </c>
      <c r="B80" s="78">
        <f>1+MAX($B$13:B79)</f>
        <v>17</v>
      </c>
      <c r="C80" s="59" t="s">
        <v>183</v>
      </c>
      <c r="D80" s="79"/>
      <c r="E80" s="59" t="s">
        <v>143</v>
      </c>
      <c r="F80" s="80" t="s">
        <v>184</v>
      </c>
      <c r="G80" s="59" t="s">
        <v>164</v>
      </c>
      <c r="H80" s="60">
        <v>100</v>
      </c>
      <c r="I80" s="83"/>
      <c r="J80" s="60" t="str">
        <f>IF(ISNUMBER(I80),ROUND(H80*I80,3),"")</f>
        <v/>
      </c>
      <c r="K80" s="62"/>
      <c r="L80" s="77">
        <f>ROUND(H80*K80,2)</f>
        <v>0</v>
      </c>
    </row>
    <row r="81" spans="1:12" s="117" customFormat="1" x14ac:dyDescent="0.2">
      <c r="A81" s="72" t="s">
        <v>5</v>
      </c>
      <c r="B81" s="125"/>
      <c r="C81" s="124"/>
      <c r="D81" s="124"/>
      <c r="E81" s="124"/>
      <c r="F81" s="81"/>
      <c r="G81" s="123"/>
      <c r="H81" s="123"/>
      <c r="I81" s="123"/>
      <c r="J81" s="123"/>
      <c r="K81" s="123"/>
      <c r="L81" s="122"/>
    </row>
    <row r="82" spans="1:12" s="117" customFormat="1" ht="20" x14ac:dyDescent="0.2">
      <c r="A82" s="72" t="s">
        <v>7</v>
      </c>
      <c r="B82" s="125"/>
      <c r="C82" s="124"/>
      <c r="D82" s="124"/>
      <c r="E82" s="124"/>
      <c r="F82" s="82" t="s">
        <v>147</v>
      </c>
      <c r="G82" s="123"/>
      <c r="H82" s="123"/>
      <c r="I82" s="123"/>
      <c r="J82" s="123"/>
      <c r="K82" s="123"/>
      <c r="L82" s="122"/>
    </row>
    <row r="83" spans="1:12" s="117" customFormat="1" ht="10.5" thickBot="1" x14ac:dyDescent="0.25">
      <c r="A83" s="72" t="s">
        <v>8</v>
      </c>
      <c r="B83" s="121"/>
      <c r="C83" s="120"/>
      <c r="D83" s="120"/>
      <c r="E83" s="120"/>
      <c r="F83" s="113" t="s">
        <v>130</v>
      </c>
      <c r="G83" s="119"/>
      <c r="H83" s="119"/>
      <c r="I83" s="119"/>
      <c r="J83" s="119"/>
      <c r="K83" s="119"/>
      <c r="L83" s="118"/>
    </row>
    <row r="84" spans="1:12" s="117" customFormat="1" ht="11" thickBot="1" x14ac:dyDescent="0.25">
      <c r="A84" s="72" t="s">
        <v>6</v>
      </c>
      <c r="B84" s="78">
        <f>1+MAX($B$13:B83)</f>
        <v>18</v>
      </c>
      <c r="C84" s="59" t="s">
        <v>185</v>
      </c>
      <c r="D84" s="79"/>
      <c r="E84" s="59" t="s">
        <v>143</v>
      </c>
      <c r="F84" s="80" t="s">
        <v>186</v>
      </c>
      <c r="G84" s="59" t="s">
        <v>164</v>
      </c>
      <c r="H84" s="60">
        <v>15</v>
      </c>
      <c r="I84" s="83"/>
      <c r="J84" s="60" t="str">
        <f>IF(ISNUMBER(I84),ROUND(H84*I84,3),"")</f>
        <v/>
      </c>
      <c r="K84" s="62"/>
      <c r="L84" s="77">
        <f>ROUND(H84*K84,2)</f>
        <v>0</v>
      </c>
    </row>
    <row r="85" spans="1:12" s="117" customFormat="1" x14ac:dyDescent="0.2">
      <c r="A85" s="72" t="s">
        <v>5</v>
      </c>
      <c r="B85" s="125"/>
      <c r="C85" s="124"/>
      <c r="D85" s="124"/>
      <c r="E85" s="124"/>
      <c r="F85" s="81"/>
      <c r="G85" s="123"/>
      <c r="H85" s="123"/>
      <c r="I85" s="123"/>
      <c r="J85" s="123"/>
      <c r="K85" s="123"/>
      <c r="L85" s="122"/>
    </row>
    <row r="86" spans="1:12" s="117" customFormat="1" ht="20" x14ac:dyDescent="0.2">
      <c r="A86" s="72" t="s">
        <v>7</v>
      </c>
      <c r="B86" s="125"/>
      <c r="C86" s="124"/>
      <c r="D86" s="124"/>
      <c r="E86" s="124"/>
      <c r="F86" s="82" t="s">
        <v>147</v>
      </c>
      <c r="G86" s="123"/>
      <c r="H86" s="123"/>
      <c r="I86" s="123"/>
      <c r="J86" s="123"/>
      <c r="K86" s="123"/>
      <c r="L86" s="122"/>
    </row>
    <row r="87" spans="1:12" s="117" customFormat="1" ht="10.5" thickBot="1" x14ac:dyDescent="0.25">
      <c r="A87" s="72" t="s">
        <v>8</v>
      </c>
      <c r="B87" s="121"/>
      <c r="C87" s="120"/>
      <c r="D87" s="120"/>
      <c r="E87" s="120"/>
      <c r="F87" s="113" t="s">
        <v>130</v>
      </c>
      <c r="G87" s="119"/>
      <c r="H87" s="119"/>
      <c r="I87" s="119"/>
      <c r="J87" s="119"/>
      <c r="K87" s="119"/>
      <c r="L87" s="118"/>
    </row>
    <row r="88" spans="1:12" s="117" customFormat="1" ht="11" thickBot="1" x14ac:dyDescent="0.25">
      <c r="A88" s="72" t="s">
        <v>6</v>
      </c>
      <c r="B88" s="78">
        <f>1+MAX($B$13:B87)</f>
        <v>19</v>
      </c>
      <c r="C88" s="59" t="s">
        <v>187</v>
      </c>
      <c r="D88" s="79"/>
      <c r="E88" s="59" t="s">
        <v>143</v>
      </c>
      <c r="F88" s="80" t="s">
        <v>188</v>
      </c>
      <c r="G88" s="59" t="s">
        <v>164</v>
      </c>
      <c r="H88" s="60">
        <v>30</v>
      </c>
      <c r="I88" s="83"/>
      <c r="J88" s="60" t="str">
        <f>IF(ISNUMBER(I88),ROUND(H88*I88,3),"")</f>
        <v/>
      </c>
      <c r="K88" s="62"/>
      <c r="L88" s="77">
        <f>ROUND(H88*K88,2)</f>
        <v>0</v>
      </c>
    </row>
    <row r="89" spans="1:12" s="117" customFormat="1" x14ac:dyDescent="0.2">
      <c r="A89" s="72" t="s">
        <v>5</v>
      </c>
      <c r="B89" s="125"/>
      <c r="C89" s="124"/>
      <c r="D89" s="124"/>
      <c r="E89" s="124"/>
      <c r="F89" s="81"/>
      <c r="G89" s="123"/>
      <c r="H89" s="123"/>
      <c r="I89" s="123"/>
      <c r="J89" s="123"/>
      <c r="K89" s="123"/>
      <c r="L89" s="122"/>
    </row>
    <row r="90" spans="1:12" s="117" customFormat="1" ht="20" x14ac:dyDescent="0.2">
      <c r="A90" s="72" t="s">
        <v>7</v>
      </c>
      <c r="B90" s="125"/>
      <c r="C90" s="124"/>
      <c r="D90" s="124"/>
      <c r="E90" s="124"/>
      <c r="F90" s="82" t="s">
        <v>147</v>
      </c>
      <c r="G90" s="123"/>
      <c r="H90" s="123"/>
      <c r="I90" s="123"/>
      <c r="J90" s="123"/>
      <c r="K90" s="123"/>
      <c r="L90" s="122"/>
    </row>
    <row r="91" spans="1:12" s="117" customFormat="1" ht="10.5" thickBot="1" x14ac:dyDescent="0.25">
      <c r="A91" s="72" t="s">
        <v>8</v>
      </c>
      <c r="B91" s="121"/>
      <c r="C91" s="120"/>
      <c r="D91" s="120"/>
      <c r="E91" s="120"/>
      <c r="F91" s="113" t="s">
        <v>130</v>
      </c>
      <c r="G91" s="119"/>
      <c r="H91" s="119"/>
      <c r="I91" s="119"/>
      <c r="J91" s="119"/>
      <c r="K91" s="119"/>
      <c r="L91" s="118"/>
    </row>
    <row r="92" spans="1:12" s="117" customFormat="1" ht="11" thickBot="1" x14ac:dyDescent="0.25">
      <c r="A92" s="72" t="s">
        <v>6</v>
      </c>
      <c r="B92" s="78">
        <f>1+MAX($B$13:B91)</f>
        <v>20</v>
      </c>
      <c r="C92" s="59" t="s">
        <v>189</v>
      </c>
      <c r="D92" s="79"/>
      <c r="E92" s="59" t="s">
        <v>143</v>
      </c>
      <c r="F92" s="80" t="s">
        <v>190</v>
      </c>
      <c r="G92" s="59" t="s">
        <v>164</v>
      </c>
      <c r="H92" s="60">
        <v>80</v>
      </c>
      <c r="I92" s="83"/>
      <c r="J92" s="60" t="str">
        <f>IF(ISNUMBER(I92),ROUND(H92*I92,3),"")</f>
        <v/>
      </c>
      <c r="K92" s="62"/>
      <c r="L92" s="77">
        <f>ROUND(H92*K92,2)</f>
        <v>0</v>
      </c>
    </row>
    <row r="93" spans="1:12" s="117" customFormat="1" x14ac:dyDescent="0.2">
      <c r="A93" s="72" t="s">
        <v>5</v>
      </c>
      <c r="B93" s="125"/>
      <c r="C93" s="124"/>
      <c r="D93" s="124"/>
      <c r="E93" s="124"/>
      <c r="F93" s="81"/>
      <c r="G93" s="123"/>
      <c r="H93" s="123"/>
      <c r="I93" s="123"/>
      <c r="J93" s="123"/>
      <c r="K93" s="123"/>
      <c r="L93" s="122"/>
    </row>
    <row r="94" spans="1:12" s="117" customFormat="1" ht="20" x14ac:dyDescent="0.2">
      <c r="A94" s="72" t="s">
        <v>7</v>
      </c>
      <c r="B94" s="125"/>
      <c r="C94" s="124"/>
      <c r="D94" s="124"/>
      <c r="E94" s="124"/>
      <c r="F94" s="82" t="s">
        <v>147</v>
      </c>
      <c r="G94" s="123"/>
      <c r="H94" s="123"/>
      <c r="I94" s="123"/>
      <c r="J94" s="123"/>
      <c r="K94" s="123"/>
      <c r="L94" s="122"/>
    </row>
    <row r="95" spans="1:12" s="117" customFormat="1" ht="10.5" thickBot="1" x14ac:dyDescent="0.25">
      <c r="A95" s="72" t="s">
        <v>8</v>
      </c>
      <c r="B95" s="121"/>
      <c r="C95" s="120"/>
      <c r="D95" s="120"/>
      <c r="E95" s="120"/>
      <c r="F95" s="113" t="s">
        <v>130</v>
      </c>
      <c r="G95" s="119"/>
      <c r="H95" s="119"/>
      <c r="I95" s="119"/>
      <c r="J95" s="119"/>
      <c r="K95" s="119"/>
      <c r="L95" s="118"/>
    </row>
    <row r="96" spans="1:12" s="117" customFormat="1" ht="11" thickBot="1" x14ac:dyDescent="0.25">
      <c r="A96" s="72" t="s">
        <v>6</v>
      </c>
      <c r="B96" s="78">
        <f>1+MAX($B$13:B95)</f>
        <v>21</v>
      </c>
      <c r="C96" s="59" t="s">
        <v>191</v>
      </c>
      <c r="D96" s="79"/>
      <c r="E96" s="59" t="s">
        <v>143</v>
      </c>
      <c r="F96" s="80" t="s">
        <v>192</v>
      </c>
      <c r="G96" s="59" t="s">
        <v>164</v>
      </c>
      <c r="H96" s="60">
        <v>60</v>
      </c>
      <c r="I96" s="83"/>
      <c r="J96" s="60" t="str">
        <f>IF(ISNUMBER(I96),ROUND(H96*I96,3),"")</f>
        <v/>
      </c>
      <c r="K96" s="62"/>
      <c r="L96" s="77">
        <f>ROUND(H96*K96,2)</f>
        <v>0</v>
      </c>
    </row>
    <row r="97" spans="1:12" s="117" customFormat="1" x14ac:dyDescent="0.2">
      <c r="A97" s="72" t="s">
        <v>5</v>
      </c>
      <c r="B97" s="125"/>
      <c r="C97" s="124"/>
      <c r="D97" s="124"/>
      <c r="E97" s="124"/>
      <c r="F97" s="81"/>
      <c r="G97" s="123"/>
      <c r="H97" s="123"/>
      <c r="I97" s="123"/>
      <c r="J97" s="123"/>
      <c r="K97" s="123"/>
      <c r="L97" s="122"/>
    </row>
    <row r="98" spans="1:12" s="117" customFormat="1" ht="20" x14ac:dyDescent="0.2">
      <c r="A98" s="72" t="s">
        <v>7</v>
      </c>
      <c r="B98" s="125"/>
      <c r="C98" s="124"/>
      <c r="D98" s="124"/>
      <c r="E98" s="124"/>
      <c r="F98" s="82" t="s">
        <v>147</v>
      </c>
      <c r="G98" s="123"/>
      <c r="H98" s="123"/>
      <c r="I98" s="123"/>
      <c r="J98" s="123"/>
      <c r="K98" s="123"/>
      <c r="L98" s="122"/>
    </row>
    <row r="99" spans="1:12" s="117" customFormat="1" ht="10.5" thickBot="1" x14ac:dyDescent="0.25">
      <c r="A99" s="72" t="s">
        <v>8</v>
      </c>
      <c r="B99" s="121"/>
      <c r="C99" s="120"/>
      <c r="D99" s="120"/>
      <c r="E99" s="120"/>
      <c r="F99" s="113" t="s">
        <v>130</v>
      </c>
      <c r="G99" s="119"/>
      <c r="H99" s="119"/>
      <c r="I99" s="119"/>
      <c r="J99" s="119"/>
      <c r="K99" s="119"/>
      <c r="L99" s="118"/>
    </row>
    <row r="100" spans="1:12" s="117" customFormat="1" ht="11" thickBot="1" x14ac:dyDescent="0.25">
      <c r="A100" s="72" t="s">
        <v>6</v>
      </c>
      <c r="B100" s="78">
        <f>1+MAX($B$13:B99)</f>
        <v>22</v>
      </c>
      <c r="C100" s="59" t="s">
        <v>193</v>
      </c>
      <c r="D100" s="79"/>
      <c r="E100" s="59" t="s">
        <v>143</v>
      </c>
      <c r="F100" s="80" t="s">
        <v>194</v>
      </c>
      <c r="G100" s="59" t="s">
        <v>164</v>
      </c>
      <c r="H100" s="60">
        <v>120</v>
      </c>
      <c r="I100" s="83"/>
      <c r="J100" s="60" t="str">
        <f>IF(ISNUMBER(I100),ROUND(H100*I100,3),"")</f>
        <v/>
      </c>
      <c r="K100" s="62"/>
      <c r="L100" s="77">
        <f>ROUND(H100*K100,2)</f>
        <v>0</v>
      </c>
    </row>
    <row r="101" spans="1:12" s="117" customFormat="1" x14ac:dyDescent="0.2">
      <c r="A101" s="72" t="s">
        <v>5</v>
      </c>
      <c r="B101" s="125"/>
      <c r="C101" s="124"/>
      <c r="D101" s="124"/>
      <c r="E101" s="124"/>
      <c r="F101" s="81"/>
      <c r="G101" s="123"/>
      <c r="H101" s="123"/>
      <c r="I101" s="123"/>
      <c r="J101" s="123"/>
      <c r="K101" s="123"/>
      <c r="L101" s="122"/>
    </row>
    <row r="102" spans="1:12" s="117" customFormat="1" ht="20" x14ac:dyDescent="0.2">
      <c r="A102" s="72" t="s">
        <v>7</v>
      </c>
      <c r="B102" s="125"/>
      <c r="C102" s="124"/>
      <c r="D102" s="124"/>
      <c r="E102" s="124"/>
      <c r="F102" s="82" t="s">
        <v>147</v>
      </c>
      <c r="G102" s="123"/>
      <c r="H102" s="123"/>
      <c r="I102" s="123"/>
      <c r="J102" s="123"/>
      <c r="K102" s="123"/>
      <c r="L102" s="122"/>
    </row>
    <row r="103" spans="1:12" s="117" customFormat="1" ht="10.5" thickBot="1" x14ac:dyDescent="0.25">
      <c r="A103" s="72" t="s">
        <v>8</v>
      </c>
      <c r="B103" s="121"/>
      <c r="C103" s="120"/>
      <c r="D103" s="120"/>
      <c r="E103" s="120"/>
      <c r="F103" s="113" t="s">
        <v>130</v>
      </c>
      <c r="G103" s="119"/>
      <c r="H103" s="119"/>
      <c r="I103" s="119"/>
      <c r="J103" s="119"/>
      <c r="K103" s="119"/>
      <c r="L103" s="118"/>
    </row>
    <row r="104" spans="1:12" s="117" customFormat="1" ht="11" thickBot="1" x14ac:dyDescent="0.25">
      <c r="A104" s="72" t="s">
        <v>6</v>
      </c>
      <c r="B104" s="78">
        <f>1+MAX($B$13:B103)</f>
        <v>23</v>
      </c>
      <c r="C104" s="59" t="s">
        <v>195</v>
      </c>
      <c r="D104" s="79"/>
      <c r="E104" s="59" t="s">
        <v>143</v>
      </c>
      <c r="F104" s="80" t="s">
        <v>196</v>
      </c>
      <c r="G104" s="59" t="s">
        <v>164</v>
      </c>
      <c r="H104" s="60">
        <v>15</v>
      </c>
      <c r="I104" s="83"/>
      <c r="J104" s="60" t="str">
        <f>IF(ISNUMBER(I104),ROUND(H104*I104,3),"")</f>
        <v/>
      </c>
      <c r="K104" s="62"/>
      <c r="L104" s="77">
        <f>ROUND(H104*K104,2)</f>
        <v>0</v>
      </c>
    </row>
    <row r="105" spans="1:12" s="117" customFormat="1" x14ac:dyDescent="0.2">
      <c r="A105" s="72" t="s">
        <v>5</v>
      </c>
      <c r="B105" s="125"/>
      <c r="C105" s="124"/>
      <c r="D105" s="124"/>
      <c r="E105" s="124"/>
      <c r="F105" s="81"/>
      <c r="G105" s="123"/>
      <c r="H105" s="123"/>
      <c r="I105" s="123"/>
      <c r="J105" s="123"/>
      <c r="K105" s="123"/>
      <c r="L105" s="122"/>
    </row>
    <row r="106" spans="1:12" s="117" customFormat="1" ht="20" x14ac:dyDescent="0.2">
      <c r="A106" s="72" t="s">
        <v>7</v>
      </c>
      <c r="B106" s="125"/>
      <c r="C106" s="124"/>
      <c r="D106" s="124"/>
      <c r="E106" s="124"/>
      <c r="F106" s="82" t="s">
        <v>147</v>
      </c>
      <c r="G106" s="123"/>
      <c r="H106" s="123"/>
      <c r="I106" s="123"/>
      <c r="J106" s="123"/>
      <c r="K106" s="123"/>
      <c r="L106" s="122"/>
    </row>
    <row r="107" spans="1:12" s="117" customFormat="1" ht="10.5" thickBot="1" x14ac:dyDescent="0.25">
      <c r="A107" s="72" t="s">
        <v>8</v>
      </c>
      <c r="B107" s="121"/>
      <c r="C107" s="120"/>
      <c r="D107" s="120"/>
      <c r="E107" s="120"/>
      <c r="F107" s="113" t="s">
        <v>130</v>
      </c>
      <c r="G107" s="119"/>
      <c r="H107" s="119"/>
      <c r="I107" s="119"/>
      <c r="J107" s="119"/>
      <c r="K107" s="119"/>
      <c r="L107" s="118"/>
    </row>
    <row r="108" spans="1:12" s="117" customFormat="1" ht="11" thickBot="1" x14ac:dyDescent="0.25">
      <c r="A108" s="72" t="s">
        <v>6</v>
      </c>
      <c r="B108" s="78">
        <f>1+MAX($B$13:B107)</f>
        <v>24</v>
      </c>
      <c r="C108" s="59" t="s">
        <v>197</v>
      </c>
      <c r="D108" s="79"/>
      <c r="E108" s="59" t="s">
        <v>143</v>
      </c>
      <c r="F108" s="80" t="s">
        <v>198</v>
      </c>
      <c r="G108" s="59" t="s">
        <v>164</v>
      </c>
      <c r="H108" s="60">
        <v>80</v>
      </c>
      <c r="I108" s="83"/>
      <c r="J108" s="60" t="str">
        <f>IF(ISNUMBER(I108),ROUND(H108*I108,3),"")</f>
        <v/>
      </c>
      <c r="K108" s="62"/>
      <c r="L108" s="77">
        <f>ROUND(H108*K108,2)</f>
        <v>0</v>
      </c>
    </row>
    <row r="109" spans="1:12" s="117" customFormat="1" x14ac:dyDescent="0.2">
      <c r="A109" s="72" t="s">
        <v>5</v>
      </c>
      <c r="B109" s="125"/>
      <c r="C109" s="124"/>
      <c r="D109" s="124"/>
      <c r="E109" s="124"/>
      <c r="F109" s="81"/>
      <c r="G109" s="123"/>
      <c r="H109" s="123"/>
      <c r="I109" s="123"/>
      <c r="J109" s="123"/>
      <c r="K109" s="123"/>
      <c r="L109" s="122"/>
    </row>
    <row r="110" spans="1:12" s="117" customFormat="1" ht="20" x14ac:dyDescent="0.2">
      <c r="A110" s="72" t="s">
        <v>7</v>
      </c>
      <c r="B110" s="125"/>
      <c r="C110" s="124"/>
      <c r="D110" s="124"/>
      <c r="E110" s="124"/>
      <c r="F110" s="82" t="s">
        <v>147</v>
      </c>
      <c r="G110" s="123"/>
      <c r="H110" s="123"/>
      <c r="I110" s="123"/>
      <c r="J110" s="123"/>
      <c r="K110" s="123"/>
      <c r="L110" s="122"/>
    </row>
    <row r="111" spans="1:12" s="117" customFormat="1" ht="10.5" thickBot="1" x14ac:dyDescent="0.25">
      <c r="A111" s="72" t="s">
        <v>8</v>
      </c>
      <c r="B111" s="121"/>
      <c r="C111" s="120"/>
      <c r="D111" s="120"/>
      <c r="E111" s="120"/>
      <c r="F111" s="113" t="s">
        <v>130</v>
      </c>
      <c r="G111" s="119"/>
      <c r="H111" s="119"/>
      <c r="I111" s="119"/>
      <c r="J111" s="119"/>
      <c r="K111" s="119"/>
      <c r="L111" s="118"/>
    </row>
    <row r="112" spans="1:12" s="117" customFormat="1" ht="11" thickBot="1" x14ac:dyDescent="0.25">
      <c r="A112" s="72" t="s">
        <v>6</v>
      </c>
      <c r="B112" s="78">
        <f>1+MAX($B$13:B111)</f>
        <v>25</v>
      </c>
      <c r="C112" s="59" t="s">
        <v>199</v>
      </c>
      <c r="D112" s="79"/>
      <c r="E112" s="59" t="s">
        <v>143</v>
      </c>
      <c r="F112" s="80" t="s">
        <v>200</v>
      </c>
      <c r="G112" s="59" t="s">
        <v>164</v>
      </c>
      <c r="H112" s="60">
        <v>5</v>
      </c>
      <c r="I112" s="83"/>
      <c r="J112" s="60" t="str">
        <f>IF(ISNUMBER(I112),ROUND(H112*I112,3),"")</f>
        <v/>
      </c>
      <c r="K112" s="62"/>
      <c r="L112" s="77">
        <f>ROUND(H112*K112,2)</f>
        <v>0</v>
      </c>
    </row>
    <row r="113" spans="1:12" s="117" customFormat="1" x14ac:dyDescent="0.2">
      <c r="A113" s="72" t="s">
        <v>5</v>
      </c>
      <c r="B113" s="125"/>
      <c r="C113" s="124"/>
      <c r="D113" s="124"/>
      <c r="E113" s="124"/>
      <c r="F113" s="81"/>
      <c r="G113" s="123"/>
      <c r="H113" s="123"/>
      <c r="I113" s="123"/>
      <c r="J113" s="123"/>
      <c r="K113" s="123"/>
      <c r="L113" s="122"/>
    </row>
    <row r="114" spans="1:12" s="117" customFormat="1" ht="20" x14ac:dyDescent="0.2">
      <c r="A114" s="72" t="s">
        <v>7</v>
      </c>
      <c r="B114" s="125"/>
      <c r="C114" s="124"/>
      <c r="D114" s="124"/>
      <c r="E114" s="124"/>
      <c r="F114" s="82" t="s">
        <v>147</v>
      </c>
      <c r="G114" s="123"/>
      <c r="H114" s="123"/>
      <c r="I114" s="123"/>
      <c r="J114" s="123"/>
      <c r="K114" s="123"/>
      <c r="L114" s="122"/>
    </row>
    <row r="115" spans="1:12" s="117" customFormat="1" ht="10.5" thickBot="1" x14ac:dyDescent="0.25">
      <c r="A115" s="72" t="s">
        <v>8</v>
      </c>
      <c r="B115" s="121"/>
      <c r="C115" s="120"/>
      <c r="D115" s="120"/>
      <c r="E115" s="120"/>
      <c r="F115" s="113" t="s">
        <v>130</v>
      </c>
      <c r="G115" s="119"/>
      <c r="H115" s="119"/>
      <c r="I115" s="119"/>
      <c r="J115" s="119"/>
      <c r="K115" s="119"/>
      <c r="L115" s="118"/>
    </row>
    <row r="116" spans="1:12" s="117" customFormat="1" ht="11" thickBot="1" x14ac:dyDescent="0.25">
      <c r="A116" s="72" t="s">
        <v>6</v>
      </c>
      <c r="B116" s="78">
        <f>1+MAX($B$13:B115)</f>
        <v>26</v>
      </c>
      <c r="C116" s="59" t="s">
        <v>201</v>
      </c>
      <c r="D116" s="79"/>
      <c r="E116" s="59" t="s">
        <v>143</v>
      </c>
      <c r="F116" s="80" t="s">
        <v>202</v>
      </c>
      <c r="G116" s="59" t="s">
        <v>145</v>
      </c>
      <c r="H116" s="60">
        <v>28</v>
      </c>
      <c r="I116" s="83"/>
      <c r="J116" s="60" t="str">
        <f>IF(ISNUMBER(I116),ROUND(H116*I116,3),"")</f>
        <v/>
      </c>
      <c r="K116" s="62"/>
      <c r="L116" s="77">
        <f>ROUND(H116*K116,2)</f>
        <v>0</v>
      </c>
    </row>
    <row r="117" spans="1:12" s="117" customFormat="1" x14ac:dyDescent="0.2">
      <c r="A117" s="72" t="s">
        <v>5</v>
      </c>
      <c r="B117" s="125"/>
      <c r="C117" s="124"/>
      <c r="D117" s="124"/>
      <c r="E117" s="124"/>
      <c r="F117" s="81"/>
      <c r="G117" s="123"/>
      <c r="H117" s="123"/>
      <c r="I117" s="123"/>
      <c r="J117" s="123"/>
      <c r="K117" s="123"/>
      <c r="L117" s="122"/>
    </row>
    <row r="118" spans="1:12" s="117" customFormat="1" ht="20" x14ac:dyDescent="0.2">
      <c r="A118" s="72" t="s">
        <v>7</v>
      </c>
      <c r="B118" s="125"/>
      <c r="C118" s="124"/>
      <c r="D118" s="124"/>
      <c r="E118" s="124"/>
      <c r="F118" s="82" t="s">
        <v>147</v>
      </c>
      <c r="G118" s="123"/>
      <c r="H118" s="123"/>
      <c r="I118" s="123"/>
      <c r="J118" s="123"/>
      <c r="K118" s="123"/>
      <c r="L118" s="122"/>
    </row>
    <row r="119" spans="1:12" s="117" customFormat="1" ht="10.5" thickBot="1" x14ac:dyDescent="0.25">
      <c r="A119" s="72" t="s">
        <v>8</v>
      </c>
      <c r="B119" s="121"/>
      <c r="C119" s="120"/>
      <c r="D119" s="120"/>
      <c r="E119" s="120"/>
      <c r="F119" s="113" t="s">
        <v>130</v>
      </c>
      <c r="G119" s="119"/>
      <c r="H119" s="119"/>
      <c r="I119" s="119"/>
      <c r="J119" s="119"/>
      <c r="K119" s="119"/>
      <c r="L119" s="118"/>
    </row>
    <row r="120" spans="1:12" s="117" customFormat="1" ht="11" thickBot="1" x14ac:dyDescent="0.25">
      <c r="A120" s="72" t="s">
        <v>6</v>
      </c>
      <c r="B120" s="78">
        <f>1+MAX($B$13:B119)</f>
        <v>27</v>
      </c>
      <c r="C120" s="59" t="s">
        <v>203</v>
      </c>
      <c r="D120" s="79"/>
      <c r="E120" s="59" t="s">
        <v>143</v>
      </c>
      <c r="F120" s="80" t="s">
        <v>204</v>
      </c>
      <c r="G120" s="59" t="s">
        <v>145</v>
      </c>
      <c r="H120" s="60">
        <v>18</v>
      </c>
      <c r="I120" s="83"/>
      <c r="J120" s="60" t="str">
        <f>IF(ISNUMBER(I120),ROUND(H120*I120,3),"")</f>
        <v/>
      </c>
      <c r="K120" s="62"/>
      <c r="L120" s="77">
        <f>ROUND(H120*K120,2)</f>
        <v>0</v>
      </c>
    </row>
    <row r="121" spans="1:12" s="117" customFormat="1" x14ac:dyDescent="0.2">
      <c r="A121" s="72" t="s">
        <v>5</v>
      </c>
      <c r="B121" s="125"/>
      <c r="C121" s="124"/>
      <c r="D121" s="124"/>
      <c r="E121" s="124"/>
      <c r="F121" s="81"/>
      <c r="G121" s="123"/>
      <c r="H121" s="123"/>
      <c r="I121" s="123"/>
      <c r="J121" s="123"/>
      <c r="K121" s="123"/>
      <c r="L121" s="122"/>
    </row>
    <row r="122" spans="1:12" s="117" customFormat="1" ht="20" x14ac:dyDescent="0.2">
      <c r="A122" s="72" t="s">
        <v>7</v>
      </c>
      <c r="B122" s="125"/>
      <c r="C122" s="124"/>
      <c r="D122" s="124"/>
      <c r="E122" s="124"/>
      <c r="F122" s="82" t="s">
        <v>147</v>
      </c>
      <c r="G122" s="123"/>
      <c r="H122" s="123"/>
      <c r="I122" s="123"/>
      <c r="J122" s="123"/>
      <c r="K122" s="123"/>
      <c r="L122" s="122"/>
    </row>
    <row r="123" spans="1:12" s="117" customFormat="1" ht="10.5" thickBot="1" x14ac:dyDescent="0.25">
      <c r="A123" s="72" t="s">
        <v>8</v>
      </c>
      <c r="B123" s="121"/>
      <c r="C123" s="120"/>
      <c r="D123" s="120"/>
      <c r="E123" s="120"/>
      <c r="F123" s="113" t="s">
        <v>130</v>
      </c>
      <c r="G123" s="119"/>
      <c r="H123" s="119"/>
      <c r="I123" s="119"/>
      <c r="J123" s="119"/>
      <c r="K123" s="119"/>
      <c r="L123" s="118"/>
    </row>
    <row r="124" spans="1:12" s="117" customFormat="1" ht="11" thickBot="1" x14ac:dyDescent="0.25">
      <c r="A124" s="72" t="s">
        <v>6</v>
      </c>
      <c r="B124" s="78">
        <f>1+MAX($B$13:B123)</f>
        <v>28</v>
      </c>
      <c r="C124" s="59" t="s">
        <v>205</v>
      </c>
      <c r="D124" s="79"/>
      <c r="E124" s="59" t="s">
        <v>143</v>
      </c>
      <c r="F124" s="80" t="s">
        <v>206</v>
      </c>
      <c r="G124" s="59" t="s">
        <v>145</v>
      </c>
      <c r="H124" s="60">
        <v>8</v>
      </c>
      <c r="I124" s="83"/>
      <c r="J124" s="60" t="str">
        <f>IF(ISNUMBER(I124),ROUND(H124*I124,3),"")</f>
        <v/>
      </c>
      <c r="K124" s="62"/>
      <c r="L124" s="77">
        <f>ROUND(H124*K124,2)</f>
        <v>0</v>
      </c>
    </row>
    <row r="125" spans="1:12" s="117" customFormat="1" x14ac:dyDescent="0.2">
      <c r="A125" s="72" t="s">
        <v>5</v>
      </c>
      <c r="B125" s="125"/>
      <c r="C125" s="124"/>
      <c r="D125" s="124"/>
      <c r="E125" s="124"/>
      <c r="F125" s="81"/>
      <c r="G125" s="123"/>
      <c r="H125" s="123"/>
      <c r="I125" s="123"/>
      <c r="J125" s="123"/>
      <c r="K125" s="123"/>
      <c r="L125" s="122"/>
    </row>
    <row r="126" spans="1:12" s="117" customFormat="1" ht="20" x14ac:dyDescent="0.2">
      <c r="A126" s="72" t="s">
        <v>7</v>
      </c>
      <c r="B126" s="125"/>
      <c r="C126" s="124"/>
      <c r="D126" s="124"/>
      <c r="E126" s="124"/>
      <c r="F126" s="82" t="s">
        <v>147</v>
      </c>
      <c r="G126" s="123"/>
      <c r="H126" s="123"/>
      <c r="I126" s="123"/>
      <c r="J126" s="123"/>
      <c r="K126" s="123"/>
      <c r="L126" s="122"/>
    </row>
    <row r="127" spans="1:12" s="117" customFormat="1" ht="10.5" thickBot="1" x14ac:dyDescent="0.25">
      <c r="A127" s="72" t="s">
        <v>8</v>
      </c>
      <c r="B127" s="121"/>
      <c r="C127" s="120"/>
      <c r="D127" s="120"/>
      <c r="E127" s="120"/>
      <c r="F127" s="113" t="s">
        <v>130</v>
      </c>
      <c r="G127" s="119"/>
      <c r="H127" s="119"/>
      <c r="I127" s="119"/>
      <c r="J127" s="119"/>
      <c r="K127" s="119"/>
      <c r="L127" s="118"/>
    </row>
    <row r="128" spans="1:12" s="117" customFormat="1" ht="11" thickBot="1" x14ac:dyDescent="0.25">
      <c r="A128" s="72" t="s">
        <v>6</v>
      </c>
      <c r="B128" s="78">
        <f>1+MAX($B$13:B127)</f>
        <v>29</v>
      </c>
      <c r="C128" s="59" t="s">
        <v>207</v>
      </c>
      <c r="D128" s="79"/>
      <c r="E128" s="59" t="s">
        <v>143</v>
      </c>
      <c r="F128" s="80" t="s">
        <v>208</v>
      </c>
      <c r="G128" s="59" t="s">
        <v>145</v>
      </c>
      <c r="H128" s="60">
        <v>4</v>
      </c>
      <c r="I128" s="83"/>
      <c r="J128" s="60" t="str">
        <f>IF(ISNUMBER(I128),ROUND(H128*I128,3),"")</f>
        <v/>
      </c>
      <c r="K128" s="62"/>
      <c r="L128" s="77">
        <f>ROUND(H128*K128,2)</f>
        <v>0</v>
      </c>
    </row>
    <row r="129" spans="1:12" s="117" customFormat="1" x14ac:dyDescent="0.2">
      <c r="A129" s="72" t="s">
        <v>5</v>
      </c>
      <c r="B129" s="125"/>
      <c r="C129" s="124"/>
      <c r="D129" s="124"/>
      <c r="E129" s="124"/>
      <c r="F129" s="81"/>
      <c r="G129" s="123"/>
      <c r="H129" s="123"/>
      <c r="I129" s="123"/>
      <c r="J129" s="123"/>
      <c r="K129" s="123"/>
      <c r="L129" s="122"/>
    </row>
    <row r="130" spans="1:12" s="117" customFormat="1" ht="20" x14ac:dyDescent="0.2">
      <c r="A130" s="72" t="s">
        <v>7</v>
      </c>
      <c r="B130" s="125"/>
      <c r="C130" s="124"/>
      <c r="D130" s="124"/>
      <c r="E130" s="124"/>
      <c r="F130" s="82" t="s">
        <v>147</v>
      </c>
      <c r="G130" s="123"/>
      <c r="H130" s="123"/>
      <c r="I130" s="123"/>
      <c r="J130" s="123"/>
      <c r="K130" s="123"/>
      <c r="L130" s="122"/>
    </row>
    <row r="131" spans="1:12" s="117" customFormat="1" ht="10.5" thickBot="1" x14ac:dyDescent="0.25">
      <c r="A131" s="72" t="s">
        <v>8</v>
      </c>
      <c r="B131" s="121"/>
      <c r="C131" s="120"/>
      <c r="D131" s="120"/>
      <c r="E131" s="120"/>
      <c r="F131" s="113" t="s">
        <v>130</v>
      </c>
      <c r="G131" s="119"/>
      <c r="H131" s="119"/>
      <c r="I131" s="119"/>
      <c r="J131" s="119"/>
      <c r="K131" s="119"/>
      <c r="L131" s="118"/>
    </row>
    <row r="132" spans="1:12" s="117" customFormat="1" ht="11" thickBot="1" x14ac:dyDescent="0.25">
      <c r="A132" s="72" t="s">
        <v>6</v>
      </c>
      <c r="B132" s="78">
        <f>1+MAX($B$13:B131)</f>
        <v>30</v>
      </c>
      <c r="C132" s="59" t="s">
        <v>209</v>
      </c>
      <c r="D132" s="79"/>
      <c r="E132" s="59" t="s">
        <v>143</v>
      </c>
      <c r="F132" s="80" t="s">
        <v>210</v>
      </c>
      <c r="G132" s="59" t="s">
        <v>145</v>
      </c>
      <c r="H132" s="60">
        <v>14</v>
      </c>
      <c r="I132" s="83"/>
      <c r="J132" s="60" t="str">
        <f>IF(ISNUMBER(I132),ROUND(H132*I132,3),"")</f>
        <v/>
      </c>
      <c r="K132" s="62"/>
      <c r="L132" s="77">
        <f>ROUND(H132*K132,2)</f>
        <v>0</v>
      </c>
    </row>
    <row r="133" spans="1:12" s="117" customFormat="1" x14ac:dyDescent="0.2">
      <c r="A133" s="72" t="s">
        <v>5</v>
      </c>
      <c r="B133" s="125"/>
      <c r="C133" s="124"/>
      <c r="D133" s="124"/>
      <c r="E133" s="124"/>
      <c r="F133" s="81"/>
      <c r="G133" s="123"/>
      <c r="H133" s="123"/>
      <c r="I133" s="123"/>
      <c r="J133" s="123"/>
      <c r="K133" s="123"/>
      <c r="L133" s="122"/>
    </row>
    <row r="134" spans="1:12" s="117" customFormat="1" ht="20" x14ac:dyDescent="0.2">
      <c r="A134" s="72" t="s">
        <v>7</v>
      </c>
      <c r="B134" s="125"/>
      <c r="C134" s="124"/>
      <c r="D134" s="124"/>
      <c r="E134" s="124"/>
      <c r="F134" s="82" t="s">
        <v>147</v>
      </c>
      <c r="G134" s="123"/>
      <c r="H134" s="123"/>
      <c r="I134" s="123"/>
      <c r="J134" s="123"/>
      <c r="K134" s="123"/>
      <c r="L134" s="122"/>
    </row>
    <row r="135" spans="1:12" s="117" customFormat="1" ht="10.5" thickBot="1" x14ac:dyDescent="0.25">
      <c r="A135" s="72" t="s">
        <v>8</v>
      </c>
      <c r="B135" s="121"/>
      <c r="C135" s="120"/>
      <c r="D135" s="120"/>
      <c r="E135" s="120"/>
      <c r="F135" s="113" t="s">
        <v>130</v>
      </c>
      <c r="G135" s="119"/>
      <c r="H135" s="119"/>
      <c r="I135" s="119"/>
      <c r="J135" s="119"/>
      <c r="K135" s="119"/>
      <c r="L135" s="118"/>
    </row>
    <row r="136" spans="1:12" s="117" customFormat="1" ht="11" thickBot="1" x14ac:dyDescent="0.25">
      <c r="A136" s="72" t="s">
        <v>6</v>
      </c>
      <c r="B136" s="78">
        <f>1+MAX($B$13:B135)</f>
        <v>31</v>
      </c>
      <c r="C136" s="59" t="s">
        <v>211</v>
      </c>
      <c r="D136" s="79"/>
      <c r="E136" s="59" t="s">
        <v>143</v>
      </c>
      <c r="F136" s="80" t="s">
        <v>212</v>
      </c>
      <c r="G136" s="59" t="s">
        <v>145</v>
      </c>
      <c r="H136" s="60">
        <v>2</v>
      </c>
      <c r="I136" s="83"/>
      <c r="J136" s="60" t="str">
        <f>IF(ISNUMBER(I136),ROUND(H136*I136,3),"")</f>
        <v/>
      </c>
      <c r="K136" s="62"/>
      <c r="L136" s="77">
        <f>ROUND(H136*K136,2)</f>
        <v>0</v>
      </c>
    </row>
    <row r="137" spans="1:12" s="117" customFormat="1" x14ac:dyDescent="0.2">
      <c r="A137" s="72" t="s">
        <v>5</v>
      </c>
      <c r="B137" s="125"/>
      <c r="C137" s="124"/>
      <c r="D137" s="124"/>
      <c r="E137" s="124"/>
      <c r="F137" s="81"/>
      <c r="G137" s="123"/>
      <c r="H137" s="123"/>
      <c r="I137" s="123"/>
      <c r="J137" s="123"/>
      <c r="K137" s="123"/>
      <c r="L137" s="122"/>
    </row>
    <row r="138" spans="1:12" s="117" customFormat="1" ht="20" x14ac:dyDescent="0.2">
      <c r="A138" s="72" t="s">
        <v>7</v>
      </c>
      <c r="B138" s="125"/>
      <c r="C138" s="124"/>
      <c r="D138" s="124"/>
      <c r="E138" s="124"/>
      <c r="F138" s="82" t="s">
        <v>147</v>
      </c>
      <c r="G138" s="123"/>
      <c r="H138" s="123"/>
      <c r="I138" s="123"/>
      <c r="J138" s="123"/>
      <c r="K138" s="123"/>
      <c r="L138" s="122"/>
    </row>
    <row r="139" spans="1:12" s="117" customFormat="1" ht="10.5" thickBot="1" x14ac:dyDescent="0.25">
      <c r="A139" s="72" t="s">
        <v>8</v>
      </c>
      <c r="B139" s="121"/>
      <c r="C139" s="120"/>
      <c r="D139" s="120"/>
      <c r="E139" s="120"/>
      <c r="F139" s="113" t="s">
        <v>130</v>
      </c>
      <c r="G139" s="119"/>
      <c r="H139" s="119"/>
      <c r="I139" s="119"/>
      <c r="J139" s="119"/>
      <c r="K139" s="119"/>
      <c r="L139" s="118"/>
    </row>
    <row r="140" spans="1:12" s="117" customFormat="1" ht="11" thickBot="1" x14ac:dyDescent="0.25">
      <c r="A140" s="72" t="s">
        <v>6</v>
      </c>
      <c r="B140" s="78">
        <f>1+MAX($B$13:B139)</f>
        <v>32</v>
      </c>
      <c r="C140" s="59" t="s">
        <v>213</v>
      </c>
      <c r="D140" s="79"/>
      <c r="E140" s="59" t="s">
        <v>143</v>
      </c>
      <c r="F140" s="80" t="s">
        <v>214</v>
      </c>
      <c r="G140" s="59" t="s">
        <v>145</v>
      </c>
      <c r="H140" s="60">
        <v>10</v>
      </c>
      <c r="I140" s="83"/>
      <c r="J140" s="60" t="str">
        <f>IF(ISNUMBER(I140),ROUND(H140*I140,3),"")</f>
        <v/>
      </c>
      <c r="K140" s="62"/>
      <c r="L140" s="77">
        <f>ROUND(H140*K140,2)</f>
        <v>0</v>
      </c>
    </row>
    <row r="141" spans="1:12" s="117" customFormat="1" x14ac:dyDescent="0.2">
      <c r="A141" s="72" t="s">
        <v>5</v>
      </c>
      <c r="B141" s="125"/>
      <c r="C141" s="124"/>
      <c r="D141" s="124"/>
      <c r="E141" s="124"/>
      <c r="F141" s="81"/>
      <c r="G141" s="123"/>
      <c r="H141" s="123"/>
      <c r="I141" s="123"/>
      <c r="J141" s="123"/>
      <c r="K141" s="123"/>
      <c r="L141" s="122"/>
    </row>
    <row r="142" spans="1:12" s="117" customFormat="1" ht="20" x14ac:dyDescent="0.2">
      <c r="A142" s="72" t="s">
        <v>7</v>
      </c>
      <c r="B142" s="125"/>
      <c r="C142" s="124"/>
      <c r="D142" s="124"/>
      <c r="E142" s="124"/>
      <c r="F142" s="82" t="s">
        <v>147</v>
      </c>
      <c r="G142" s="123"/>
      <c r="H142" s="123"/>
      <c r="I142" s="123"/>
      <c r="J142" s="123"/>
      <c r="K142" s="123"/>
      <c r="L142" s="122"/>
    </row>
    <row r="143" spans="1:12" s="117" customFormat="1" ht="10.5" thickBot="1" x14ac:dyDescent="0.25">
      <c r="A143" s="72" t="s">
        <v>8</v>
      </c>
      <c r="B143" s="121"/>
      <c r="C143" s="120"/>
      <c r="D143" s="120"/>
      <c r="E143" s="120"/>
      <c r="F143" s="113" t="s">
        <v>130</v>
      </c>
      <c r="G143" s="119"/>
      <c r="H143" s="119"/>
      <c r="I143" s="119"/>
      <c r="J143" s="119"/>
      <c r="K143" s="119"/>
      <c r="L143" s="118"/>
    </row>
    <row r="144" spans="1:12" s="117" customFormat="1" ht="11" thickBot="1" x14ac:dyDescent="0.25">
      <c r="A144" s="72" t="s">
        <v>6</v>
      </c>
      <c r="B144" s="78">
        <f>1+MAX($B$13:B143)</f>
        <v>33</v>
      </c>
      <c r="C144" s="59" t="s">
        <v>215</v>
      </c>
      <c r="D144" s="79"/>
      <c r="E144" s="59" t="s">
        <v>143</v>
      </c>
      <c r="F144" s="80" t="s">
        <v>216</v>
      </c>
      <c r="G144" s="59" t="s">
        <v>164</v>
      </c>
      <c r="H144" s="60">
        <v>2</v>
      </c>
      <c r="I144" s="83"/>
      <c r="J144" s="60" t="str">
        <f>IF(ISNUMBER(I144),ROUND(H144*I144,3),"")</f>
        <v/>
      </c>
      <c r="K144" s="62"/>
      <c r="L144" s="77">
        <f>ROUND(H144*K144,2)</f>
        <v>0</v>
      </c>
    </row>
    <row r="145" spans="1:12" s="117" customFormat="1" x14ac:dyDescent="0.2">
      <c r="A145" s="72" t="s">
        <v>5</v>
      </c>
      <c r="B145" s="125"/>
      <c r="C145" s="124"/>
      <c r="D145" s="124"/>
      <c r="E145" s="124"/>
      <c r="F145" s="81"/>
      <c r="G145" s="123"/>
      <c r="H145" s="123"/>
      <c r="I145" s="123"/>
      <c r="J145" s="123"/>
      <c r="K145" s="123"/>
      <c r="L145" s="122"/>
    </row>
    <row r="146" spans="1:12" s="117" customFormat="1" ht="20" x14ac:dyDescent="0.2">
      <c r="A146" s="72" t="s">
        <v>7</v>
      </c>
      <c r="B146" s="125"/>
      <c r="C146" s="124"/>
      <c r="D146" s="124"/>
      <c r="E146" s="124"/>
      <c r="F146" s="82" t="s">
        <v>147</v>
      </c>
      <c r="G146" s="123"/>
      <c r="H146" s="123"/>
      <c r="I146" s="123"/>
      <c r="J146" s="123"/>
      <c r="K146" s="123"/>
      <c r="L146" s="122"/>
    </row>
    <row r="147" spans="1:12" s="117" customFormat="1" ht="10.5" thickBot="1" x14ac:dyDescent="0.25">
      <c r="A147" s="72" t="s">
        <v>8</v>
      </c>
      <c r="B147" s="121"/>
      <c r="C147" s="120"/>
      <c r="D147" s="120"/>
      <c r="E147" s="120"/>
      <c r="F147" s="113" t="s">
        <v>130</v>
      </c>
      <c r="G147" s="119"/>
      <c r="H147" s="119"/>
      <c r="I147" s="119"/>
      <c r="J147" s="119"/>
      <c r="K147" s="119"/>
      <c r="L147" s="118"/>
    </row>
    <row r="148" spans="1:12" s="117" customFormat="1" ht="11" thickBot="1" x14ac:dyDescent="0.25">
      <c r="A148" s="72" t="s">
        <v>6</v>
      </c>
      <c r="B148" s="78">
        <f>1+MAX($B$13:B147)</f>
        <v>34</v>
      </c>
      <c r="C148" s="59" t="s">
        <v>217</v>
      </c>
      <c r="D148" s="79"/>
      <c r="E148" s="59" t="s">
        <v>143</v>
      </c>
      <c r="F148" s="80" t="s">
        <v>218</v>
      </c>
      <c r="G148" s="59" t="s">
        <v>145</v>
      </c>
      <c r="H148" s="60">
        <v>100</v>
      </c>
      <c r="I148" s="83"/>
      <c r="J148" s="60" t="str">
        <f>IF(ISNUMBER(I148),ROUND(H148*I148,3),"")</f>
        <v/>
      </c>
      <c r="K148" s="62"/>
      <c r="L148" s="77">
        <f>ROUND(H148*K148,2)</f>
        <v>0</v>
      </c>
    </row>
    <row r="149" spans="1:12" s="117" customFormat="1" x14ac:dyDescent="0.2">
      <c r="A149" s="72" t="s">
        <v>5</v>
      </c>
      <c r="B149" s="125"/>
      <c r="C149" s="124"/>
      <c r="D149" s="124"/>
      <c r="E149" s="124"/>
      <c r="F149" s="81"/>
      <c r="G149" s="123"/>
      <c r="H149" s="123"/>
      <c r="I149" s="123"/>
      <c r="J149" s="123"/>
      <c r="K149" s="123"/>
      <c r="L149" s="122"/>
    </row>
    <row r="150" spans="1:12" s="117" customFormat="1" ht="20" x14ac:dyDescent="0.2">
      <c r="A150" s="72" t="s">
        <v>7</v>
      </c>
      <c r="B150" s="125"/>
      <c r="C150" s="124"/>
      <c r="D150" s="124"/>
      <c r="E150" s="124"/>
      <c r="F150" s="82" t="s">
        <v>147</v>
      </c>
      <c r="G150" s="123"/>
      <c r="H150" s="123"/>
      <c r="I150" s="123"/>
      <c r="J150" s="123"/>
      <c r="K150" s="123"/>
      <c r="L150" s="122"/>
    </row>
    <row r="151" spans="1:12" s="117" customFormat="1" ht="10.5" thickBot="1" x14ac:dyDescent="0.25">
      <c r="A151" s="72" t="s">
        <v>8</v>
      </c>
      <c r="B151" s="121"/>
      <c r="C151" s="120"/>
      <c r="D151" s="120"/>
      <c r="E151" s="120"/>
      <c r="F151" s="113" t="s">
        <v>130</v>
      </c>
      <c r="G151" s="119"/>
      <c r="H151" s="119"/>
      <c r="I151" s="119"/>
      <c r="J151" s="119"/>
      <c r="K151" s="119"/>
      <c r="L151" s="118"/>
    </row>
    <row r="152" spans="1:12" s="117" customFormat="1" ht="11" thickBot="1" x14ac:dyDescent="0.25">
      <c r="A152" s="72" t="s">
        <v>6</v>
      </c>
      <c r="B152" s="78">
        <f>1+MAX($B$13:B151)</f>
        <v>35</v>
      </c>
      <c r="C152" s="59" t="s">
        <v>219</v>
      </c>
      <c r="D152" s="79"/>
      <c r="E152" s="59" t="s">
        <v>143</v>
      </c>
      <c r="F152" s="80" t="s">
        <v>220</v>
      </c>
      <c r="G152" s="59" t="s">
        <v>145</v>
      </c>
      <c r="H152" s="60">
        <v>50</v>
      </c>
      <c r="I152" s="83"/>
      <c r="J152" s="60" t="str">
        <f>IF(ISNUMBER(I152),ROUND(H152*I152,3),"")</f>
        <v/>
      </c>
      <c r="K152" s="62"/>
      <c r="L152" s="77">
        <f>ROUND(H152*K152,2)</f>
        <v>0</v>
      </c>
    </row>
    <row r="153" spans="1:12" s="117" customFormat="1" x14ac:dyDescent="0.2">
      <c r="A153" s="72" t="s">
        <v>5</v>
      </c>
      <c r="B153" s="125"/>
      <c r="C153" s="124"/>
      <c r="D153" s="124"/>
      <c r="E153" s="124"/>
      <c r="F153" s="81"/>
      <c r="G153" s="123"/>
      <c r="H153" s="123"/>
      <c r="I153" s="123"/>
      <c r="J153" s="123"/>
      <c r="K153" s="123"/>
      <c r="L153" s="122"/>
    </row>
    <row r="154" spans="1:12" s="117" customFormat="1" ht="20" x14ac:dyDescent="0.2">
      <c r="A154" s="72" t="s">
        <v>7</v>
      </c>
      <c r="B154" s="125"/>
      <c r="C154" s="124"/>
      <c r="D154" s="124"/>
      <c r="E154" s="124"/>
      <c r="F154" s="82" t="s">
        <v>147</v>
      </c>
      <c r="G154" s="123"/>
      <c r="H154" s="123"/>
      <c r="I154" s="123"/>
      <c r="J154" s="123"/>
      <c r="K154" s="123"/>
      <c r="L154" s="122"/>
    </row>
    <row r="155" spans="1:12" s="117" customFormat="1" ht="10.5" thickBot="1" x14ac:dyDescent="0.25">
      <c r="A155" s="72" t="s">
        <v>8</v>
      </c>
      <c r="B155" s="121"/>
      <c r="C155" s="120"/>
      <c r="D155" s="120"/>
      <c r="E155" s="120"/>
      <c r="F155" s="113" t="s">
        <v>130</v>
      </c>
      <c r="G155" s="119"/>
      <c r="H155" s="119"/>
      <c r="I155" s="119"/>
      <c r="J155" s="119"/>
      <c r="K155" s="119"/>
      <c r="L155" s="118"/>
    </row>
    <row r="156" spans="1:12" s="117" customFormat="1" ht="11" thickBot="1" x14ac:dyDescent="0.25">
      <c r="A156" s="72" t="s">
        <v>6</v>
      </c>
      <c r="B156" s="78">
        <f>1+MAX($B$13:B155)</f>
        <v>36</v>
      </c>
      <c r="C156" s="59" t="s">
        <v>221</v>
      </c>
      <c r="D156" s="79"/>
      <c r="E156" s="59" t="s">
        <v>143</v>
      </c>
      <c r="F156" s="80" t="s">
        <v>222</v>
      </c>
      <c r="G156" s="59" t="s">
        <v>145</v>
      </c>
      <c r="H156" s="60">
        <v>2</v>
      </c>
      <c r="I156" s="83"/>
      <c r="J156" s="60" t="str">
        <f>IF(ISNUMBER(I156),ROUND(H156*I156,3),"")</f>
        <v/>
      </c>
      <c r="K156" s="62"/>
      <c r="L156" s="77">
        <f>ROUND(H156*K156,2)</f>
        <v>0</v>
      </c>
    </row>
    <row r="157" spans="1:12" s="117" customFormat="1" x14ac:dyDescent="0.2">
      <c r="A157" s="72" t="s">
        <v>5</v>
      </c>
      <c r="B157" s="125"/>
      <c r="C157" s="124"/>
      <c r="D157" s="124"/>
      <c r="E157" s="124"/>
      <c r="F157" s="81"/>
      <c r="G157" s="123"/>
      <c r="H157" s="123"/>
      <c r="I157" s="123"/>
      <c r="J157" s="123"/>
      <c r="K157" s="123"/>
      <c r="L157" s="122"/>
    </row>
    <row r="158" spans="1:12" s="117" customFormat="1" ht="20" x14ac:dyDescent="0.2">
      <c r="A158" s="72" t="s">
        <v>7</v>
      </c>
      <c r="B158" s="125"/>
      <c r="C158" s="124"/>
      <c r="D158" s="124"/>
      <c r="E158" s="124"/>
      <c r="F158" s="82" t="s">
        <v>147</v>
      </c>
      <c r="G158" s="123"/>
      <c r="H158" s="123"/>
      <c r="I158" s="123"/>
      <c r="J158" s="123"/>
      <c r="K158" s="123"/>
      <c r="L158" s="122"/>
    </row>
    <row r="159" spans="1:12" s="117" customFormat="1" ht="10.5" thickBot="1" x14ac:dyDescent="0.25">
      <c r="A159" s="72" t="s">
        <v>8</v>
      </c>
      <c r="B159" s="121"/>
      <c r="C159" s="120"/>
      <c r="D159" s="120"/>
      <c r="E159" s="120"/>
      <c r="F159" s="113" t="s">
        <v>130</v>
      </c>
      <c r="G159" s="119"/>
      <c r="H159" s="119"/>
      <c r="I159" s="119"/>
      <c r="J159" s="119"/>
      <c r="K159" s="119"/>
      <c r="L159" s="118"/>
    </row>
    <row r="160" spans="1:12" s="117" customFormat="1" ht="20.5" thickBot="1" x14ac:dyDescent="0.25">
      <c r="A160" s="72" t="s">
        <v>6</v>
      </c>
      <c r="B160" s="78">
        <f>1+MAX($B$13:B159)</f>
        <v>37</v>
      </c>
      <c r="C160" s="59" t="s">
        <v>223</v>
      </c>
      <c r="D160" s="79"/>
      <c r="E160" s="59" t="s">
        <v>143</v>
      </c>
      <c r="F160" s="80" t="s">
        <v>224</v>
      </c>
      <c r="G160" s="59" t="s">
        <v>145</v>
      </c>
      <c r="H160" s="60">
        <v>1</v>
      </c>
      <c r="I160" s="83"/>
      <c r="J160" s="60" t="str">
        <f>IF(ISNUMBER(I160),ROUND(H160*I160,3),"")</f>
        <v/>
      </c>
      <c r="K160" s="62"/>
      <c r="L160" s="77">
        <f>ROUND(H160*K160,2)</f>
        <v>0</v>
      </c>
    </row>
    <row r="161" spans="1:12" s="117" customFormat="1" x14ac:dyDescent="0.2">
      <c r="A161" s="72" t="s">
        <v>5</v>
      </c>
      <c r="B161" s="125"/>
      <c r="C161" s="124"/>
      <c r="D161" s="124"/>
      <c r="E161" s="124"/>
      <c r="F161" s="81"/>
      <c r="G161" s="123"/>
      <c r="H161" s="123"/>
      <c r="I161" s="123"/>
      <c r="J161" s="123"/>
      <c r="K161" s="123"/>
      <c r="L161" s="122"/>
    </row>
    <row r="162" spans="1:12" s="117" customFormat="1" ht="20" x14ac:dyDescent="0.2">
      <c r="A162" s="72" t="s">
        <v>7</v>
      </c>
      <c r="B162" s="125"/>
      <c r="C162" s="124"/>
      <c r="D162" s="124"/>
      <c r="E162" s="124"/>
      <c r="F162" s="82" t="s">
        <v>147</v>
      </c>
      <c r="G162" s="123"/>
      <c r="H162" s="123"/>
      <c r="I162" s="123"/>
      <c r="J162" s="123"/>
      <c r="K162" s="123"/>
      <c r="L162" s="122"/>
    </row>
    <row r="163" spans="1:12" s="117" customFormat="1" ht="10.5" thickBot="1" x14ac:dyDescent="0.25">
      <c r="A163" s="72" t="s">
        <v>8</v>
      </c>
      <c r="B163" s="121"/>
      <c r="C163" s="120"/>
      <c r="D163" s="120"/>
      <c r="E163" s="120"/>
      <c r="F163" s="113" t="s">
        <v>130</v>
      </c>
      <c r="G163" s="119"/>
      <c r="H163" s="119"/>
      <c r="I163" s="119"/>
      <c r="J163" s="119"/>
      <c r="K163" s="119"/>
      <c r="L163" s="118"/>
    </row>
    <row r="164" spans="1:12" s="117" customFormat="1" ht="11" thickBot="1" x14ac:dyDescent="0.25">
      <c r="A164" s="72" t="s">
        <v>6</v>
      </c>
      <c r="B164" s="78">
        <f>1+MAX($B$13:B163)</f>
        <v>38</v>
      </c>
      <c r="C164" s="59" t="s">
        <v>225</v>
      </c>
      <c r="D164" s="79"/>
      <c r="E164" s="59" t="s">
        <v>143</v>
      </c>
      <c r="F164" s="80" t="s">
        <v>226</v>
      </c>
      <c r="G164" s="59" t="s">
        <v>145</v>
      </c>
      <c r="H164" s="60">
        <v>4</v>
      </c>
      <c r="I164" s="83"/>
      <c r="J164" s="60" t="str">
        <f>IF(ISNUMBER(I164),ROUND(H164*I164,3),"")</f>
        <v/>
      </c>
      <c r="K164" s="62"/>
      <c r="L164" s="77">
        <f>ROUND(H164*K164,2)</f>
        <v>0</v>
      </c>
    </row>
    <row r="165" spans="1:12" s="117" customFormat="1" x14ac:dyDescent="0.2">
      <c r="A165" s="72" t="s">
        <v>5</v>
      </c>
      <c r="B165" s="125"/>
      <c r="C165" s="124"/>
      <c r="D165" s="124"/>
      <c r="E165" s="124"/>
      <c r="F165" s="81"/>
      <c r="G165" s="123"/>
      <c r="H165" s="123"/>
      <c r="I165" s="123"/>
      <c r="J165" s="123"/>
      <c r="K165" s="123"/>
      <c r="L165" s="122"/>
    </row>
    <row r="166" spans="1:12" s="117" customFormat="1" ht="20" x14ac:dyDescent="0.2">
      <c r="A166" s="72" t="s">
        <v>7</v>
      </c>
      <c r="B166" s="125"/>
      <c r="C166" s="124"/>
      <c r="D166" s="124"/>
      <c r="E166" s="124"/>
      <c r="F166" s="82" t="s">
        <v>147</v>
      </c>
      <c r="G166" s="123"/>
      <c r="H166" s="123"/>
      <c r="I166" s="123"/>
      <c r="J166" s="123"/>
      <c r="K166" s="123"/>
      <c r="L166" s="122"/>
    </row>
    <row r="167" spans="1:12" s="117" customFormat="1" ht="10.5" thickBot="1" x14ac:dyDescent="0.25">
      <c r="A167" s="72" t="s">
        <v>8</v>
      </c>
      <c r="B167" s="121"/>
      <c r="C167" s="120"/>
      <c r="D167" s="120"/>
      <c r="E167" s="120"/>
      <c r="F167" s="113" t="s">
        <v>130</v>
      </c>
      <c r="G167" s="119"/>
      <c r="H167" s="119"/>
      <c r="I167" s="119"/>
      <c r="J167" s="119"/>
      <c r="K167" s="119"/>
      <c r="L167" s="118"/>
    </row>
    <row r="168" spans="1:12" s="117" customFormat="1" ht="11" thickBot="1" x14ac:dyDescent="0.25">
      <c r="A168" s="72" t="s">
        <v>6</v>
      </c>
      <c r="B168" s="78">
        <f>1+MAX($B$13:B167)</f>
        <v>39</v>
      </c>
      <c r="C168" s="59" t="s">
        <v>227</v>
      </c>
      <c r="D168" s="79"/>
      <c r="E168" s="59" t="s">
        <v>143</v>
      </c>
      <c r="F168" s="80" t="s">
        <v>228</v>
      </c>
      <c r="G168" s="59" t="s">
        <v>145</v>
      </c>
      <c r="H168" s="60">
        <v>4</v>
      </c>
      <c r="I168" s="83"/>
      <c r="J168" s="60" t="str">
        <f>IF(ISNUMBER(I168),ROUND(H168*I168,3),"")</f>
        <v/>
      </c>
      <c r="K168" s="62"/>
      <c r="L168" s="77">
        <f>ROUND(H168*K168,2)</f>
        <v>0</v>
      </c>
    </row>
    <row r="169" spans="1:12" s="117" customFormat="1" x14ac:dyDescent="0.2">
      <c r="A169" s="72" t="s">
        <v>5</v>
      </c>
      <c r="B169" s="125"/>
      <c r="C169" s="124"/>
      <c r="D169" s="124"/>
      <c r="E169" s="124"/>
      <c r="F169" s="81"/>
      <c r="G169" s="123"/>
      <c r="H169" s="123"/>
      <c r="I169" s="123"/>
      <c r="J169" s="123"/>
      <c r="K169" s="123"/>
      <c r="L169" s="122"/>
    </row>
    <row r="170" spans="1:12" s="117" customFormat="1" ht="20" x14ac:dyDescent="0.2">
      <c r="A170" s="72" t="s">
        <v>7</v>
      </c>
      <c r="B170" s="125"/>
      <c r="C170" s="124"/>
      <c r="D170" s="124"/>
      <c r="E170" s="124"/>
      <c r="F170" s="82" t="s">
        <v>147</v>
      </c>
      <c r="G170" s="123"/>
      <c r="H170" s="123"/>
      <c r="I170" s="123"/>
      <c r="J170" s="123"/>
      <c r="K170" s="123"/>
      <c r="L170" s="122"/>
    </row>
    <row r="171" spans="1:12" s="117" customFormat="1" ht="10.5" thickBot="1" x14ac:dyDescent="0.25">
      <c r="A171" s="72" t="s">
        <v>8</v>
      </c>
      <c r="B171" s="121"/>
      <c r="C171" s="120"/>
      <c r="D171" s="120"/>
      <c r="E171" s="120"/>
      <c r="F171" s="113" t="s">
        <v>130</v>
      </c>
      <c r="G171" s="119"/>
      <c r="H171" s="119"/>
      <c r="I171" s="119"/>
      <c r="J171" s="119"/>
      <c r="K171" s="119"/>
      <c r="L171" s="118"/>
    </row>
    <row r="172" spans="1:12" s="117" customFormat="1" ht="11" thickBot="1" x14ac:dyDescent="0.25">
      <c r="A172" s="72" t="s">
        <v>6</v>
      </c>
      <c r="B172" s="78">
        <f>1+MAX($B$13:B171)</f>
        <v>40</v>
      </c>
      <c r="C172" s="59" t="s">
        <v>229</v>
      </c>
      <c r="D172" s="79"/>
      <c r="E172" s="59" t="s">
        <v>143</v>
      </c>
      <c r="F172" s="80" t="s">
        <v>230</v>
      </c>
      <c r="G172" s="59" t="s">
        <v>145</v>
      </c>
      <c r="H172" s="60">
        <v>1</v>
      </c>
      <c r="I172" s="83"/>
      <c r="J172" s="60" t="str">
        <f>IF(ISNUMBER(I172),ROUND(H172*I172,3),"")</f>
        <v/>
      </c>
      <c r="K172" s="62"/>
      <c r="L172" s="77">
        <f>ROUND(H172*K172,2)</f>
        <v>0</v>
      </c>
    </row>
    <row r="173" spans="1:12" s="117" customFormat="1" x14ac:dyDescent="0.2">
      <c r="A173" s="72" t="s">
        <v>5</v>
      </c>
      <c r="B173" s="125"/>
      <c r="C173" s="124"/>
      <c r="D173" s="124"/>
      <c r="E173" s="124"/>
      <c r="F173" s="81"/>
      <c r="G173" s="123"/>
      <c r="H173" s="123"/>
      <c r="I173" s="123"/>
      <c r="J173" s="123"/>
      <c r="K173" s="123"/>
      <c r="L173" s="122"/>
    </row>
    <row r="174" spans="1:12" s="117" customFormat="1" ht="20" x14ac:dyDescent="0.2">
      <c r="A174" s="72" t="s">
        <v>7</v>
      </c>
      <c r="B174" s="125"/>
      <c r="C174" s="124"/>
      <c r="D174" s="124"/>
      <c r="E174" s="124"/>
      <c r="F174" s="82" t="s">
        <v>147</v>
      </c>
      <c r="G174" s="123"/>
      <c r="H174" s="123"/>
      <c r="I174" s="123"/>
      <c r="J174" s="123"/>
      <c r="K174" s="123"/>
      <c r="L174" s="122"/>
    </row>
    <row r="175" spans="1:12" s="117" customFormat="1" ht="10.5" thickBot="1" x14ac:dyDescent="0.25">
      <c r="A175" s="72" t="s">
        <v>8</v>
      </c>
      <c r="B175" s="121"/>
      <c r="C175" s="120"/>
      <c r="D175" s="120"/>
      <c r="E175" s="120"/>
      <c r="F175" s="113" t="s">
        <v>130</v>
      </c>
      <c r="G175" s="119"/>
      <c r="H175" s="119"/>
      <c r="I175" s="119"/>
      <c r="J175" s="119"/>
      <c r="K175" s="119"/>
      <c r="L175" s="118"/>
    </row>
    <row r="176" spans="1:12" s="117" customFormat="1" ht="11" thickBot="1" x14ac:dyDescent="0.25">
      <c r="A176" s="72" t="s">
        <v>6</v>
      </c>
      <c r="B176" s="78">
        <f>1+MAX($B$13:B175)</f>
        <v>41</v>
      </c>
      <c r="C176" s="59" t="s">
        <v>231</v>
      </c>
      <c r="D176" s="79"/>
      <c r="E176" s="59" t="s">
        <v>143</v>
      </c>
      <c r="F176" s="80" t="s">
        <v>232</v>
      </c>
      <c r="G176" s="59" t="s">
        <v>145</v>
      </c>
      <c r="H176" s="60">
        <v>2</v>
      </c>
      <c r="I176" s="83"/>
      <c r="J176" s="60" t="str">
        <f>IF(ISNUMBER(I176),ROUND(H176*I176,3),"")</f>
        <v/>
      </c>
      <c r="K176" s="62"/>
      <c r="L176" s="77">
        <f>ROUND(H176*K176,2)</f>
        <v>0</v>
      </c>
    </row>
    <row r="177" spans="1:12" s="117" customFormat="1" x14ac:dyDescent="0.2">
      <c r="A177" s="72" t="s">
        <v>5</v>
      </c>
      <c r="B177" s="125"/>
      <c r="C177" s="124"/>
      <c r="D177" s="124"/>
      <c r="E177" s="124"/>
      <c r="F177" s="81"/>
      <c r="G177" s="123"/>
      <c r="H177" s="123"/>
      <c r="I177" s="123"/>
      <c r="J177" s="123"/>
      <c r="K177" s="123"/>
      <c r="L177" s="122"/>
    </row>
    <row r="178" spans="1:12" s="117" customFormat="1" ht="20" x14ac:dyDescent="0.2">
      <c r="A178" s="72" t="s">
        <v>7</v>
      </c>
      <c r="B178" s="125"/>
      <c r="C178" s="124"/>
      <c r="D178" s="124"/>
      <c r="E178" s="124"/>
      <c r="F178" s="82" t="s">
        <v>147</v>
      </c>
      <c r="G178" s="123"/>
      <c r="H178" s="123"/>
      <c r="I178" s="123"/>
      <c r="J178" s="123"/>
      <c r="K178" s="123"/>
      <c r="L178" s="122"/>
    </row>
    <row r="179" spans="1:12" s="117" customFormat="1" ht="10.5" thickBot="1" x14ac:dyDescent="0.25">
      <c r="A179" s="72" t="s">
        <v>8</v>
      </c>
      <c r="B179" s="121"/>
      <c r="C179" s="120"/>
      <c r="D179" s="120"/>
      <c r="E179" s="120"/>
      <c r="F179" s="113" t="s">
        <v>130</v>
      </c>
      <c r="G179" s="119"/>
      <c r="H179" s="119"/>
      <c r="I179" s="119"/>
      <c r="J179" s="119"/>
      <c r="K179" s="119"/>
      <c r="L179" s="118"/>
    </row>
    <row r="180" spans="1:12" s="117" customFormat="1" ht="11" thickBot="1" x14ac:dyDescent="0.25">
      <c r="A180" s="72" t="s">
        <v>6</v>
      </c>
      <c r="B180" s="78">
        <f>1+MAX($B$13:B179)</f>
        <v>42</v>
      </c>
      <c r="C180" s="59" t="s">
        <v>233</v>
      </c>
      <c r="D180" s="79"/>
      <c r="E180" s="59" t="s">
        <v>143</v>
      </c>
      <c r="F180" s="80" t="s">
        <v>234</v>
      </c>
      <c r="G180" s="59" t="s">
        <v>145</v>
      </c>
      <c r="H180" s="60">
        <v>2</v>
      </c>
      <c r="I180" s="83"/>
      <c r="J180" s="60" t="str">
        <f>IF(ISNUMBER(I180),ROUND(H180*I180,3),"")</f>
        <v/>
      </c>
      <c r="K180" s="62"/>
      <c r="L180" s="77">
        <f>ROUND(H180*K180,2)</f>
        <v>0</v>
      </c>
    </row>
    <row r="181" spans="1:12" s="117" customFormat="1" x14ac:dyDescent="0.2">
      <c r="A181" s="72" t="s">
        <v>5</v>
      </c>
      <c r="B181" s="125"/>
      <c r="C181" s="124"/>
      <c r="D181" s="124"/>
      <c r="E181" s="124"/>
      <c r="F181" s="81"/>
      <c r="G181" s="123"/>
      <c r="H181" s="123"/>
      <c r="I181" s="123"/>
      <c r="J181" s="123"/>
      <c r="K181" s="123"/>
      <c r="L181" s="122"/>
    </row>
    <row r="182" spans="1:12" s="117" customFormat="1" ht="20" x14ac:dyDescent="0.2">
      <c r="A182" s="72" t="s">
        <v>7</v>
      </c>
      <c r="B182" s="125"/>
      <c r="C182" s="124"/>
      <c r="D182" s="124"/>
      <c r="E182" s="124"/>
      <c r="F182" s="82" t="s">
        <v>147</v>
      </c>
      <c r="G182" s="123"/>
      <c r="H182" s="123"/>
      <c r="I182" s="123"/>
      <c r="J182" s="123"/>
      <c r="K182" s="123"/>
      <c r="L182" s="122"/>
    </row>
    <row r="183" spans="1:12" s="117" customFormat="1" ht="10.5" thickBot="1" x14ac:dyDescent="0.25">
      <c r="A183" s="72" t="s">
        <v>8</v>
      </c>
      <c r="B183" s="121"/>
      <c r="C183" s="120"/>
      <c r="D183" s="120"/>
      <c r="E183" s="120"/>
      <c r="F183" s="113" t="s">
        <v>130</v>
      </c>
      <c r="G183" s="119"/>
      <c r="H183" s="119"/>
      <c r="I183" s="119"/>
      <c r="J183" s="119"/>
      <c r="K183" s="119"/>
      <c r="L183" s="118"/>
    </row>
    <row r="184" spans="1:12" s="117" customFormat="1" ht="11" thickBot="1" x14ac:dyDescent="0.25">
      <c r="A184" s="72" t="s">
        <v>6</v>
      </c>
      <c r="B184" s="78">
        <f>1+MAX($B$13:B183)</f>
        <v>43</v>
      </c>
      <c r="C184" s="59" t="s">
        <v>235</v>
      </c>
      <c r="D184" s="79"/>
      <c r="E184" s="59" t="s">
        <v>143</v>
      </c>
      <c r="F184" s="80" t="s">
        <v>236</v>
      </c>
      <c r="G184" s="59" t="s">
        <v>145</v>
      </c>
      <c r="H184" s="60">
        <v>8</v>
      </c>
      <c r="I184" s="83"/>
      <c r="J184" s="60" t="str">
        <f>IF(ISNUMBER(I184),ROUND(H184*I184,3),"")</f>
        <v/>
      </c>
      <c r="K184" s="62"/>
      <c r="L184" s="77">
        <f>ROUND(H184*K184,2)</f>
        <v>0</v>
      </c>
    </row>
    <row r="185" spans="1:12" s="117" customFormat="1" x14ac:dyDescent="0.2">
      <c r="A185" s="72" t="s">
        <v>5</v>
      </c>
      <c r="B185" s="125"/>
      <c r="C185" s="124"/>
      <c r="D185" s="124"/>
      <c r="E185" s="124"/>
      <c r="F185" s="81"/>
      <c r="G185" s="123"/>
      <c r="H185" s="123"/>
      <c r="I185" s="123"/>
      <c r="J185" s="123"/>
      <c r="K185" s="123"/>
      <c r="L185" s="122"/>
    </row>
    <row r="186" spans="1:12" s="117" customFormat="1" ht="20" x14ac:dyDescent="0.2">
      <c r="A186" s="72" t="s">
        <v>7</v>
      </c>
      <c r="B186" s="125"/>
      <c r="C186" s="124"/>
      <c r="D186" s="124"/>
      <c r="E186" s="124"/>
      <c r="F186" s="82" t="s">
        <v>147</v>
      </c>
      <c r="G186" s="123"/>
      <c r="H186" s="123"/>
      <c r="I186" s="123"/>
      <c r="J186" s="123"/>
      <c r="K186" s="123"/>
      <c r="L186" s="122"/>
    </row>
    <row r="187" spans="1:12" s="117" customFormat="1" ht="10.5" thickBot="1" x14ac:dyDescent="0.25">
      <c r="A187" s="72" t="s">
        <v>8</v>
      </c>
      <c r="B187" s="121"/>
      <c r="C187" s="120"/>
      <c r="D187" s="120"/>
      <c r="E187" s="120"/>
      <c r="F187" s="113" t="s">
        <v>130</v>
      </c>
      <c r="G187" s="119"/>
      <c r="H187" s="119"/>
      <c r="I187" s="119"/>
      <c r="J187" s="119"/>
      <c r="K187" s="119"/>
      <c r="L187" s="118"/>
    </row>
    <row r="188" spans="1:12" s="117" customFormat="1" ht="11" thickBot="1" x14ac:dyDescent="0.25">
      <c r="A188" s="72" t="s">
        <v>6</v>
      </c>
      <c r="B188" s="78">
        <f>1+MAX($B$13:B187)</f>
        <v>44</v>
      </c>
      <c r="C188" s="59" t="s">
        <v>237</v>
      </c>
      <c r="D188" s="79"/>
      <c r="E188" s="59" t="s">
        <v>143</v>
      </c>
      <c r="F188" s="80" t="s">
        <v>238</v>
      </c>
      <c r="G188" s="59" t="s">
        <v>145</v>
      </c>
      <c r="H188" s="60">
        <v>4</v>
      </c>
      <c r="I188" s="83"/>
      <c r="J188" s="60" t="str">
        <f>IF(ISNUMBER(I188),ROUND(H188*I188,3),"")</f>
        <v/>
      </c>
      <c r="K188" s="62"/>
      <c r="L188" s="77">
        <f>ROUND(H188*K188,2)</f>
        <v>0</v>
      </c>
    </row>
    <row r="189" spans="1:12" s="117" customFormat="1" x14ac:dyDescent="0.2">
      <c r="A189" s="72" t="s">
        <v>5</v>
      </c>
      <c r="B189" s="125"/>
      <c r="C189" s="124"/>
      <c r="D189" s="124"/>
      <c r="E189" s="124"/>
      <c r="F189" s="81"/>
      <c r="G189" s="123"/>
      <c r="H189" s="123"/>
      <c r="I189" s="123"/>
      <c r="J189" s="123"/>
      <c r="K189" s="123"/>
      <c r="L189" s="122"/>
    </row>
    <row r="190" spans="1:12" s="117" customFormat="1" ht="20" x14ac:dyDescent="0.2">
      <c r="A190" s="72" t="s">
        <v>7</v>
      </c>
      <c r="B190" s="125"/>
      <c r="C190" s="124"/>
      <c r="D190" s="124"/>
      <c r="E190" s="124"/>
      <c r="F190" s="82" t="s">
        <v>147</v>
      </c>
      <c r="G190" s="123"/>
      <c r="H190" s="123"/>
      <c r="I190" s="123"/>
      <c r="J190" s="123"/>
      <c r="K190" s="123"/>
      <c r="L190" s="122"/>
    </row>
    <row r="191" spans="1:12" s="117" customFormat="1" ht="10.5" thickBot="1" x14ac:dyDescent="0.25">
      <c r="A191" s="72" t="s">
        <v>8</v>
      </c>
      <c r="B191" s="121"/>
      <c r="C191" s="120"/>
      <c r="D191" s="120"/>
      <c r="E191" s="120"/>
      <c r="F191" s="113" t="s">
        <v>130</v>
      </c>
      <c r="G191" s="119"/>
      <c r="H191" s="119"/>
      <c r="I191" s="119"/>
      <c r="J191" s="119"/>
      <c r="K191" s="119"/>
      <c r="L191" s="118"/>
    </row>
    <row r="192" spans="1:12" s="117" customFormat="1" ht="11" thickBot="1" x14ac:dyDescent="0.25">
      <c r="A192" s="72" t="s">
        <v>6</v>
      </c>
      <c r="B192" s="78">
        <f>1+MAX($B$13:B191)</f>
        <v>45</v>
      </c>
      <c r="C192" s="59" t="s">
        <v>239</v>
      </c>
      <c r="D192" s="79"/>
      <c r="E192" s="59" t="s">
        <v>143</v>
      </c>
      <c r="F192" s="80" t="s">
        <v>240</v>
      </c>
      <c r="G192" s="59" t="s">
        <v>145</v>
      </c>
      <c r="H192" s="60">
        <v>1</v>
      </c>
      <c r="I192" s="83"/>
      <c r="J192" s="60" t="str">
        <f>IF(ISNUMBER(I192),ROUND(H192*I192,3),"")</f>
        <v/>
      </c>
      <c r="K192" s="62"/>
      <c r="L192" s="77">
        <f>ROUND(H192*K192,2)</f>
        <v>0</v>
      </c>
    </row>
    <row r="193" spans="1:12" s="117" customFormat="1" x14ac:dyDescent="0.2">
      <c r="A193" s="72" t="s">
        <v>5</v>
      </c>
      <c r="B193" s="125"/>
      <c r="C193" s="124"/>
      <c r="D193" s="124"/>
      <c r="E193" s="124"/>
      <c r="F193" s="81"/>
      <c r="G193" s="123"/>
      <c r="H193" s="123"/>
      <c r="I193" s="123"/>
      <c r="J193" s="123"/>
      <c r="K193" s="123"/>
      <c r="L193" s="122"/>
    </row>
    <row r="194" spans="1:12" s="117" customFormat="1" ht="20" x14ac:dyDescent="0.2">
      <c r="A194" s="72" t="s">
        <v>7</v>
      </c>
      <c r="B194" s="125"/>
      <c r="C194" s="124"/>
      <c r="D194" s="124"/>
      <c r="E194" s="124"/>
      <c r="F194" s="82" t="s">
        <v>147</v>
      </c>
      <c r="G194" s="123"/>
      <c r="H194" s="123"/>
      <c r="I194" s="123"/>
      <c r="J194" s="123"/>
      <c r="K194" s="123"/>
      <c r="L194" s="122"/>
    </row>
    <row r="195" spans="1:12" s="117" customFormat="1" ht="10.5" thickBot="1" x14ac:dyDescent="0.25">
      <c r="A195" s="72" t="s">
        <v>8</v>
      </c>
      <c r="B195" s="121"/>
      <c r="C195" s="120"/>
      <c r="D195" s="120"/>
      <c r="E195" s="120"/>
      <c r="F195" s="113" t="s">
        <v>130</v>
      </c>
      <c r="G195" s="119"/>
      <c r="H195" s="119"/>
      <c r="I195" s="119"/>
      <c r="J195" s="119"/>
      <c r="K195" s="119"/>
      <c r="L195" s="118"/>
    </row>
    <row r="196" spans="1:12" s="117" customFormat="1" ht="11" thickBot="1" x14ac:dyDescent="0.25">
      <c r="A196" s="72" t="s">
        <v>6</v>
      </c>
      <c r="B196" s="78">
        <f>1+MAX($B$13:B195)</f>
        <v>46</v>
      </c>
      <c r="C196" s="59" t="s">
        <v>241</v>
      </c>
      <c r="D196" s="79"/>
      <c r="E196" s="59" t="s">
        <v>143</v>
      </c>
      <c r="F196" s="80" t="s">
        <v>242</v>
      </c>
      <c r="G196" s="59" t="s">
        <v>145</v>
      </c>
      <c r="H196" s="60">
        <v>2</v>
      </c>
      <c r="I196" s="83"/>
      <c r="J196" s="60" t="str">
        <f>IF(ISNUMBER(I196),ROUND(H196*I196,3),"")</f>
        <v/>
      </c>
      <c r="K196" s="62"/>
      <c r="L196" s="77">
        <f>ROUND(H196*K196,2)</f>
        <v>0</v>
      </c>
    </row>
    <row r="197" spans="1:12" s="117" customFormat="1" x14ac:dyDescent="0.2">
      <c r="A197" s="72" t="s">
        <v>5</v>
      </c>
      <c r="B197" s="125"/>
      <c r="C197" s="124"/>
      <c r="D197" s="124"/>
      <c r="E197" s="124"/>
      <c r="F197" s="81"/>
      <c r="G197" s="123"/>
      <c r="H197" s="123"/>
      <c r="I197" s="123"/>
      <c r="J197" s="123"/>
      <c r="K197" s="123"/>
      <c r="L197" s="122"/>
    </row>
    <row r="198" spans="1:12" s="117" customFormat="1" ht="20" x14ac:dyDescent="0.2">
      <c r="A198" s="72" t="s">
        <v>7</v>
      </c>
      <c r="B198" s="125"/>
      <c r="C198" s="124"/>
      <c r="D198" s="124"/>
      <c r="E198" s="124"/>
      <c r="F198" s="82" t="s">
        <v>147</v>
      </c>
      <c r="G198" s="123"/>
      <c r="H198" s="123"/>
      <c r="I198" s="123"/>
      <c r="J198" s="123"/>
      <c r="K198" s="123"/>
      <c r="L198" s="122"/>
    </row>
    <row r="199" spans="1:12" s="117" customFormat="1" ht="10.5" thickBot="1" x14ac:dyDescent="0.25">
      <c r="A199" s="72" t="s">
        <v>8</v>
      </c>
      <c r="B199" s="121"/>
      <c r="C199" s="120"/>
      <c r="D199" s="120"/>
      <c r="E199" s="120"/>
      <c r="F199" s="113" t="s">
        <v>130</v>
      </c>
      <c r="G199" s="119"/>
      <c r="H199" s="119"/>
      <c r="I199" s="119"/>
      <c r="J199" s="119"/>
      <c r="K199" s="119"/>
      <c r="L199" s="118"/>
    </row>
    <row r="200" spans="1:12" s="117" customFormat="1" ht="11" thickBot="1" x14ac:dyDescent="0.25">
      <c r="A200" s="72" t="s">
        <v>6</v>
      </c>
      <c r="B200" s="78">
        <f>1+MAX($B$13:B199)</f>
        <v>47</v>
      </c>
      <c r="C200" s="59" t="s">
        <v>243</v>
      </c>
      <c r="D200" s="79"/>
      <c r="E200" s="59" t="s">
        <v>143</v>
      </c>
      <c r="F200" s="80" t="s">
        <v>244</v>
      </c>
      <c r="G200" s="59" t="s">
        <v>145</v>
      </c>
      <c r="H200" s="60">
        <v>1</v>
      </c>
      <c r="I200" s="83"/>
      <c r="J200" s="60" t="str">
        <f>IF(ISNUMBER(I200),ROUND(H200*I200,3),"")</f>
        <v/>
      </c>
      <c r="K200" s="62"/>
      <c r="L200" s="77">
        <f>ROUND(H200*K200,2)</f>
        <v>0</v>
      </c>
    </row>
    <row r="201" spans="1:12" s="117" customFormat="1" x14ac:dyDescent="0.2">
      <c r="A201" s="72" t="s">
        <v>5</v>
      </c>
      <c r="B201" s="125"/>
      <c r="C201" s="124"/>
      <c r="D201" s="124"/>
      <c r="E201" s="124"/>
      <c r="F201" s="81"/>
      <c r="G201" s="123"/>
      <c r="H201" s="123"/>
      <c r="I201" s="123"/>
      <c r="J201" s="123"/>
      <c r="K201" s="123"/>
      <c r="L201" s="122"/>
    </row>
    <row r="202" spans="1:12" s="117" customFormat="1" ht="20" x14ac:dyDescent="0.2">
      <c r="A202" s="72" t="s">
        <v>7</v>
      </c>
      <c r="B202" s="125"/>
      <c r="C202" s="124"/>
      <c r="D202" s="124"/>
      <c r="E202" s="124"/>
      <c r="F202" s="82" t="s">
        <v>147</v>
      </c>
      <c r="G202" s="123"/>
      <c r="H202" s="123"/>
      <c r="I202" s="123"/>
      <c r="J202" s="123"/>
      <c r="K202" s="123"/>
      <c r="L202" s="122"/>
    </row>
    <row r="203" spans="1:12" s="117" customFormat="1" ht="10.5" thickBot="1" x14ac:dyDescent="0.25">
      <c r="A203" s="72" t="s">
        <v>8</v>
      </c>
      <c r="B203" s="121"/>
      <c r="C203" s="120"/>
      <c r="D203" s="120"/>
      <c r="E203" s="120"/>
      <c r="F203" s="113" t="s">
        <v>130</v>
      </c>
      <c r="G203" s="119"/>
      <c r="H203" s="119"/>
      <c r="I203" s="119"/>
      <c r="J203" s="119"/>
      <c r="K203" s="119"/>
      <c r="L203" s="118"/>
    </row>
    <row r="204" spans="1:12" s="117" customFormat="1" ht="11" thickBot="1" x14ac:dyDescent="0.25">
      <c r="A204" s="72" t="s">
        <v>6</v>
      </c>
      <c r="B204" s="78">
        <f>1+MAX($B$13:B203)</f>
        <v>48</v>
      </c>
      <c r="C204" s="59" t="s">
        <v>245</v>
      </c>
      <c r="D204" s="79"/>
      <c r="E204" s="59" t="s">
        <v>143</v>
      </c>
      <c r="F204" s="80" t="s">
        <v>246</v>
      </c>
      <c r="G204" s="59" t="s">
        <v>145</v>
      </c>
      <c r="H204" s="60">
        <v>2</v>
      </c>
      <c r="I204" s="83"/>
      <c r="J204" s="60" t="str">
        <f>IF(ISNUMBER(I204),ROUND(H204*I204,3),"")</f>
        <v/>
      </c>
      <c r="K204" s="62"/>
      <c r="L204" s="77">
        <f>ROUND(H204*K204,2)</f>
        <v>0</v>
      </c>
    </row>
    <row r="205" spans="1:12" s="117" customFormat="1" x14ac:dyDescent="0.2">
      <c r="A205" s="72" t="s">
        <v>5</v>
      </c>
      <c r="B205" s="125"/>
      <c r="C205" s="124"/>
      <c r="D205" s="124"/>
      <c r="E205" s="124"/>
      <c r="F205" s="81"/>
      <c r="G205" s="123"/>
      <c r="H205" s="123"/>
      <c r="I205" s="123"/>
      <c r="J205" s="123"/>
      <c r="K205" s="123"/>
      <c r="L205" s="122"/>
    </row>
    <row r="206" spans="1:12" s="117" customFormat="1" ht="20" x14ac:dyDescent="0.2">
      <c r="A206" s="72" t="s">
        <v>7</v>
      </c>
      <c r="B206" s="125"/>
      <c r="C206" s="124"/>
      <c r="D206" s="124"/>
      <c r="E206" s="124"/>
      <c r="F206" s="82" t="s">
        <v>147</v>
      </c>
      <c r="G206" s="123"/>
      <c r="H206" s="123"/>
      <c r="I206" s="123"/>
      <c r="J206" s="123"/>
      <c r="K206" s="123"/>
      <c r="L206" s="122"/>
    </row>
    <row r="207" spans="1:12" s="117" customFormat="1" ht="10.5" thickBot="1" x14ac:dyDescent="0.25">
      <c r="A207" s="72" t="s">
        <v>8</v>
      </c>
      <c r="B207" s="121"/>
      <c r="C207" s="120"/>
      <c r="D207" s="120"/>
      <c r="E207" s="120"/>
      <c r="F207" s="113" t="s">
        <v>130</v>
      </c>
      <c r="G207" s="119"/>
      <c r="H207" s="119"/>
      <c r="I207" s="119"/>
      <c r="J207" s="119"/>
      <c r="K207" s="119"/>
      <c r="L207" s="118"/>
    </row>
    <row r="208" spans="1:12" s="117" customFormat="1" ht="11" thickBot="1" x14ac:dyDescent="0.25">
      <c r="A208" s="72" t="s">
        <v>6</v>
      </c>
      <c r="B208" s="78">
        <f>1+MAX($B$13:B207)</f>
        <v>49</v>
      </c>
      <c r="C208" s="59" t="s">
        <v>247</v>
      </c>
      <c r="D208" s="79"/>
      <c r="E208" s="59" t="s">
        <v>143</v>
      </c>
      <c r="F208" s="80" t="s">
        <v>248</v>
      </c>
      <c r="G208" s="59" t="s">
        <v>145</v>
      </c>
      <c r="H208" s="60">
        <v>1</v>
      </c>
      <c r="I208" s="83"/>
      <c r="J208" s="60" t="str">
        <f>IF(ISNUMBER(I208),ROUND(H208*I208,3),"")</f>
        <v/>
      </c>
      <c r="K208" s="62"/>
      <c r="L208" s="77">
        <f>ROUND(H208*K208,2)</f>
        <v>0</v>
      </c>
    </row>
    <row r="209" spans="1:12" s="117" customFormat="1" x14ac:dyDescent="0.2">
      <c r="A209" s="72" t="s">
        <v>5</v>
      </c>
      <c r="B209" s="125"/>
      <c r="C209" s="124"/>
      <c r="D209" s="124"/>
      <c r="E209" s="124"/>
      <c r="F209" s="81"/>
      <c r="G209" s="123"/>
      <c r="H209" s="123"/>
      <c r="I209" s="123"/>
      <c r="J209" s="123"/>
      <c r="K209" s="123"/>
      <c r="L209" s="122"/>
    </row>
    <row r="210" spans="1:12" s="117" customFormat="1" ht="20" x14ac:dyDescent="0.2">
      <c r="A210" s="72" t="s">
        <v>7</v>
      </c>
      <c r="B210" s="125"/>
      <c r="C210" s="124"/>
      <c r="D210" s="124"/>
      <c r="E210" s="124"/>
      <c r="F210" s="82" t="s">
        <v>147</v>
      </c>
      <c r="G210" s="123"/>
      <c r="H210" s="123"/>
      <c r="I210" s="123"/>
      <c r="J210" s="123"/>
      <c r="K210" s="123"/>
      <c r="L210" s="122"/>
    </row>
    <row r="211" spans="1:12" s="117" customFormat="1" ht="10.5" thickBot="1" x14ac:dyDescent="0.25">
      <c r="A211" s="72" t="s">
        <v>8</v>
      </c>
      <c r="B211" s="121"/>
      <c r="C211" s="120"/>
      <c r="D211" s="120"/>
      <c r="E211" s="120"/>
      <c r="F211" s="113" t="s">
        <v>130</v>
      </c>
      <c r="G211" s="119"/>
      <c r="H211" s="119"/>
      <c r="I211" s="119"/>
      <c r="J211" s="119"/>
      <c r="K211" s="119"/>
      <c r="L211" s="118"/>
    </row>
    <row r="212" spans="1:12" s="117" customFormat="1" ht="11" thickBot="1" x14ac:dyDescent="0.25">
      <c r="A212" s="72" t="s">
        <v>6</v>
      </c>
      <c r="B212" s="78">
        <f>1+MAX($B$13:B211)</f>
        <v>50</v>
      </c>
      <c r="C212" s="59" t="s">
        <v>249</v>
      </c>
      <c r="D212" s="79"/>
      <c r="E212" s="59" t="s">
        <v>143</v>
      </c>
      <c r="F212" s="80" t="s">
        <v>250</v>
      </c>
      <c r="G212" s="59" t="s">
        <v>145</v>
      </c>
      <c r="H212" s="60">
        <v>2</v>
      </c>
      <c r="I212" s="83"/>
      <c r="J212" s="60" t="str">
        <f>IF(ISNUMBER(I212),ROUND(H212*I212,3),"")</f>
        <v/>
      </c>
      <c r="K212" s="62"/>
      <c r="L212" s="77">
        <f>ROUND(H212*K212,2)</f>
        <v>0</v>
      </c>
    </row>
    <row r="213" spans="1:12" s="117" customFormat="1" x14ac:dyDescent="0.2">
      <c r="A213" s="72" t="s">
        <v>5</v>
      </c>
      <c r="B213" s="125"/>
      <c r="C213" s="124"/>
      <c r="D213" s="124"/>
      <c r="E213" s="124"/>
      <c r="F213" s="81"/>
      <c r="G213" s="123"/>
      <c r="H213" s="123"/>
      <c r="I213" s="123"/>
      <c r="J213" s="123"/>
      <c r="K213" s="123"/>
      <c r="L213" s="122"/>
    </row>
    <row r="214" spans="1:12" s="117" customFormat="1" ht="20" x14ac:dyDescent="0.2">
      <c r="A214" s="72" t="s">
        <v>7</v>
      </c>
      <c r="B214" s="125"/>
      <c r="C214" s="124"/>
      <c r="D214" s="124"/>
      <c r="E214" s="124"/>
      <c r="F214" s="82" t="s">
        <v>147</v>
      </c>
      <c r="G214" s="123"/>
      <c r="H214" s="123"/>
      <c r="I214" s="123"/>
      <c r="J214" s="123"/>
      <c r="K214" s="123"/>
      <c r="L214" s="122"/>
    </row>
    <row r="215" spans="1:12" s="117" customFormat="1" ht="10.5" thickBot="1" x14ac:dyDescent="0.25">
      <c r="A215" s="72" t="s">
        <v>8</v>
      </c>
      <c r="B215" s="121"/>
      <c r="C215" s="120"/>
      <c r="D215" s="120"/>
      <c r="E215" s="120"/>
      <c r="F215" s="113" t="s">
        <v>130</v>
      </c>
      <c r="G215" s="119"/>
      <c r="H215" s="119"/>
      <c r="I215" s="119"/>
      <c r="J215" s="119"/>
      <c r="K215" s="119"/>
      <c r="L215" s="118"/>
    </row>
    <row r="216" spans="1:12" s="117" customFormat="1" ht="11" thickBot="1" x14ac:dyDescent="0.25">
      <c r="A216" s="72" t="s">
        <v>6</v>
      </c>
      <c r="B216" s="78">
        <f>1+MAX($B$13:B215)</f>
        <v>51</v>
      </c>
      <c r="C216" s="59" t="s">
        <v>251</v>
      </c>
      <c r="D216" s="79"/>
      <c r="E216" s="59" t="s">
        <v>143</v>
      </c>
      <c r="F216" s="80" t="s">
        <v>252</v>
      </c>
      <c r="G216" s="59" t="s">
        <v>145</v>
      </c>
      <c r="H216" s="60">
        <v>1</v>
      </c>
      <c r="I216" s="83"/>
      <c r="J216" s="60" t="str">
        <f>IF(ISNUMBER(I216),ROUND(H216*I216,3),"")</f>
        <v/>
      </c>
      <c r="K216" s="62"/>
      <c r="L216" s="77">
        <f>ROUND(H216*K216,2)</f>
        <v>0</v>
      </c>
    </row>
    <row r="217" spans="1:12" s="117" customFormat="1" x14ac:dyDescent="0.2">
      <c r="A217" s="72" t="s">
        <v>5</v>
      </c>
      <c r="B217" s="125"/>
      <c r="C217" s="124"/>
      <c r="D217" s="124"/>
      <c r="E217" s="124"/>
      <c r="F217" s="81"/>
      <c r="G217" s="123"/>
      <c r="H217" s="123"/>
      <c r="I217" s="123"/>
      <c r="J217" s="123"/>
      <c r="K217" s="123"/>
      <c r="L217" s="122"/>
    </row>
    <row r="218" spans="1:12" s="117" customFormat="1" ht="20" x14ac:dyDescent="0.2">
      <c r="A218" s="72" t="s">
        <v>7</v>
      </c>
      <c r="B218" s="125"/>
      <c r="C218" s="124"/>
      <c r="D218" s="124"/>
      <c r="E218" s="124"/>
      <c r="F218" s="82" t="s">
        <v>147</v>
      </c>
      <c r="G218" s="123"/>
      <c r="H218" s="123"/>
      <c r="I218" s="123"/>
      <c r="J218" s="123"/>
      <c r="K218" s="123"/>
      <c r="L218" s="122"/>
    </row>
    <row r="219" spans="1:12" s="117" customFormat="1" ht="10.5" thickBot="1" x14ac:dyDescent="0.25">
      <c r="A219" s="72" t="s">
        <v>8</v>
      </c>
      <c r="B219" s="121"/>
      <c r="C219" s="120"/>
      <c r="D219" s="120"/>
      <c r="E219" s="120"/>
      <c r="F219" s="113" t="s">
        <v>130</v>
      </c>
      <c r="G219" s="119"/>
      <c r="H219" s="119"/>
      <c r="I219" s="119"/>
      <c r="J219" s="119"/>
      <c r="K219" s="119"/>
      <c r="L219" s="118"/>
    </row>
    <row r="220" spans="1:12" s="117" customFormat="1" ht="11" thickBot="1" x14ac:dyDescent="0.25">
      <c r="A220" s="72" t="s">
        <v>6</v>
      </c>
      <c r="B220" s="78">
        <f>1+MAX($B$13:B219)</f>
        <v>52</v>
      </c>
      <c r="C220" s="59" t="s">
        <v>253</v>
      </c>
      <c r="D220" s="79"/>
      <c r="E220" s="59" t="s">
        <v>143</v>
      </c>
      <c r="F220" s="80" t="s">
        <v>254</v>
      </c>
      <c r="G220" s="59" t="s">
        <v>145</v>
      </c>
      <c r="H220" s="60">
        <v>1</v>
      </c>
      <c r="I220" s="83"/>
      <c r="J220" s="60" t="str">
        <f>IF(ISNUMBER(I220),ROUND(H220*I220,3),"")</f>
        <v/>
      </c>
      <c r="K220" s="62"/>
      <c r="L220" s="77">
        <f>ROUND(H220*K220,2)</f>
        <v>0</v>
      </c>
    </row>
    <row r="221" spans="1:12" s="117" customFormat="1" x14ac:dyDescent="0.2">
      <c r="A221" s="72" t="s">
        <v>5</v>
      </c>
      <c r="B221" s="125"/>
      <c r="C221" s="124"/>
      <c r="D221" s="124"/>
      <c r="E221" s="124"/>
      <c r="F221" s="81"/>
      <c r="G221" s="123"/>
      <c r="H221" s="123"/>
      <c r="I221" s="123"/>
      <c r="J221" s="123"/>
      <c r="K221" s="123"/>
      <c r="L221" s="122"/>
    </row>
    <row r="222" spans="1:12" s="117" customFormat="1" ht="20" x14ac:dyDescent="0.2">
      <c r="A222" s="72" t="s">
        <v>7</v>
      </c>
      <c r="B222" s="125"/>
      <c r="C222" s="124"/>
      <c r="D222" s="124"/>
      <c r="E222" s="124"/>
      <c r="F222" s="82" t="s">
        <v>147</v>
      </c>
      <c r="G222" s="123"/>
      <c r="H222" s="123"/>
      <c r="I222" s="123"/>
      <c r="J222" s="123"/>
      <c r="K222" s="123"/>
      <c r="L222" s="122"/>
    </row>
    <row r="223" spans="1:12" s="117" customFormat="1" ht="10.5" thickBot="1" x14ac:dyDescent="0.25">
      <c r="A223" s="72" t="s">
        <v>8</v>
      </c>
      <c r="B223" s="121"/>
      <c r="C223" s="120"/>
      <c r="D223" s="120"/>
      <c r="E223" s="120"/>
      <c r="F223" s="113" t="s">
        <v>130</v>
      </c>
      <c r="G223" s="119"/>
      <c r="H223" s="119"/>
      <c r="I223" s="119"/>
      <c r="J223" s="119"/>
      <c r="K223" s="119"/>
      <c r="L223" s="118"/>
    </row>
    <row r="224" spans="1:12" s="117" customFormat="1" ht="11" thickBot="1" x14ac:dyDescent="0.25">
      <c r="A224" s="72" t="s">
        <v>6</v>
      </c>
      <c r="B224" s="78">
        <f>1+MAX($B$13:B223)</f>
        <v>53</v>
      </c>
      <c r="C224" s="59" t="s">
        <v>255</v>
      </c>
      <c r="D224" s="79"/>
      <c r="E224" s="59" t="s">
        <v>143</v>
      </c>
      <c r="F224" s="80" t="s">
        <v>256</v>
      </c>
      <c r="G224" s="59" t="s">
        <v>145</v>
      </c>
      <c r="H224" s="60">
        <v>2</v>
      </c>
      <c r="I224" s="83"/>
      <c r="J224" s="60" t="str">
        <f>IF(ISNUMBER(I224),ROUND(H224*I224,3),"")</f>
        <v/>
      </c>
      <c r="K224" s="62"/>
      <c r="L224" s="77">
        <f>ROUND(H224*K224,2)</f>
        <v>0</v>
      </c>
    </row>
    <row r="225" spans="1:12" s="117" customFormat="1" x14ac:dyDescent="0.2">
      <c r="A225" s="72" t="s">
        <v>5</v>
      </c>
      <c r="B225" s="125"/>
      <c r="C225" s="124"/>
      <c r="D225" s="124"/>
      <c r="E225" s="124"/>
      <c r="F225" s="81"/>
      <c r="G225" s="123"/>
      <c r="H225" s="123"/>
      <c r="I225" s="123"/>
      <c r="J225" s="123"/>
      <c r="K225" s="123"/>
      <c r="L225" s="122"/>
    </row>
    <row r="226" spans="1:12" s="117" customFormat="1" ht="20" x14ac:dyDescent="0.2">
      <c r="A226" s="72" t="s">
        <v>7</v>
      </c>
      <c r="B226" s="125"/>
      <c r="C226" s="124"/>
      <c r="D226" s="124"/>
      <c r="E226" s="124"/>
      <c r="F226" s="82" t="s">
        <v>147</v>
      </c>
      <c r="G226" s="123"/>
      <c r="H226" s="123"/>
      <c r="I226" s="123"/>
      <c r="J226" s="123"/>
      <c r="K226" s="123"/>
      <c r="L226" s="122"/>
    </row>
    <row r="227" spans="1:12" s="117" customFormat="1" ht="10.5" thickBot="1" x14ac:dyDescent="0.25">
      <c r="A227" s="72" t="s">
        <v>8</v>
      </c>
      <c r="B227" s="121"/>
      <c r="C227" s="120"/>
      <c r="D227" s="120"/>
      <c r="E227" s="120"/>
      <c r="F227" s="113" t="s">
        <v>130</v>
      </c>
      <c r="G227" s="119"/>
      <c r="H227" s="119"/>
      <c r="I227" s="119"/>
      <c r="J227" s="119"/>
      <c r="K227" s="119"/>
      <c r="L227" s="118"/>
    </row>
    <row r="228" spans="1:12" s="117" customFormat="1" ht="11" thickBot="1" x14ac:dyDescent="0.25">
      <c r="A228" s="72" t="s">
        <v>6</v>
      </c>
      <c r="B228" s="78">
        <f>1+MAX($B$13:B227)</f>
        <v>54</v>
      </c>
      <c r="C228" s="59" t="s">
        <v>257</v>
      </c>
      <c r="D228" s="79"/>
      <c r="E228" s="59" t="s">
        <v>143</v>
      </c>
      <c r="F228" s="80" t="s">
        <v>258</v>
      </c>
      <c r="G228" s="59" t="s">
        <v>145</v>
      </c>
      <c r="H228" s="60">
        <v>2</v>
      </c>
      <c r="I228" s="83"/>
      <c r="J228" s="60" t="str">
        <f>IF(ISNUMBER(I228),ROUND(H228*I228,3),"")</f>
        <v/>
      </c>
      <c r="K228" s="62"/>
      <c r="L228" s="77">
        <f>ROUND(H228*K228,2)</f>
        <v>0</v>
      </c>
    </row>
    <row r="229" spans="1:12" s="117" customFormat="1" x14ac:dyDescent="0.2">
      <c r="A229" s="72" t="s">
        <v>5</v>
      </c>
      <c r="B229" s="125"/>
      <c r="C229" s="124"/>
      <c r="D229" s="124"/>
      <c r="E229" s="124"/>
      <c r="F229" s="81"/>
      <c r="G229" s="123"/>
      <c r="H229" s="123"/>
      <c r="I229" s="123"/>
      <c r="J229" s="123"/>
      <c r="K229" s="123"/>
      <c r="L229" s="122"/>
    </row>
    <row r="230" spans="1:12" s="117" customFormat="1" ht="20" x14ac:dyDescent="0.2">
      <c r="A230" s="72" t="s">
        <v>7</v>
      </c>
      <c r="B230" s="125"/>
      <c r="C230" s="124"/>
      <c r="D230" s="124"/>
      <c r="E230" s="124"/>
      <c r="F230" s="82" t="s">
        <v>147</v>
      </c>
      <c r="G230" s="123"/>
      <c r="H230" s="123"/>
      <c r="I230" s="123"/>
      <c r="J230" s="123"/>
      <c r="K230" s="123"/>
      <c r="L230" s="122"/>
    </row>
    <row r="231" spans="1:12" s="117" customFormat="1" ht="10.5" thickBot="1" x14ac:dyDescent="0.25">
      <c r="A231" s="72" t="s">
        <v>8</v>
      </c>
      <c r="B231" s="121"/>
      <c r="C231" s="120"/>
      <c r="D231" s="120"/>
      <c r="E231" s="120"/>
      <c r="F231" s="113" t="s">
        <v>130</v>
      </c>
      <c r="G231" s="119"/>
      <c r="H231" s="119"/>
      <c r="I231" s="119"/>
      <c r="J231" s="119"/>
      <c r="K231" s="119"/>
      <c r="L231" s="118"/>
    </row>
    <row r="232" spans="1:12" s="117" customFormat="1" ht="11" thickBot="1" x14ac:dyDescent="0.25">
      <c r="A232" s="72" t="s">
        <v>6</v>
      </c>
      <c r="B232" s="78">
        <f>1+MAX($B$13:B231)</f>
        <v>55</v>
      </c>
      <c r="C232" s="59" t="s">
        <v>259</v>
      </c>
      <c r="D232" s="79"/>
      <c r="E232" s="59" t="s">
        <v>143</v>
      </c>
      <c r="F232" s="80" t="s">
        <v>260</v>
      </c>
      <c r="G232" s="59" t="s">
        <v>145</v>
      </c>
      <c r="H232" s="60">
        <v>4</v>
      </c>
      <c r="I232" s="83"/>
      <c r="J232" s="60" t="str">
        <f>IF(ISNUMBER(I232),ROUND(H232*I232,3),"")</f>
        <v/>
      </c>
      <c r="K232" s="62"/>
      <c r="L232" s="77">
        <f>ROUND(H232*K232,2)</f>
        <v>0</v>
      </c>
    </row>
    <row r="233" spans="1:12" s="117" customFormat="1" x14ac:dyDescent="0.2">
      <c r="A233" s="72" t="s">
        <v>5</v>
      </c>
      <c r="B233" s="125"/>
      <c r="C233" s="124"/>
      <c r="D233" s="124"/>
      <c r="E233" s="124"/>
      <c r="F233" s="81"/>
      <c r="G233" s="123"/>
      <c r="H233" s="123"/>
      <c r="I233" s="123"/>
      <c r="J233" s="123"/>
      <c r="K233" s="123"/>
      <c r="L233" s="122"/>
    </row>
    <row r="234" spans="1:12" s="117" customFormat="1" ht="20" x14ac:dyDescent="0.2">
      <c r="A234" s="72" t="s">
        <v>7</v>
      </c>
      <c r="B234" s="125"/>
      <c r="C234" s="124"/>
      <c r="D234" s="124"/>
      <c r="E234" s="124"/>
      <c r="F234" s="82" t="s">
        <v>147</v>
      </c>
      <c r="G234" s="123"/>
      <c r="H234" s="123"/>
      <c r="I234" s="123"/>
      <c r="J234" s="123"/>
      <c r="K234" s="123"/>
      <c r="L234" s="122"/>
    </row>
    <row r="235" spans="1:12" s="117" customFormat="1" ht="10.5" thickBot="1" x14ac:dyDescent="0.25">
      <c r="A235" s="72" t="s">
        <v>8</v>
      </c>
      <c r="B235" s="121"/>
      <c r="C235" s="120"/>
      <c r="D235" s="120"/>
      <c r="E235" s="120"/>
      <c r="F235" s="113" t="s">
        <v>130</v>
      </c>
      <c r="G235" s="119"/>
      <c r="H235" s="119"/>
      <c r="I235" s="119"/>
      <c r="J235" s="119"/>
      <c r="K235" s="119"/>
      <c r="L235" s="118"/>
    </row>
    <row r="236" spans="1:12" s="117" customFormat="1" ht="11" thickBot="1" x14ac:dyDescent="0.25">
      <c r="A236" s="72" t="s">
        <v>6</v>
      </c>
      <c r="B236" s="78">
        <f>1+MAX($B$13:B235)</f>
        <v>56</v>
      </c>
      <c r="C236" s="59" t="s">
        <v>261</v>
      </c>
      <c r="D236" s="79"/>
      <c r="E236" s="59" t="s">
        <v>143</v>
      </c>
      <c r="F236" s="80" t="s">
        <v>262</v>
      </c>
      <c r="G236" s="59" t="s">
        <v>145</v>
      </c>
      <c r="H236" s="60">
        <v>2</v>
      </c>
      <c r="I236" s="83"/>
      <c r="J236" s="60" t="str">
        <f>IF(ISNUMBER(I236),ROUND(H236*I236,3),"")</f>
        <v/>
      </c>
      <c r="K236" s="62"/>
      <c r="L236" s="77">
        <f>ROUND(H236*K236,2)</f>
        <v>0</v>
      </c>
    </row>
    <row r="237" spans="1:12" s="117" customFormat="1" x14ac:dyDescent="0.2">
      <c r="A237" s="72" t="s">
        <v>5</v>
      </c>
      <c r="B237" s="125"/>
      <c r="C237" s="124"/>
      <c r="D237" s="124"/>
      <c r="E237" s="124"/>
      <c r="F237" s="81"/>
      <c r="G237" s="123"/>
      <c r="H237" s="123"/>
      <c r="I237" s="123"/>
      <c r="J237" s="123"/>
      <c r="K237" s="123"/>
      <c r="L237" s="122"/>
    </row>
    <row r="238" spans="1:12" s="117" customFormat="1" ht="20" x14ac:dyDescent="0.2">
      <c r="A238" s="72" t="s">
        <v>7</v>
      </c>
      <c r="B238" s="125"/>
      <c r="C238" s="124"/>
      <c r="D238" s="124"/>
      <c r="E238" s="124"/>
      <c r="F238" s="82" t="s">
        <v>147</v>
      </c>
      <c r="G238" s="123"/>
      <c r="H238" s="123"/>
      <c r="I238" s="123"/>
      <c r="J238" s="123"/>
      <c r="K238" s="123"/>
      <c r="L238" s="122"/>
    </row>
    <row r="239" spans="1:12" s="117" customFormat="1" ht="10.5" thickBot="1" x14ac:dyDescent="0.25">
      <c r="A239" s="72" t="s">
        <v>8</v>
      </c>
      <c r="B239" s="121"/>
      <c r="C239" s="120"/>
      <c r="D239" s="120"/>
      <c r="E239" s="120"/>
      <c r="F239" s="113" t="s">
        <v>130</v>
      </c>
      <c r="G239" s="119"/>
      <c r="H239" s="119"/>
      <c r="I239" s="119"/>
      <c r="J239" s="119"/>
      <c r="K239" s="119"/>
      <c r="L239" s="118"/>
    </row>
    <row r="240" spans="1:12" s="117" customFormat="1" ht="11" thickBot="1" x14ac:dyDescent="0.25">
      <c r="A240" s="72" t="s">
        <v>6</v>
      </c>
      <c r="B240" s="78">
        <f>1+MAX($B$13:B239)</f>
        <v>57</v>
      </c>
      <c r="C240" s="59" t="s">
        <v>263</v>
      </c>
      <c r="D240" s="79"/>
      <c r="E240" s="59" t="s">
        <v>143</v>
      </c>
      <c r="F240" s="80" t="s">
        <v>264</v>
      </c>
      <c r="G240" s="59" t="s">
        <v>145</v>
      </c>
      <c r="H240" s="60">
        <v>2</v>
      </c>
      <c r="I240" s="83"/>
      <c r="J240" s="60" t="str">
        <f>IF(ISNUMBER(I240),ROUND(H240*I240,3),"")</f>
        <v/>
      </c>
      <c r="K240" s="62"/>
      <c r="L240" s="77">
        <f>ROUND(H240*K240,2)</f>
        <v>0</v>
      </c>
    </row>
    <row r="241" spans="1:12" s="117" customFormat="1" x14ac:dyDescent="0.2">
      <c r="A241" s="72" t="s">
        <v>5</v>
      </c>
      <c r="B241" s="125"/>
      <c r="C241" s="124"/>
      <c r="D241" s="124"/>
      <c r="E241" s="124"/>
      <c r="F241" s="81"/>
      <c r="G241" s="123"/>
      <c r="H241" s="123"/>
      <c r="I241" s="123"/>
      <c r="J241" s="123"/>
      <c r="K241" s="123"/>
      <c r="L241" s="122"/>
    </row>
    <row r="242" spans="1:12" s="117" customFormat="1" ht="20" x14ac:dyDescent="0.2">
      <c r="A242" s="72" t="s">
        <v>7</v>
      </c>
      <c r="B242" s="125"/>
      <c r="C242" s="124"/>
      <c r="D242" s="124"/>
      <c r="E242" s="124"/>
      <c r="F242" s="82" t="s">
        <v>147</v>
      </c>
      <c r="G242" s="123"/>
      <c r="H242" s="123"/>
      <c r="I242" s="123"/>
      <c r="J242" s="123"/>
      <c r="K242" s="123"/>
      <c r="L242" s="122"/>
    </row>
    <row r="243" spans="1:12" s="117" customFormat="1" ht="10.5" thickBot="1" x14ac:dyDescent="0.25">
      <c r="A243" s="72" t="s">
        <v>8</v>
      </c>
      <c r="B243" s="121"/>
      <c r="C243" s="120"/>
      <c r="D243" s="120"/>
      <c r="E243" s="120"/>
      <c r="F243" s="113" t="s">
        <v>130</v>
      </c>
      <c r="G243" s="119"/>
      <c r="H243" s="119"/>
      <c r="I243" s="119"/>
      <c r="J243" s="119"/>
      <c r="K243" s="119"/>
      <c r="L243" s="118"/>
    </row>
    <row r="244" spans="1:12" s="117" customFormat="1" ht="11" thickBot="1" x14ac:dyDescent="0.25">
      <c r="A244" s="72" t="s">
        <v>6</v>
      </c>
      <c r="B244" s="78">
        <f>1+MAX($B$13:B243)</f>
        <v>58</v>
      </c>
      <c r="C244" s="59" t="s">
        <v>265</v>
      </c>
      <c r="D244" s="79"/>
      <c r="E244" s="59" t="s">
        <v>143</v>
      </c>
      <c r="F244" s="80" t="s">
        <v>266</v>
      </c>
      <c r="G244" s="59" t="s">
        <v>145</v>
      </c>
      <c r="H244" s="60">
        <v>2</v>
      </c>
      <c r="I244" s="83"/>
      <c r="J244" s="60" t="str">
        <f>IF(ISNUMBER(I244),ROUND(H244*I244,3),"")</f>
        <v/>
      </c>
      <c r="K244" s="62"/>
      <c r="L244" s="77">
        <f>ROUND(H244*K244,2)</f>
        <v>0</v>
      </c>
    </row>
    <row r="245" spans="1:12" s="117" customFormat="1" x14ac:dyDescent="0.2">
      <c r="A245" s="72" t="s">
        <v>5</v>
      </c>
      <c r="B245" s="125"/>
      <c r="C245" s="124"/>
      <c r="D245" s="124"/>
      <c r="E245" s="124"/>
      <c r="F245" s="81"/>
      <c r="G245" s="123"/>
      <c r="H245" s="123"/>
      <c r="I245" s="123"/>
      <c r="J245" s="123"/>
      <c r="K245" s="123"/>
      <c r="L245" s="122"/>
    </row>
    <row r="246" spans="1:12" s="117" customFormat="1" ht="20" x14ac:dyDescent="0.2">
      <c r="A246" s="72" t="s">
        <v>7</v>
      </c>
      <c r="B246" s="125"/>
      <c r="C246" s="124"/>
      <c r="D246" s="124"/>
      <c r="E246" s="124"/>
      <c r="F246" s="82" t="s">
        <v>147</v>
      </c>
      <c r="G246" s="123"/>
      <c r="H246" s="123"/>
      <c r="I246" s="123"/>
      <c r="J246" s="123"/>
      <c r="K246" s="123"/>
      <c r="L246" s="122"/>
    </row>
    <row r="247" spans="1:12" s="117" customFormat="1" ht="10.5" thickBot="1" x14ac:dyDescent="0.25">
      <c r="A247" s="72" t="s">
        <v>8</v>
      </c>
      <c r="B247" s="121"/>
      <c r="C247" s="120"/>
      <c r="D247" s="120"/>
      <c r="E247" s="120"/>
      <c r="F247" s="113" t="s">
        <v>130</v>
      </c>
      <c r="G247" s="119"/>
      <c r="H247" s="119"/>
      <c r="I247" s="119"/>
      <c r="J247" s="119"/>
      <c r="K247" s="119"/>
      <c r="L247" s="118"/>
    </row>
    <row r="248" spans="1:12" s="117" customFormat="1" ht="20.5" thickBot="1" x14ac:dyDescent="0.25">
      <c r="A248" s="72" t="s">
        <v>6</v>
      </c>
      <c r="B248" s="78">
        <f>1+MAX($B$13:B247)</f>
        <v>59</v>
      </c>
      <c r="C248" s="59" t="s">
        <v>267</v>
      </c>
      <c r="D248" s="79"/>
      <c r="E248" s="59" t="s">
        <v>143</v>
      </c>
      <c r="F248" s="80" t="s">
        <v>268</v>
      </c>
      <c r="G248" s="59" t="s">
        <v>145</v>
      </c>
      <c r="H248" s="60">
        <v>1</v>
      </c>
      <c r="I248" s="83"/>
      <c r="J248" s="60" t="str">
        <f>IF(ISNUMBER(I248),ROUND(H248*I248,3),"")</f>
        <v/>
      </c>
      <c r="K248" s="62"/>
      <c r="L248" s="77">
        <f>ROUND(H248*K248,2)</f>
        <v>0</v>
      </c>
    </row>
    <row r="249" spans="1:12" s="117" customFormat="1" x14ac:dyDescent="0.2">
      <c r="A249" s="72" t="s">
        <v>5</v>
      </c>
      <c r="B249" s="125"/>
      <c r="C249" s="124"/>
      <c r="D249" s="124"/>
      <c r="E249" s="124"/>
      <c r="F249" s="81"/>
      <c r="G249" s="123"/>
      <c r="H249" s="123"/>
      <c r="I249" s="123"/>
      <c r="J249" s="123"/>
      <c r="K249" s="123"/>
      <c r="L249" s="122"/>
    </row>
    <row r="250" spans="1:12" s="117" customFormat="1" ht="20" x14ac:dyDescent="0.2">
      <c r="A250" s="72" t="s">
        <v>7</v>
      </c>
      <c r="B250" s="125"/>
      <c r="C250" s="124"/>
      <c r="D250" s="124"/>
      <c r="E250" s="124"/>
      <c r="F250" s="82" t="s">
        <v>147</v>
      </c>
      <c r="G250" s="123"/>
      <c r="H250" s="123"/>
      <c r="I250" s="123"/>
      <c r="J250" s="123"/>
      <c r="K250" s="123"/>
      <c r="L250" s="122"/>
    </row>
    <row r="251" spans="1:12" s="117" customFormat="1" ht="10.5" thickBot="1" x14ac:dyDescent="0.25">
      <c r="A251" s="72" t="s">
        <v>8</v>
      </c>
      <c r="B251" s="121"/>
      <c r="C251" s="120"/>
      <c r="D251" s="120"/>
      <c r="E251" s="120"/>
      <c r="F251" s="113" t="s">
        <v>130</v>
      </c>
      <c r="G251" s="119"/>
      <c r="H251" s="119"/>
      <c r="I251" s="119"/>
      <c r="J251" s="119"/>
      <c r="K251" s="119"/>
      <c r="L251" s="118"/>
    </row>
    <row r="252" spans="1:12" s="117" customFormat="1" ht="20.5" thickBot="1" x14ac:dyDescent="0.25">
      <c r="A252" s="72" t="s">
        <v>6</v>
      </c>
      <c r="B252" s="78">
        <f>1+MAX($B$13:B251)</f>
        <v>60</v>
      </c>
      <c r="C252" s="59" t="s">
        <v>269</v>
      </c>
      <c r="D252" s="79"/>
      <c r="E252" s="59" t="s">
        <v>143</v>
      </c>
      <c r="F252" s="80" t="s">
        <v>270</v>
      </c>
      <c r="G252" s="59" t="s">
        <v>145</v>
      </c>
      <c r="H252" s="60">
        <v>1</v>
      </c>
      <c r="I252" s="83"/>
      <c r="J252" s="60" t="str">
        <f>IF(ISNUMBER(I252),ROUND(H252*I252,3),"")</f>
        <v/>
      </c>
      <c r="K252" s="62"/>
      <c r="L252" s="77">
        <f>ROUND(H252*K252,2)</f>
        <v>0</v>
      </c>
    </row>
    <row r="253" spans="1:12" s="117" customFormat="1" x14ac:dyDescent="0.2">
      <c r="A253" s="72" t="s">
        <v>5</v>
      </c>
      <c r="B253" s="125"/>
      <c r="C253" s="124"/>
      <c r="D253" s="124"/>
      <c r="E253" s="124"/>
      <c r="F253" s="81"/>
      <c r="G253" s="123"/>
      <c r="H253" s="123"/>
      <c r="I253" s="123"/>
      <c r="J253" s="123"/>
      <c r="K253" s="123"/>
      <c r="L253" s="122"/>
    </row>
    <row r="254" spans="1:12" s="117" customFormat="1" ht="20" x14ac:dyDescent="0.2">
      <c r="A254" s="72" t="s">
        <v>7</v>
      </c>
      <c r="B254" s="125"/>
      <c r="C254" s="124"/>
      <c r="D254" s="124"/>
      <c r="E254" s="124"/>
      <c r="F254" s="82" t="s">
        <v>147</v>
      </c>
      <c r="G254" s="123"/>
      <c r="H254" s="123"/>
      <c r="I254" s="123"/>
      <c r="J254" s="123"/>
      <c r="K254" s="123"/>
      <c r="L254" s="122"/>
    </row>
    <row r="255" spans="1:12" s="117" customFormat="1" ht="10.5" thickBot="1" x14ac:dyDescent="0.25">
      <c r="A255" s="72" t="s">
        <v>8</v>
      </c>
      <c r="B255" s="121"/>
      <c r="C255" s="120"/>
      <c r="D255" s="120"/>
      <c r="E255" s="120"/>
      <c r="F255" s="113" t="s">
        <v>130</v>
      </c>
      <c r="G255" s="119"/>
      <c r="H255" s="119"/>
      <c r="I255" s="119"/>
      <c r="J255" s="119"/>
      <c r="K255" s="119"/>
      <c r="L255" s="118"/>
    </row>
    <row r="256" spans="1:12" s="117" customFormat="1" ht="11" thickBot="1" x14ac:dyDescent="0.25">
      <c r="A256" s="72" t="s">
        <v>6</v>
      </c>
      <c r="B256" s="78">
        <f>1+MAX($B$13:B255)</f>
        <v>61</v>
      </c>
      <c r="C256" s="59" t="s">
        <v>271</v>
      </c>
      <c r="D256" s="79"/>
      <c r="E256" s="59" t="s">
        <v>143</v>
      </c>
      <c r="F256" s="80" t="s">
        <v>272</v>
      </c>
      <c r="G256" s="59" t="s">
        <v>145</v>
      </c>
      <c r="H256" s="60">
        <v>1</v>
      </c>
      <c r="I256" s="83"/>
      <c r="J256" s="60" t="str">
        <f>IF(ISNUMBER(I256),ROUND(H256*I256,3),"")</f>
        <v/>
      </c>
      <c r="K256" s="62"/>
      <c r="L256" s="77">
        <f>ROUND(H256*K256,2)</f>
        <v>0</v>
      </c>
    </row>
    <row r="257" spans="1:12" s="117" customFormat="1" x14ac:dyDescent="0.2">
      <c r="A257" s="72" t="s">
        <v>5</v>
      </c>
      <c r="B257" s="125"/>
      <c r="C257" s="124"/>
      <c r="D257" s="124"/>
      <c r="E257" s="124"/>
      <c r="F257" s="81"/>
      <c r="G257" s="123"/>
      <c r="H257" s="123"/>
      <c r="I257" s="123"/>
      <c r="J257" s="123"/>
      <c r="K257" s="123"/>
      <c r="L257" s="122"/>
    </row>
    <row r="258" spans="1:12" s="117" customFormat="1" ht="20" x14ac:dyDescent="0.2">
      <c r="A258" s="72" t="s">
        <v>7</v>
      </c>
      <c r="B258" s="125"/>
      <c r="C258" s="124"/>
      <c r="D258" s="124"/>
      <c r="E258" s="124"/>
      <c r="F258" s="82" t="s">
        <v>147</v>
      </c>
      <c r="G258" s="123"/>
      <c r="H258" s="123"/>
      <c r="I258" s="123"/>
      <c r="J258" s="123"/>
      <c r="K258" s="123"/>
      <c r="L258" s="122"/>
    </row>
    <row r="259" spans="1:12" s="117" customFormat="1" ht="10.5" thickBot="1" x14ac:dyDescent="0.25">
      <c r="A259" s="72" t="s">
        <v>8</v>
      </c>
      <c r="B259" s="121"/>
      <c r="C259" s="120"/>
      <c r="D259" s="120"/>
      <c r="E259" s="120"/>
      <c r="F259" s="113" t="s">
        <v>130</v>
      </c>
      <c r="G259" s="119"/>
      <c r="H259" s="119"/>
      <c r="I259" s="119"/>
      <c r="J259" s="119"/>
      <c r="K259" s="119"/>
      <c r="L259" s="118"/>
    </row>
    <row r="260" spans="1:12" s="117" customFormat="1" ht="11" thickBot="1" x14ac:dyDescent="0.25">
      <c r="A260" s="72" t="s">
        <v>6</v>
      </c>
      <c r="B260" s="78">
        <f>1+MAX($B$13:B259)</f>
        <v>62</v>
      </c>
      <c r="C260" s="59" t="s">
        <v>273</v>
      </c>
      <c r="D260" s="79"/>
      <c r="E260" s="59" t="s">
        <v>143</v>
      </c>
      <c r="F260" s="80" t="s">
        <v>274</v>
      </c>
      <c r="G260" s="59" t="s">
        <v>145</v>
      </c>
      <c r="H260" s="60">
        <v>1</v>
      </c>
      <c r="I260" s="83"/>
      <c r="J260" s="60" t="str">
        <f>IF(ISNUMBER(I260),ROUND(H260*I260,3),"")</f>
        <v/>
      </c>
      <c r="K260" s="62"/>
      <c r="L260" s="77">
        <f>ROUND(H260*K260,2)</f>
        <v>0</v>
      </c>
    </row>
    <row r="261" spans="1:12" s="117" customFormat="1" x14ac:dyDescent="0.2">
      <c r="A261" s="72" t="s">
        <v>5</v>
      </c>
      <c r="B261" s="125"/>
      <c r="C261" s="124"/>
      <c r="D261" s="124"/>
      <c r="E261" s="124"/>
      <c r="F261" s="81"/>
      <c r="G261" s="123"/>
      <c r="H261" s="123"/>
      <c r="I261" s="123"/>
      <c r="J261" s="123"/>
      <c r="K261" s="123"/>
      <c r="L261" s="122"/>
    </row>
    <row r="262" spans="1:12" s="117" customFormat="1" x14ac:dyDescent="0.2">
      <c r="A262" s="72" t="s">
        <v>7</v>
      </c>
      <c r="B262" s="125"/>
      <c r="C262" s="124"/>
      <c r="D262" s="124"/>
      <c r="E262" s="124"/>
      <c r="F262" s="82"/>
      <c r="G262" s="123"/>
      <c r="H262" s="123"/>
      <c r="I262" s="123"/>
      <c r="J262" s="123"/>
      <c r="K262" s="123"/>
      <c r="L262" s="122"/>
    </row>
    <row r="263" spans="1:12" s="117" customFormat="1" ht="10.5" thickBot="1" x14ac:dyDescent="0.25">
      <c r="A263" s="72" t="s">
        <v>8</v>
      </c>
      <c r="B263" s="121"/>
      <c r="C263" s="120"/>
      <c r="D263" s="120"/>
      <c r="E263" s="120"/>
      <c r="F263" s="113" t="s">
        <v>130</v>
      </c>
      <c r="G263" s="119"/>
      <c r="H263" s="119"/>
      <c r="I263" s="119"/>
      <c r="J263" s="119"/>
      <c r="K263" s="119"/>
      <c r="L263" s="118"/>
    </row>
    <row r="264" spans="1:12" s="117" customFormat="1" ht="11" thickBot="1" x14ac:dyDescent="0.25">
      <c r="A264" s="72" t="s">
        <v>6</v>
      </c>
      <c r="B264" s="78">
        <f>1+MAX($B$13:B263)</f>
        <v>63</v>
      </c>
      <c r="C264" s="59" t="s">
        <v>275</v>
      </c>
      <c r="D264" s="79"/>
      <c r="E264" s="59" t="s">
        <v>143</v>
      </c>
      <c r="F264" s="80" t="s">
        <v>276</v>
      </c>
      <c r="G264" s="59" t="s">
        <v>145</v>
      </c>
      <c r="H264" s="60">
        <v>28</v>
      </c>
      <c r="I264" s="83"/>
      <c r="J264" s="60" t="str">
        <f>IF(ISNUMBER(I264),ROUND(H264*I264,3),"")</f>
        <v/>
      </c>
      <c r="K264" s="62"/>
      <c r="L264" s="77">
        <f>ROUND(H264*K264,2)</f>
        <v>0</v>
      </c>
    </row>
    <row r="265" spans="1:12" s="117" customFormat="1" x14ac:dyDescent="0.2">
      <c r="A265" s="72" t="s">
        <v>5</v>
      </c>
      <c r="B265" s="125"/>
      <c r="C265" s="124"/>
      <c r="D265" s="124"/>
      <c r="E265" s="124"/>
      <c r="F265" s="81"/>
      <c r="G265" s="123"/>
      <c r="H265" s="123"/>
      <c r="I265" s="123"/>
      <c r="J265" s="123"/>
      <c r="K265" s="123"/>
      <c r="L265" s="122"/>
    </row>
    <row r="266" spans="1:12" s="117" customFormat="1" ht="20" x14ac:dyDescent="0.2">
      <c r="A266" s="72" t="s">
        <v>7</v>
      </c>
      <c r="B266" s="125"/>
      <c r="C266" s="124"/>
      <c r="D266" s="124"/>
      <c r="E266" s="124"/>
      <c r="F266" s="82" t="s">
        <v>147</v>
      </c>
      <c r="G266" s="123"/>
      <c r="H266" s="123"/>
      <c r="I266" s="123"/>
      <c r="J266" s="123"/>
      <c r="K266" s="123"/>
      <c r="L266" s="122"/>
    </row>
    <row r="267" spans="1:12" s="117" customFormat="1" ht="10.5" thickBot="1" x14ac:dyDescent="0.25">
      <c r="A267" s="72" t="s">
        <v>8</v>
      </c>
      <c r="B267" s="121"/>
      <c r="C267" s="120"/>
      <c r="D267" s="120"/>
      <c r="E267" s="120"/>
      <c r="F267" s="113" t="s">
        <v>130</v>
      </c>
      <c r="G267" s="119"/>
      <c r="H267" s="119"/>
      <c r="I267" s="119"/>
      <c r="J267" s="119"/>
      <c r="K267" s="119"/>
      <c r="L267" s="118"/>
    </row>
    <row r="268" spans="1:12" s="117" customFormat="1" ht="11" thickBot="1" x14ac:dyDescent="0.25">
      <c r="A268" s="72" t="s">
        <v>6</v>
      </c>
      <c r="B268" s="78">
        <f>1+MAX($B$13:B267)</f>
        <v>64</v>
      </c>
      <c r="C268" s="59" t="s">
        <v>277</v>
      </c>
      <c r="D268" s="79"/>
      <c r="E268" s="59" t="s">
        <v>143</v>
      </c>
      <c r="F268" s="80" t="s">
        <v>278</v>
      </c>
      <c r="G268" s="59" t="s">
        <v>145</v>
      </c>
      <c r="H268" s="60">
        <v>2</v>
      </c>
      <c r="I268" s="83"/>
      <c r="J268" s="60" t="str">
        <f>IF(ISNUMBER(I268),ROUND(H268*I268,3),"")</f>
        <v/>
      </c>
      <c r="K268" s="62"/>
      <c r="L268" s="77">
        <f>ROUND(H268*K268,2)</f>
        <v>0</v>
      </c>
    </row>
    <row r="269" spans="1:12" s="117" customFormat="1" x14ac:dyDescent="0.2">
      <c r="A269" s="72" t="s">
        <v>5</v>
      </c>
      <c r="B269" s="125"/>
      <c r="C269" s="124"/>
      <c r="D269" s="124"/>
      <c r="E269" s="124"/>
      <c r="F269" s="81"/>
      <c r="G269" s="123"/>
      <c r="H269" s="123"/>
      <c r="I269" s="123"/>
      <c r="J269" s="123"/>
      <c r="K269" s="123"/>
      <c r="L269" s="122"/>
    </row>
    <row r="270" spans="1:12" s="117" customFormat="1" ht="20" x14ac:dyDescent="0.2">
      <c r="A270" s="72" t="s">
        <v>7</v>
      </c>
      <c r="B270" s="125"/>
      <c r="C270" s="124"/>
      <c r="D270" s="124"/>
      <c r="E270" s="124"/>
      <c r="F270" s="82" t="s">
        <v>147</v>
      </c>
      <c r="G270" s="123"/>
      <c r="H270" s="123"/>
      <c r="I270" s="123"/>
      <c r="J270" s="123"/>
      <c r="K270" s="123"/>
      <c r="L270" s="122"/>
    </row>
    <row r="271" spans="1:12" s="117" customFormat="1" ht="10.5" thickBot="1" x14ac:dyDescent="0.25">
      <c r="A271" s="72" t="s">
        <v>8</v>
      </c>
      <c r="B271" s="121"/>
      <c r="C271" s="120"/>
      <c r="D271" s="120"/>
      <c r="E271" s="120"/>
      <c r="F271" s="113" t="s">
        <v>130</v>
      </c>
      <c r="G271" s="119"/>
      <c r="H271" s="119"/>
      <c r="I271" s="119"/>
      <c r="J271" s="119"/>
      <c r="K271" s="119"/>
      <c r="L271" s="118"/>
    </row>
    <row r="272" spans="1:12" s="117" customFormat="1" ht="11" thickBot="1" x14ac:dyDescent="0.25">
      <c r="A272" s="72" t="s">
        <v>6</v>
      </c>
      <c r="B272" s="78">
        <f>1+MAX($B$13:B271)</f>
        <v>65</v>
      </c>
      <c r="C272" s="59" t="s">
        <v>279</v>
      </c>
      <c r="D272" s="79"/>
      <c r="E272" s="59" t="s">
        <v>143</v>
      </c>
      <c r="F272" s="80" t="s">
        <v>280</v>
      </c>
      <c r="G272" s="59" t="s">
        <v>145</v>
      </c>
      <c r="H272" s="60">
        <v>11</v>
      </c>
      <c r="I272" s="83"/>
      <c r="J272" s="60" t="str">
        <f>IF(ISNUMBER(I272),ROUND(H272*I272,3),"")</f>
        <v/>
      </c>
      <c r="K272" s="62"/>
      <c r="L272" s="77">
        <f>ROUND(H272*K272,2)</f>
        <v>0</v>
      </c>
    </row>
    <row r="273" spans="1:12" s="117" customFormat="1" x14ac:dyDescent="0.2">
      <c r="A273" s="72" t="s">
        <v>5</v>
      </c>
      <c r="B273" s="125"/>
      <c r="C273" s="124"/>
      <c r="D273" s="124"/>
      <c r="E273" s="124"/>
      <c r="F273" s="81"/>
      <c r="G273" s="123"/>
      <c r="H273" s="123"/>
      <c r="I273" s="123"/>
      <c r="J273" s="123"/>
      <c r="K273" s="123"/>
      <c r="L273" s="122"/>
    </row>
    <row r="274" spans="1:12" s="117" customFormat="1" ht="20" x14ac:dyDescent="0.2">
      <c r="A274" s="72" t="s">
        <v>7</v>
      </c>
      <c r="B274" s="125"/>
      <c r="C274" s="124"/>
      <c r="D274" s="124"/>
      <c r="E274" s="124"/>
      <c r="F274" s="82" t="s">
        <v>147</v>
      </c>
      <c r="G274" s="123"/>
      <c r="H274" s="123"/>
      <c r="I274" s="123"/>
      <c r="J274" s="123"/>
      <c r="K274" s="123"/>
      <c r="L274" s="122"/>
    </row>
    <row r="275" spans="1:12" s="117" customFormat="1" ht="10.5" thickBot="1" x14ac:dyDescent="0.25">
      <c r="A275" s="72" t="s">
        <v>8</v>
      </c>
      <c r="B275" s="121"/>
      <c r="C275" s="120"/>
      <c r="D275" s="120"/>
      <c r="E275" s="120"/>
      <c r="F275" s="113" t="s">
        <v>130</v>
      </c>
      <c r="G275" s="119"/>
      <c r="H275" s="119"/>
      <c r="I275" s="119"/>
      <c r="J275" s="119"/>
      <c r="K275" s="119"/>
      <c r="L275" s="118"/>
    </row>
    <row r="276" spans="1:12" s="117" customFormat="1" ht="11" thickBot="1" x14ac:dyDescent="0.25">
      <c r="A276" s="72" t="s">
        <v>6</v>
      </c>
      <c r="B276" s="78">
        <f>1+MAX($B$13:B275)</f>
        <v>66</v>
      </c>
      <c r="C276" s="59" t="s">
        <v>281</v>
      </c>
      <c r="D276" s="79"/>
      <c r="E276" s="59" t="s">
        <v>143</v>
      </c>
      <c r="F276" s="80" t="s">
        <v>282</v>
      </c>
      <c r="G276" s="59" t="s">
        <v>145</v>
      </c>
      <c r="H276" s="60">
        <v>5</v>
      </c>
      <c r="I276" s="83"/>
      <c r="J276" s="60" t="str">
        <f>IF(ISNUMBER(I276),ROUND(H276*I276,3),"")</f>
        <v/>
      </c>
      <c r="K276" s="62"/>
      <c r="L276" s="77">
        <f>ROUND(H276*K276,2)</f>
        <v>0</v>
      </c>
    </row>
    <row r="277" spans="1:12" s="117" customFormat="1" x14ac:dyDescent="0.2">
      <c r="A277" s="72" t="s">
        <v>5</v>
      </c>
      <c r="B277" s="125"/>
      <c r="C277" s="124"/>
      <c r="D277" s="124"/>
      <c r="E277" s="124"/>
      <c r="F277" s="81"/>
      <c r="G277" s="123"/>
      <c r="H277" s="123"/>
      <c r="I277" s="123"/>
      <c r="J277" s="123"/>
      <c r="K277" s="123"/>
      <c r="L277" s="122"/>
    </row>
    <row r="278" spans="1:12" s="117" customFormat="1" ht="20" x14ac:dyDescent="0.2">
      <c r="A278" s="72" t="s">
        <v>7</v>
      </c>
      <c r="B278" s="125"/>
      <c r="C278" s="124"/>
      <c r="D278" s="124"/>
      <c r="E278" s="124"/>
      <c r="F278" s="82" t="s">
        <v>147</v>
      </c>
      <c r="G278" s="123"/>
      <c r="H278" s="123"/>
      <c r="I278" s="123"/>
      <c r="J278" s="123"/>
      <c r="K278" s="123"/>
      <c r="L278" s="122"/>
    </row>
    <row r="279" spans="1:12" s="117" customFormat="1" ht="10.5" thickBot="1" x14ac:dyDescent="0.25">
      <c r="A279" s="72" t="s">
        <v>8</v>
      </c>
      <c r="B279" s="121"/>
      <c r="C279" s="120"/>
      <c r="D279" s="120"/>
      <c r="E279" s="120"/>
      <c r="F279" s="113" t="s">
        <v>130</v>
      </c>
      <c r="G279" s="119"/>
      <c r="H279" s="119"/>
      <c r="I279" s="119"/>
      <c r="J279" s="119"/>
      <c r="K279" s="119"/>
      <c r="L279" s="118"/>
    </row>
    <row r="280" spans="1:12" s="117" customFormat="1" ht="11" thickBot="1" x14ac:dyDescent="0.25">
      <c r="A280" s="72" t="s">
        <v>6</v>
      </c>
      <c r="B280" s="78">
        <f>1+MAX($B$13:B279)</f>
        <v>67</v>
      </c>
      <c r="C280" s="59" t="s">
        <v>283</v>
      </c>
      <c r="D280" s="79"/>
      <c r="E280" s="59" t="s">
        <v>143</v>
      </c>
      <c r="F280" s="80" t="s">
        <v>284</v>
      </c>
      <c r="G280" s="59" t="s">
        <v>145</v>
      </c>
      <c r="H280" s="60">
        <v>6</v>
      </c>
      <c r="I280" s="83"/>
      <c r="J280" s="60" t="str">
        <f>IF(ISNUMBER(I280),ROUND(H280*I280,3),"")</f>
        <v/>
      </c>
      <c r="K280" s="62"/>
      <c r="L280" s="77">
        <f>ROUND(H280*K280,2)</f>
        <v>0</v>
      </c>
    </row>
    <row r="281" spans="1:12" s="117" customFormat="1" x14ac:dyDescent="0.2">
      <c r="A281" s="72" t="s">
        <v>5</v>
      </c>
      <c r="B281" s="125"/>
      <c r="C281" s="124"/>
      <c r="D281" s="124"/>
      <c r="E281" s="124"/>
      <c r="F281" s="81"/>
      <c r="G281" s="123"/>
      <c r="H281" s="123"/>
      <c r="I281" s="123"/>
      <c r="J281" s="123"/>
      <c r="K281" s="123"/>
      <c r="L281" s="122"/>
    </row>
    <row r="282" spans="1:12" s="117" customFormat="1" ht="20" x14ac:dyDescent="0.2">
      <c r="A282" s="72" t="s">
        <v>7</v>
      </c>
      <c r="B282" s="125"/>
      <c r="C282" s="124"/>
      <c r="D282" s="124"/>
      <c r="E282" s="124"/>
      <c r="F282" s="82" t="s">
        <v>147</v>
      </c>
      <c r="G282" s="123"/>
      <c r="H282" s="123"/>
      <c r="I282" s="123"/>
      <c r="J282" s="123"/>
      <c r="K282" s="123"/>
      <c r="L282" s="122"/>
    </row>
    <row r="283" spans="1:12" s="117" customFormat="1" ht="10.5" thickBot="1" x14ac:dyDescent="0.25">
      <c r="A283" s="72" t="s">
        <v>8</v>
      </c>
      <c r="B283" s="121"/>
      <c r="C283" s="120"/>
      <c r="D283" s="120"/>
      <c r="E283" s="120"/>
      <c r="F283" s="113" t="s">
        <v>130</v>
      </c>
      <c r="G283" s="119"/>
      <c r="H283" s="119"/>
      <c r="I283" s="119"/>
      <c r="J283" s="119"/>
      <c r="K283" s="119"/>
      <c r="L283" s="118"/>
    </row>
    <row r="284" spans="1:12" s="117" customFormat="1" ht="11" thickBot="1" x14ac:dyDescent="0.25">
      <c r="A284" s="72" t="s">
        <v>6</v>
      </c>
      <c r="B284" s="78">
        <f>1+MAX($B$13:B283)</f>
        <v>68</v>
      </c>
      <c r="C284" s="59" t="s">
        <v>285</v>
      </c>
      <c r="D284" s="79"/>
      <c r="E284" s="59" t="s">
        <v>143</v>
      </c>
      <c r="F284" s="80" t="s">
        <v>286</v>
      </c>
      <c r="G284" s="59" t="s">
        <v>145</v>
      </c>
      <c r="H284" s="60">
        <v>1</v>
      </c>
      <c r="I284" s="83"/>
      <c r="J284" s="60" t="str">
        <f>IF(ISNUMBER(I284),ROUND(H284*I284,3),"")</f>
        <v/>
      </c>
      <c r="K284" s="62"/>
      <c r="L284" s="77">
        <f>ROUND(H284*K284,2)</f>
        <v>0</v>
      </c>
    </row>
    <row r="285" spans="1:12" s="117" customFormat="1" x14ac:dyDescent="0.2">
      <c r="A285" s="72" t="s">
        <v>5</v>
      </c>
      <c r="B285" s="125"/>
      <c r="C285" s="124"/>
      <c r="D285" s="124"/>
      <c r="E285" s="124"/>
      <c r="F285" s="81"/>
      <c r="G285" s="123"/>
      <c r="H285" s="123"/>
      <c r="I285" s="123"/>
      <c r="J285" s="123"/>
      <c r="K285" s="123"/>
      <c r="L285" s="122"/>
    </row>
    <row r="286" spans="1:12" s="117" customFormat="1" ht="20" x14ac:dyDescent="0.2">
      <c r="A286" s="72" t="s">
        <v>7</v>
      </c>
      <c r="B286" s="125"/>
      <c r="C286" s="124"/>
      <c r="D286" s="124"/>
      <c r="E286" s="124"/>
      <c r="F286" s="82" t="s">
        <v>147</v>
      </c>
      <c r="G286" s="123"/>
      <c r="H286" s="123"/>
      <c r="I286" s="123"/>
      <c r="J286" s="123"/>
      <c r="K286" s="123"/>
      <c r="L286" s="122"/>
    </row>
    <row r="287" spans="1:12" s="117" customFormat="1" ht="10.5" thickBot="1" x14ac:dyDescent="0.25">
      <c r="A287" s="72" t="s">
        <v>8</v>
      </c>
      <c r="B287" s="121"/>
      <c r="C287" s="120"/>
      <c r="D287" s="120"/>
      <c r="E287" s="120"/>
      <c r="F287" s="113" t="s">
        <v>130</v>
      </c>
      <c r="G287" s="119"/>
      <c r="H287" s="119"/>
      <c r="I287" s="119"/>
      <c r="J287" s="119"/>
      <c r="K287" s="119"/>
      <c r="L287" s="118"/>
    </row>
    <row r="288" spans="1:12" s="117" customFormat="1" ht="11" thickBot="1" x14ac:dyDescent="0.25">
      <c r="A288" s="72" t="s">
        <v>6</v>
      </c>
      <c r="B288" s="78">
        <f>1+MAX($B$13:B287)</f>
        <v>69</v>
      </c>
      <c r="C288" s="59" t="s">
        <v>287</v>
      </c>
      <c r="D288" s="79"/>
      <c r="E288" s="59" t="s">
        <v>143</v>
      </c>
      <c r="F288" s="80" t="s">
        <v>288</v>
      </c>
      <c r="G288" s="59" t="s">
        <v>145</v>
      </c>
      <c r="H288" s="60">
        <v>1</v>
      </c>
      <c r="I288" s="83"/>
      <c r="J288" s="60" t="str">
        <f>IF(ISNUMBER(I288),ROUND(H288*I288,3),"")</f>
        <v/>
      </c>
      <c r="K288" s="62"/>
      <c r="L288" s="77">
        <f>ROUND(H288*K288,2)</f>
        <v>0</v>
      </c>
    </row>
    <row r="289" spans="1:12" s="117" customFormat="1" x14ac:dyDescent="0.2">
      <c r="A289" s="72" t="s">
        <v>5</v>
      </c>
      <c r="B289" s="125"/>
      <c r="C289" s="124"/>
      <c r="D289" s="124"/>
      <c r="E289" s="124"/>
      <c r="F289" s="81"/>
      <c r="G289" s="123"/>
      <c r="H289" s="123"/>
      <c r="I289" s="123"/>
      <c r="J289" s="123"/>
      <c r="K289" s="123"/>
      <c r="L289" s="122"/>
    </row>
    <row r="290" spans="1:12" s="117" customFormat="1" ht="20" x14ac:dyDescent="0.2">
      <c r="A290" s="72" t="s">
        <v>7</v>
      </c>
      <c r="B290" s="125"/>
      <c r="C290" s="124"/>
      <c r="D290" s="124"/>
      <c r="E290" s="124"/>
      <c r="F290" s="82" t="s">
        <v>147</v>
      </c>
      <c r="G290" s="123"/>
      <c r="H290" s="123"/>
      <c r="I290" s="123"/>
      <c r="J290" s="123"/>
      <c r="K290" s="123"/>
      <c r="L290" s="122"/>
    </row>
    <row r="291" spans="1:12" s="117" customFormat="1" ht="10.5" thickBot="1" x14ac:dyDescent="0.25">
      <c r="A291" s="72" t="s">
        <v>8</v>
      </c>
      <c r="B291" s="121"/>
      <c r="C291" s="120"/>
      <c r="D291" s="120"/>
      <c r="E291" s="120"/>
      <c r="F291" s="113" t="s">
        <v>130</v>
      </c>
      <c r="G291" s="119"/>
      <c r="H291" s="119"/>
      <c r="I291" s="119"/>
      <c r="J291" s="119"/>
      <c r="K291" s="119"/>
      <c r="L291" s="118"/>
    </row>
    <row r="292" spans="1:12" s="117" customFormat="1" ht="11" thickBot="1" x14ac:dyDescent="0.25">
      <c r="A292" s="72" t="s">
        <v>6</v>
      </c>
      <c r="B292" s="78">
        <f>1+MAX($B$13:B291)</f>
        <v>70</v>
      </c>
      <c r="C292" s="59" t="s">
        <v>289</v>
      </c>
      <c r="D292" s="79"/>
      <c r="E292" s="59" t="s">
        <v>143</v>
      </c>
      <c r="F292" s="80" t="s">
        <v>290</v>
      </c>
      <c r="G292" s="59" t="s">
        <v>291</v>
      </c>
      <c r="H292" s="60">
        <v>80</v>
      </c>
      <c r="I292" s="83"/>
      <c r="J292" s="60" t="str">
        <f>IF(ISNUMBER(I292),ROUND(H292*I292,3),"")</f>
        <v/>
      </c>
      <c r="K292" s="62"/>
      <c r="L292" s="77">
        <f>ROUND(H292*K292,2)</f>
        <v>0</v>
      </c>
    </row>
    <row r="293" spans="1:12" s="117" customFormat="1" x14ac:dyDescent="0.2">
      <c r="A293" s="72" t="s">
        <v>5</v>
      </c>
      <c r="B293" s="125"/>
      <c r="C293" s="124"/>
      <c r="D293" s="124"/>
      <c r="E293" s="124"/>
      <c r="F293" s="81"/>
      <c r="G293" s="123"/>
      <c r="H293" s="123"/>
      <c r="I293" s="123"/>
      <c r="J293" s="123"/>
      <c r="K293" s="123"/>
      <c r="L293" s="122"/>
    </row>
    <row r="294" spans="1:12" s="117" customFormat="1" ht="20" x14ac:dyDescent="0.2">
      <c r="A294" s="72" t="s">
        <v>7</v>
      </c>
      <c r="B294" s="125"/>
      <c r="C294" s="124"/>
      <c r="D294" s="124"/>
      <c r="E294" s="124"/>
      <c r="F294" s="82" t="s">
        <v>147</v>
      </c>
      <c r="G294" s="123"/>
      <c r="H294" s="123"/>
      <c r="I294" s="123"/>
      <c r="J294" s="123"/>
      <c r="K294" s="123"/>
      <c r="L294" s="122"/>
    </row>
    <row r="295" spans="1:12" s="117" customFormat="1" ht="10.5" thickBot="1" x14ac:dyDescent="0.25">
      <c r="A295" s="72" t="s">
        <v>8</v>
      </c>
      <c r="B295" s="121"/>
      <c r="C295" s="120"/>
      <c r="D295" s="120"/>
      <c r="E295" s="120"/>
      <c r="F295" s="113" t="s">
        <v>130</v>
      </c>
      <c r="G295" s="119"/>
      <c r="H295" s="119"/>
      <c r="I295" s="119"/>
      <c r="J295" s="119"/>
      <c r="K295" s="119"/>
      <c r="L295" s="118"/>
    </row>
    <row r="296" spans="1:12" s="117" customFormat="1" ht="11" thickBot="1" x14ac:dyDescent="0.25">
      <c r="A296" s="72" t="s">
        <v>6</v>
      </c>
      <c r="B296" s="78">
        <f>1+MAX($B$13:B295)</f>
        <v>71</v>
      </c>
      <c r="C296" s="59" t="s">
        <v>292</v>
      </c>
      <c r="D296" s="79"/>
      <c r="E296" s="59" t="s">
        <v>143</v>
      </c>
      <c r="F296" s="80" t="s">
        <v>293</v>
      </c>
      <c r="G296" s="59" t="s">
        <v>291</v>
      </c>
      <c r="H296" s="60">
        <v>80</v>
      </c>
      <c r="I296" s="83"/>
      <c r="J296" s="60" t="str">
        <f>IF(ISNUMBER(I296),ROUND(H296*I296,3),"")</f>
        <v/>
      </c>
      <c r="K296" s="62"/>
      <c r="L296" s="77">
        <f>ROUND(H296*K296,2)</f>
        <v>0</v>
      </c>
    </row>
    <row r="297" spans="1:12" s="117" customFormat="1" x14ac:dyDescent="0.2">
      <c r="A297" s="72" t="s">
        <v>5</v>
      </c>
      <c r="B297" s="125"/>
      <c r="C297" s="124"/>
      <c r="D297" s="124"/>
      <c r="E297" s="124"/>
      <c r="F297" s="81"/>
      <c r="G297" s="123"/>
      <c r="H297" s="123"/>
      <c r="I297" s="123"/>
      <c r="J297" s="123"/>
      <c r="K297" s="123"/>
      <c r="L297" s="122"/>
    </row>
    <row r="298" spans="1:12" s="117" customFormat="1" ht="20" x14ac:dyDescent="0.2">
      <c r="A298" s="72" t="s">
        <v>7</v>
      </c>
      <c r="B298" s="125"/>
      <c r="C298" s="124"/>
      <c r="D298" s="124"/>
      <c r="E298" s="124"/>
      <c r="F298" s="82" t="s">
        <v>147</v>
      </c>
      <c r="G298" s="123"/>
      <c r="H298" s="123"/>
      <c r="I298" s="123"/>
      <c r="J298" s="123"/>
      <c r="K298" s="123"/>
      <c r="L298" s="122"/>
    </row>
    <row r="299" spans="1:12" s="117" customFormat="1" ht="10.5" thickBot="1" x14ac:dyDescent="0.25">
      <c r="A299" s="72" t="s">
        <v>8</v>
      </c>
      <c r="B299" s="121"/>
      <c r="C299" s="120"/>
      <c r="D299" s="120"/>
      <c r="E299" s="120"/>
      <c r="F299" s="113" t="s">
        <v>130</v>
      </c>
      <c r="G299" s="119"/>
      <c r="H299" s="119"/>
      <c r="I299" s="119"/>
      <c r="J299" s="119"/>
      <c r="K299" s="119"/>
      <c r="L299" s="118"/>
    </row>
    <row r="300" spans="1:12" s="117" customFormat="1" ht="11" thickBot="1" x14ac:dyDescent="0.25">
      <c r="A300" s="72" t="s">
        <v>6</v>
      </c>
      <c r="B300" s="78">
        <f>1+MAX($B$13:B299)</f>
        <v>72</v>
      </c>
      <c r="C300" s="59" t="s">
        <v>294</v>
      </c>
      <c r="D300" s="79"/>
      <c r="E300" s="59" t="s">
        <v>143</v>
      </c>
      <c r="F300" s="80" t="s">
        <v>295</v>
      </c>
      <c r="G300" s="59" t="s">
        <v>291</v>
      </c>
      <c r="H300" s="60">
        <v>40</v>
      </c>
      <c r="I300" s="83"/>
      <c r="J300" s="60" t="str">
        <f>IF(ISNUMBER(I300),ROUND(H300*I300,3),"")</f>
        <v/>
      </c>
      <c r="K300" s="62"/>
      <c r="L300" s="77">
        <f>ROUND(H300*K300,2)</f>
        <v>0</v>
      </c>
    </row>
    <row r="301" spans="1:12" s="117" customFormat="1" x14ac:dyDescent="0.2">
      <c r="A301" s="72" t="s">
        <v>5</v>
      </c>
      <c r="B301" s="125"/>
      <c r="C301" s="124"/>
      <c r="D301" s="124"/>
      <c r="E301" s="124"/>
      <c r="F301" s="81"/>
      <c r="G301" s="123"/>
      <c r="H301" s="123"/>
      <c r="I301" s="123"/>
      <c r="J301" s="123"/>
      <c r="K301" s="123"/>
      <c r="L301" s="122"/>
    </row>
    <row r="302" spans="1:12" s="117" customFormat="1" ht="20" x14ac:dyDescent="0.2">
      <c r="A302" s="72" t="s">
        <v>7</v>
      </c>
      <c r="B302" s="125"/>
      <c r="C302" s="124"/>
      <c r="D302" s="124"/>
      <c r="E302" s="124"/>
      <c r="F302" s="82" t="s">
        <v>147</v>
      </c>
      <c r="G302" s="123"/>
      <c r="H302" s="123"/>
      <c r="I302" s="123"/>
      <c r="J302" s="123"/>
      <c r="K302" s="123"/>
      <c r="L302" s="122"/>
    </row>
    <row r="303" spans="1:12" s="117" customFormat="1" ht="10.5" thickBot="1" x14ac:dyDescent="0.25">
      <c r="A303" s="72" t="s">
        <v>8</v>
      </c>
      <c r="B303" s="121"/>
      <c r="C303" s="120"/>
      <c r="D303" s="120"/>
      <c r="E303" s="120"/>
      <c r="F303" s="113" t="s">
        <v>130</v>
      </c>
      <c r="G303" s="119"/>
      <c r="H303" s="119"/>
      <c r="I303" s="119"/>
      <c r="J303" s="119"/>
      <c r="K303" s="119"/>
      <c r="L303" s="118"/>
    </row>
    <row r="304" spans="1:12" s="117" customFormat="1" ht="11" thickBot="1" x14ac:dyDescent="0.25">
      <c r="A304" s="72" t="s">
        <v>6</v>
      </c>
      <c r="B304" s="78">
        <f>1+MAX($B$13:B303)</f>
        <v>73</v>
      </c>
      <c r="C304" s="59" t="s">
        <v>296</v>
      </c>
      <c r="D304" s="79"/>
      <c r="E304" s="59" t="s">
        <v>143</v>
      </c>
      <c r="F304" s="80" t="s">
        <v>297</v>
      </c>
      <c r="G304" s="59" t="s">
        <v>291</v>
      </c>
      <c r="H304" s="60">
        <v>40</v>
      </c>
      <c r="I304" s="83"/>
      <c r="J304" s="60" t="str">
        <f>IF(ISNUMBER(I304),ROUND(H304*I304,3),"")</f>
        <v/>
      </c>
      <c r="K304" s="62"/>
      <c r="L304" s="77">
        <f>ROUND(H304*K304,2)</f>
        <v>0</v>
      </c>
    </row>
    <row r="305" spans="1:12" s="117" customFormat="1" x14ac:dyDescent="0.2">
      <c r="A305" s="72" t="s">
        <v>5</v>
      </c>
      <c r="B305" s="125"/>
      <c r="C305" s="124"/>
      <c r="D305" s="124"/>
      <c r="E305" s="124"/>
      <c r="F305" s="81"/>
      <c r="G305" s="123"/>
      <c r="H305" s="123"/>
      <c r="I305" s="123"/>
      <c r="J305" s="123"/>
      <c r="K305" s="123"/>
      <c r="L305" s="122"/>
    </row>
    <row r="306" spans="1:12" s="117" customFormat="1" ht="20" x14ac:dyDescent="0.2">
      <c r="A306" s="72" t="s">
        <v>7</v>
      </c>
      <c r="B306" s="125"/>
      <c r="C306" s="124"/>
      <c r="D306" s="124"/>
      <c r="E306" s="124"/>
      <c r="F306" s="82" t="s">
        <v>147</v>
      </c>
      <c r="G306" s="123"/>
      <c r="H306" s="123"/>
      <c r="I306" s="123"/>
      <c r="J306" s="123"/>
      <c r="K306" s="123"/>
      <c r="L306" s="122"/>
    </row>
    <row r="307" spans="1:12" s="117" customFormat="1" ht="10.5" thickBot="1" x14ac:dyDescent="0.25">
      <c r="A307" s="72" t="s">
        <v>8</v>
      </c>
      <c r="B307" s="121"/>
      <c r="C307" s="120"/>
      <c r="D307" s="120"/>
      <c r="E307" s="120"/>
      <c r="F307" s="113" t="s">
        <v>130</v>
      </c>
      <c r="G307" s="119"/>
      <c r="H307" s="119"/>
      <c r="I307" s="119"/>
      <c r="J307" s="119"/>
      <c r="K307" s="119"/>
      <c r="L307" s="118"/>
    </row>
    <row r="308" spans="1:12" s="117" customFormat="1" ht="11" thickBot="1" x14ac:dyDescent="0.25">
      <c r="A308" s="72" t="s">
        <v>6</v>
      </c>
      <c r="B308" s="78">
        <f>1+MAX($B$13:B307)</f>
        <v>74</v>
      </c>
      <c r="C308" s="59" t="s">
        <v>298</v>
      </c>
      <c r="D308" s="79"/>
      <c r="E308" s="59" t="s">
        <v>143</v>
      </c>
      <c r="F308" s="80" t="s">
        <v>299</v>
      </c>
      <c r="G308" s="59" t="s">
        <v>145</v>
      </c>
      <c r="H308" s="60">
        <v>20</v>
      </c>
      <c r="I308" s="83"/>
      <c r="J308" s="60" t="str">
        <f>IF(ISNUMBER(I308),ROUND(H308*I308,3),"")</f>
        <v/>
      </c>
      <c r="K308" s="62"/>
      <c r="L308" s="77">
        <f>ROUND(H308*K308,2)</f>
        <v>0</v>
      </c>
    </row>
    <row r="309" spans="1:12" s="117" customFormat="1" x14ac:dyDescent="0.2">
      <c r="A309" s="72" t="s">
        <v>5</v>
      </c>
      <c r="B309" s="125"/>
      <c r="C309" s="124"/>
      <c r="D309" s="124"/>
      <c r="E309" s="124"/>
      <c r="F309" s="81"/>
      <c r="G309" s="123"/>
      <c r="H309" s="123"/>
      <c r="I309" s="123"/>
      <c r="J309" s="123"/>
      <c r="K309" s="123"/>
      <c r="L309" s="122"/>
    </row>
    <row r="310" spans="1:12" s="117" customFormat="1" ht="20" x14ac:dyDescent="0.2">
      <c r="A310" s="72" t="s">
        <v>7</v>
      </c>
      <c r="B310" s="125"/>
      <c r="C310" s="124"/>
      <c r="D310" s="124"/>
      <c r="E310" s="124"/>
      <c r="F310" s="82" t="s">
        <v>147</v>
      </c>
      <c r="G310" s="123"/>
      <c r="H310" s="123"/>
      <c r="I310" s="123"/>
      <c r="J310" s="123"/>
      <c r="K310" s="123"/>
      <c r="L310" s="122"/>
    </row>
    <row r="311" spans="1:12" s="117" customFormat="1" ht="10.5" thickBot="1" x14ac:dyDescent="0.25">
      <c r="A311" s="72" t="s">
        <v>8</v>
      </c>
      <c r="B311" s="121"/>
      <c r="C311" s="120"/>
      <c r="D311" s="120"/>
      <c r="E311" s="120"/>
      <c r="F311" s="113" t="s">
        <v>130</v>
      </c>
      <c r="G311" s="119"/>
      <c r="H311" s="119"/>
      <c r="I311" s="119"/>
      <c r="J311" s="119"/>
      <c r="K311" s="119"/>
      <c r="L311" s="118"/>
    </row>
    <row r="312" spans="1:12" s="117" customFormat="1" ht="11" thickBot="1" x14ac:dyDescent="0.25">
      <c r="A312" s="72" t="s">
        <v>6</v>
      </c>
      <c r="B312" s="78">
        <f>1+MAX($B$13:B311)</f>
        <v>75</v>
      </c>
      <c r="C312" s="59" t="s">
        <v>300</v>
      </c>
      <c r="D312" s="79"/>
      <c r="E312" s="59" t="s">
        <v>143</v>
      </c>
      <c r="F312" s="80" t="s">
        <v>301</v>
      </c>
      <c r="G312" s="59" t="s">
        <v>145</v>
      </c>
      <c r="H312" s="60">
        <v>1</v>
      </c>
      <c r="I312" s="83"/>
      <c r="J312" s="60" t="str">
        <f>IF(ISNUMBER(I312),ROUND(H312*I312,3),"")</f>
        <v/>
      </c>
      <c r="K312" s="62"/>
      <c r="L312" s="77">
        <f>ROUND(H312*K312,2)</f>
        <v>0</v>
      </c>
    </row>
    <row r="313" spans="1:12" s="117" customFormat="1" x14ac:dyDescent="0.2">
      <c r="A313" s="72" t="s">
        <v>5</v>
      </c>
      <c r="B313" s="125"/>
      <c r="C313" s="124"/>
      <c r="D313" s="124"/>
      <c r="E313" s="124"/>
      <c r="F313" s="81"/>
      <c r="G313" s="123"/>
      <c r="H313" s="123"/>
      <c r="I313" s="123"/>
      <c r="J313" s="123"/>
      <c r="K313" s="123"/>
      <c r="L313" s="122"/>
    </row>
    <row r="314" spans="1:12" s="117" customFormat="1" ht="20" x14ac:dyDescent="0.2">
      <c r="A314" s="72" t="s">
        <v>7</v>
      </c>
      <c r="B314" s="125"/>
      <c r="C314" s="124"/>
      <c r="D314" s="124"/>
      <c r="E314" s="124"/>
      <c r="F314" s="82" t="s">
        <v>147</v>
      </c>
      <c r="G314" s="123"/>
      <c r="H314" s="123"/>
      <c r="I314" s="123"/>
      <c r="J314" s="123"/>
      <c r="K314" s="123"/>
      <c r="L314" s="122"/>
    </row>
    <row r="315" spans="1:12" s="117" customFormat="1" ht="10.5" thickBot="1" x14ac:dyDescent="0.25">
      <c r="A315" s="72" t="s">
        <v>8</v>
      </c>
      <c r="B315" s="121"/>
      <c r="C315" s="120"/>
      <c r="D315" s="120"/>
      <c r="E315" s="120"/>
      <c r="F315" s="113" t="s">
        <v>130</v>
      </c>
      <c r="G315" s="119"/>
      <c r="H315" s="119"/>
      <c r="I315" s="119"/>
      <c r="J315" s="119"/>
      <c r="K315" s="119"/>
      <c r="L315" s="118"/>
    </row>
    <row r="316" spans="1:12" s="117" customFormat="1" ht="11" thickBot="1" x14ac:dyDescent="0.25">
      <c r="A316" s="72" t="s">
        <v>6</v>
      </c>
      <c r="B316" s="78">
        <f>1+MAX($B$13:B315)</f>
        <v>76</v>
      </c>
      <c r="C316" s="59" t="s">
        <v>302</v>
      </c>
      <c r="D316" s="79"/>
      <c r="E316" s="59" t="s">
        <v>143</v>
      </c>
      <c r="F316" s="80" t="s">
        <v>303</v>
      </c>
      <c r="G316" s="59" t="s">
        <v>145</v>
      </c>
      <c r="H316" s="60">
        <v>1</v>
      </c>
      <c r="I316" s="83"/>
      <c r="J316" s="60" t="str">
        <f>IF(ISNUMBER(I316),ROUND(H316*I316,3),"")</f>
        <v/>
      </c>
      <c r="K316" s="62"/>
      <c r="L316" s="77">
        <f>ROUND(H316*K316,2)</f>
        <v>0</v>
      </c>
    </row>
    <row r="317" spans="1:12" s="117" customFormat="1" x14ac:dyDescent="0.2">
      <c r="A317" s="72" t="s">
        <v>5</v>
      </c>
      <c r="B317" s="125"/>
      <c r="C317" s="124"/>
      <c r="D317" s="124"/>
      <c r="E317" s="124"/>
      <c r="F317" s="81"/>
      <c r="G317" s="123"/>
      <c r="H317" s="123"/>
      <c r="I317" s="123"/>
      <c r="J317" s="123"/>
      <c r="K317" s="123"/>
      <c r="L317" s="122"/>
    </row>
    <row r="318" spans="1:12" s="117" customFormat="1" ht="20" x14ac:dyDescent="0.2">
      <c r="A318" s="72" t="s">
        <v>7</v>
      </c>
      <c r="B318" s="125"/>
      <c r="C318" s="124"/>
      <c r="D318" s="124"/>
      <c r="E318" s="124"/>
      <c r="F318" s="82" t="s">
        <v>147</v>
      </c>
      <c r="G318" s="123"/>
      <c r="H318" s="123"/>
      <c r="I318" s="123"/>
      <c r="J318" s="123"/>
      <c r="K318" s="123"/>
      <c r="L318" s="122"/>
    </row>
    <row r="319" spans="1:12" s="117" customFormat="1" ht="10.5" thickBot="1" x14ac:dyDescent="0.25">
      <c r="A319" s="72" t="s">
        <v>8</v>
      </c>
      <c r="B319" s="121"/>
      <c r="C319" s="120"/>
      <c r="D319" s="120"/>
      <c r="E319" s="120"/>
      <c r="F319" s="113" t="s">
        <v>130</v>
      </c>
      <c r="G319" s="119"/>
      <c r="H319" s="119"/>
      <c r="I319" s="119"/>
      <c r="J319" s="119"/>
      <c r="K319" s="119"/>
      <c r="L319" s="118"/>
    </row>
    <row r="320" spans="1:12" s="117" customFormat="1" ht="11" thickBot="1" x14ac:dyDescent="0.25">
      <c r="A320" s="72" t="s">
        <v>6</v>
      </c>
      <c r="B320" s="78">
        <f>1+MAX($B$13:B319)</f>
        <v>77</v>
      </c>
      <c r="C320" s="59" t="s">
        <v>304</v>
      </c>
      <c r="D320" s="79"/>
      <c r="E320" s="59" t="s">
        <v>143</v>
      </c>
      <c r="F320" s="80" t="s">
        <v>305</v>
      </c>
      <c r="G320" s="59" t="s">
        <v>145</v>
      </c>
      <c r="H320" s="60">
        <v>1</v>
      </c>
      <c r="I320" s="83"/>
      <c r="J320" s="60" t="str">
        <f>IF(ISNUMBER(I320),ROUND(H320*I320,3),"")</f>
        <v/>
      </c>
      <c r="K320" s="62"/>
      <c r="L320" s="77">
        <f>ROUND(H320*K320,2)</f>
        <v>0</v>
      </c>
    </row>
    <row r="321" spans="1:12" s="117" customFormat="1" x14ac:dyDescent="0.2">
      <c r="A321" s="72" t="s">
        <v>5</v>
      </c>
      <c r="B321" s="125"/>
      <c r="C321" s="124"/>
      <c r="D321" s="124"/>
      <c r="E321" s="124"/>
      <c r="F321" s="81"/>
      <c r="G321" s="123"/>
      <c r="H321" s="123"/>
      <c r="I321" s="123"/>
      <c r="J321" s="123"/>
      <c r="K321" s="123"/>
      <c r="L321" s="122"/>
    </row>
    <row r="322" spans="1:12" s="117" customFormat="1" ht="20" x14ac:dyDescent="0.2">
      <c r="A322" s="72" t="s">
        <v>7</v>
      </c>
      <c r="B322" s="125"/>
      <c r="C322" s="124"/>
      <c r="D322" s="124"/>
      <c r="E322" s="124"/>
      <c r="F322" s="82" t="s">
        <v>147</v>
      </c>
      <c r="G322" s="123"/>
      <c r="H322" s="123"/>
      <c r="I322" s="123"/>
      <c r="J322" s="123"/>
      <c r="K322" s="123"/>
      <c r="L322" s="122"/>
    </row>
    <row r="323" spans="1:12" s="117" customFormat="1" ht="10.5" thickBot="1" x14ac:dyDescent="0.25">
      <c r="A323" s="72" t="s">
        <v>8</v>
      </c>
      <c r="B323" s="121"/>
      <c r="C323" s="120"/>
      <c r="D323" s="120"/>
      <c r="E323" s="120"/>
      <c r="F323" s="113" t="s">
        <v>130</v>
      </c>
      <c r="G323" s="119"/>
      <c r="H323" s="119"/>
      <c r="I323" s="119"/>
      <c r="J323" s="119"/>
      <c r="K323" s="119"/>
      <c r="L323" s="118"/>
    </row>
    <row r="324" spans="1:12" s="117" customFormat="1" ht="11" thickBot="1" x14ac:dyDescent="0.25">
      <c r="A324" s="72" t="s">
        <v>6</v>
      </c>
      <c r="B324" s="78">
        <f>1+MAX($B$13:B323)</f>
        <v>78</v>
      </c>
      <c r="C324" s="59" t="s">
        <v>306</v>
      </c>
      <c r="D324" s="79"/>
      <c r="E324" s="59" t="s">
        <v>143</v>
      </c>
      <c r="F324" s="80" t="s">
        <v>307</v>
      </c>
      <c r="G324" s="59" t="s">
        <v>145</v>
      </c>
      <c r="H324" s="60">
        <v>100</v>
      </c>
      <c r="I324" s="83"/>
      <c r="J324" s="60" t="str">
        <f>IF(ISNUMBER(I324),ROUND(H324*I324,3),"")</f>
        <v/>
      </c>
      <c r="K324" s="62"/>
      <c r="L324" s="77">
        <f>ROUND(H324*K324,2)</f>
        <v>0</v>
      </c>
    </row>
    <row r="325" spans="1:12" s="117" customFormat="1" x14ac:dyDescent="0.2">
      <c r="A325" s="72" t="s">
        <v>5</v>
      </c>
      <c r="B325" s="125"/>
      <c r="C325" s="124"/>
      <c r="D325" s="124"/>
      <c r="E325" s="124"/>
      <c r="F325" s="81"/>
      <c r="G325" s="123"/>
      <c r="H325" s="123"/>
      <c r="I325" s="123"/>
      <c r="J325" s="123"/>
      <c r="K325" s="123"/>
      <c r="L325" s="122"/>
    </row>
    <row r="326" spans="1:12" s="117" customFormat="1" ht="20" x14ac:dyDescent="0.2">
      <c r="A326" s="72" t="s">
        <v>7</v>
      </c>
      <c r="B326" s="125"/>
      <c r="C326" s="124"/>
      <c r="D326" s="124"/>
      <c r="E326" s="124"/>
      <c r="F326" s="82" t="s">
        <v>147</v>
      </c>
      <c r="G326" s="123"/>
      <c r="H326" s="123"/>
      <c r="I326" s="123"/>
      <c r="J326" s="123"/>
      <c r="K326" s="123"/>
      <c r="L326" s="122"/>
    </row>
    <row r="327" spans="1:12" s="117" customFormat="1" ht="10.5" thickBot="1" x14ac:dyDescent="0.25">
      <c r="A327" s="72" t="s">
        <v>8</v>
      </c>
      <c r="B327" s="121"/>
      <c r="C327" s="120"/>
      <c r="D327" s="120"/>
      <c r="E327" s="120"/>
      <c r="F327" s="113" t="s">
        <v>130</v>
      </c>
      <c r="G327" s="119"/>
      <c r="H327" s="119"/>
      <c r="I327" s="119"/>
      <c r="J327" s="119"/>
      <c r="K327" s="119"/>
      <c r="L327" s="118"/>
    </row>
    <row r="328" spans="1:12" s="117" customFormat="1" ht="11" thickBot="1" x14ac:dyDescent="0.25">
      <c r="A328" s="72" t="s">
        <v>6</v>
      </c>
      <c r="B328" s="78">
        <f>1+MAX($B$13:B327)</f>
        <v>79</v>
      </c>
      <c r="C328" s="59" t="s">
        <v>308</v>
      </c>
      <c r="D328" s="79"/>
      <c r="E328" s="59" t="s">
        <v>143</v>
      </c>
      <c r="F328" s="80" t="s">
        <v>309</v>
      </c>
      <c r="G328" s="59" t="s">
        <v>145</v>
      </c>
      <c r="H328" s="60">
        <v>50</v>
      </c>
      <c r="I328" s="83"/>
      <c r="J328" s="60" t="str">
        <f>IF(ISNUMBER(I328),ROUND(H328*I328,3),"")</f>
        <v/>
      </c>
      <c r="K328" s="62"/>
      <c r="L328" s="77">
        <f>ROUND(H328*K328,2)</f>
        <v>0</v>
      </c>
    </row>
    <row r="329" spans="1:12" s="117" customFormat="1" x14ac:dyDescent="0.2">
      <c r="A329" s="72" t="s">
        <v>5</v>
      </c>
      <c r="B329" s="125"/>
      <c r="C329" s="124"/>
      <c r="D329" s="124"/>
      <c r="E329" s="124"/>
      <c r="F329" s="81"/>
      <c r="G329" s="123"/>
      <c r="H329" s="123"/>
      <c r="I329" s="123"/>
      <c r="J329" s="123"/>
      <c r="K329" s="123"/>
      <c r="L329" s="122"/>
    </row>
    <row r="330" spans="1:12" s="117" customFormat="1" ht="20" x14ac:dyDescent="0.2">
      <c r="A330" s="72" t="s">
        <v>7</v>
      </c>
      <c r="B330" s="125"/>
      <c r="C330" s="124"/>
      <c r="D330" s="124"/>
      <c r="E330" s="124"/>
      <c r="F330" s="82" t="s">
        <v>147</v>
      </c>
      <c r="G330" s="123"/>
      <c r="H330" s="123"/>
      <c r="I330" s="123"/>
      <c r="J330" s="123"/>
      <c r="K330" s="123"/>
      <c r="L330" s="122"/>
    </row>
    <row r="331" spans="1:12" s="117" customFormat="1" ht="10.5" thickBot="1" x14ac:dyDescent="0.25">
      <c r="A331" s="72" t="s">
        <v>8</v>
      </c>
      <c r="B331" s="121"/>
      <c r="C331" s="120"/>
      <c r="D331" s="120"/>
      <c r="E331" s="120"/>
      <c r="F331" s="113" t="s">
        <v>130</v>
      </c>
      <c r="G331" s="119"/>
      <c r="H331" s="119"/>
      <c r="I331" s="119"/>
      <c r="J331" s="119"/>
      <c r="K331" s="119"/>
      <c r="L331" s="118"/>
    </row>
    <row r="332" spans="1:12" s="117" customFormat="1" ht="11" thickBot="1" x14ac:dyDescent="0.25">
      <c r="A332" s="72" t="s">
        <v>6</v>
      </c>
      <c r="B332" s="78">
        <f>1+MAX($B$13:B331)</f>
        <v>80</v>
      </c>
      <c r="C332" s="59" t="s">
        <v>310</v>
      </c>
      <c r="D332" s="79"/>
      <c r="E332" s="59" t="s">
        <v>143</v>
      </c>
      <c r="F332" s="80" t="s">
        <v>311</v>
      </c>
      <c r="G332" s="59" t="s">
        <v>145</v>
      </c>
      <c r="H332" s="60">
        <v>50</v>
      </c>
      <c r="I332" s="83"/>
      <c r="J332" s="60" t="str">
        <f>IF(ISNUMBER(I332),ROUND(H332*I332,3),"")</f>
        <v/>
      </c>
      <c r="K332" s="62"/>
      <c r="L332" s="77">
        <f>ROUND(H332*K332,2)</f>
        <v>0</v>
      </c>
    </row>
    <row r="333" spans="1:12" s="117" customFormat="1" x14ac:dyDescent="0.2">
      <c r="A333" s="72" t="s">
        <v>5</v>
      </c>
      <c r="B333" s="125"/>
      <c r="C333" s="124"/>
      <c r="D333" s="124"/>
      <c r="E333" s="124"/>
      <c r="F333" s="81"/>
      <c r="G333" s="123"/>
      <c r="H333" s="123"/>
      <c r="I333" s="123"/>
      <c r="J333" s="123"/>
      <c r="K333" s="123"/>
      <c r="L333" s="122"/>
    </row>
    <row r="334" spans="1:12" s="117" customFormat="1" ht="20" x14ac:dyDescent="0.2">
      <c r="A334" s="72" t="s">
        <v>7</v>
      </c>
      <c r="B334" s="125"/>
      <c r="C334" s="124"/>
      <c r="D334" s="124"/>
      <c r="E334" s="124"/>
      <c r="F334" s="82" t="s">
        <v>147</v>
      </c>
      <c r="G334" s="123"/>
      <c r="H334" s="123"/>
      <c r="I334" s="123"/>
      <c r="J334" s="123"/>
      <c r="K334" s="123"/>
      <c r="L334" s="122"/>
    </row>
    <row r="335" spans="1:12" s="117" customFormat="1" ht="10.5" thickBot="1" x14ac:dyDescent="0.25">
      <c r="A335" s="72" t="s">
        <v>8</v>
      </c>
      <c r="B335" s="121"/>
      <c r="C335" s="120"/>
      <c r="D335" s="120"/>
      <c r="E335" s="120"/>
      <c r="F335" s="113" t="s">
        <v>130</v>
      </c>
      <c r="G335" s="119"/>
      <c r="H335" s="119"/>
      <c r="I335" s="119"/>
      <c r="J335" s="119"/>
      <c r="K335" s="119"/>
      <c r="L335" s="118"/>
    </row>
    <row r="336" spans="1:12" ht="13.5" thickBot="1" x14ac:dyDescent="0.25">
      <c r="A336" s="128" t="s">
        <v>82</v>
      </c>
      <c r="B336" s="116" t="s">
        <v>160</v>
      </c>
      <c r="C336" s="132" t="str">
        <f xml:space="preserve"> CONCATENATE("za Díl ",C39)</f>
        <v>za Díl 74</v>
      </c>
      <c r="D336" s="127"/>
      <c r="E336" s="127"/>
      <c r="F336" s="129" t="s">
        <v>141</v>
      </c>
      <c r="G336" s="126"/>
      <c r="H336" s="126"/>
      <c r="I336" s="126"/>
      <c r="J336" s="130"/>
      <c r="K336" s="126"/>
      <c r="L336" s="131">
        <f>SUM(L40:L335)</f>
        <v>0</v>
      </c>
    </row>
    <row r="337" spans="1:12" ht="13.5" thickBot="1" x14ac:dyDescent="0.25">
      <c r="A337" s="71" t="s">
        <v>29</v>
      </c>
      <c r="B337" s="105" t="s">
        <v>19</v>
      </c>
      <c r="C337" s="106" t="s">
        <v>312</v>
      </c>
      <c r="D337" s="107"/>
      <c r="E337" s="107"/>
      <c r="F337" s="106" t="s">
        <v>313</v>
      </c>
      <c r="G337" s="108"/>
      <c r="H337" s="108"/>
      <c r="I337" s="108"/>
      <c r="J337" s="109"/>
      <c r="K337" s="108"/>
      <c r="L337" s="110"/>
    </row>
    <row r="338" spans="1:12" s="117" customFormat="1" ht="20.5" thickBot="1" x14ac:dyDescent="0.25">
      <c r="A338" s="72" t="s">
        <v>6</v>
      </c>
      <c r="B338" s="78">
        <f>1+MAX($B$13:B337)</f>
        <v>81</v>
      </c>
      <c r="C338" s="133" t="s">
        <v>314</v>
      </c>
      <c r="D338" s="79"/>
      <c r="E338" s="59" t="s">
        <v>315</v>
      </c>
      <c r="F338" s="80" t="s">
        <v>316</v>
      </c>
      <c r="G338" s="59" t="s">
        <v>317</v>
      </c>
      <c r="H338" s="60">
        <v>8</v>
      </c>
      <c r="I338" s="83"/>
      <c r="J338" s="60" t="str">
        <f>IF(ISNUMBER(I338),ROUND(H338*I338,3),"")</f>
        <v/>
      </c>
      <c r="K338" s="62"/>
      <c r="L338" s="77">
        <f>ROUND(H338*K338,2)</f>
        <v>0</v>
      </c>
    </row>
    <row r="339" spans="1:12" s="117" customFormat="1" x14ac:dyDescent="0.2">
      <c r="A339" s="72" t="s">
        <v>5</v>
      </c>
      <c r="B339" s="125"/>
      <c r="C339" s="124"/>
      <c r="D339" s="124"/>
      <c r="E339" s="124"/>
      <c r="F339" s="81"/>
      <c r="G339" s="123"/>
      <c r="H339" s="123"/>
      <c r="I339" s="123"/>
      <c r="J339" s="123"/>
      <c r="K339" s="123"/>
      <c r="L339" s="122"/>
    </row>
    <row r="340" spans="1:12" s="117" customFormat="1" ht="20" x14ac:dyDescent="0.2">
      <c r="A340" s="72" t="s">
        <v>7</v>
      </c>
      <c r="B340" s="125"/>
      <c r="C340" s="124"/>
      <c r="D340" s="124"/>
      <c r="E340" s="124"/>
      <c r="F340" s="82" t="s">
        <v>147</v>
      </c>
      <c r="G340" s="123"/>
      <c r="H340" s="123"/>
      <c r="I340" s="123"/>
      <c r="J340" s="123"/>
      <c r="K340" s="123"/>
      <c r="L340" s="122"/>
    </row>
    <row r="341" spans="1:12" s="117" customFormat="1" ht="40.5" thickBot="1" x14ac:dyDescent="0.25">
      <c r="A341" s="72" t="s">
        <v>8</v>
      </c>
      <c r="B341" s="121"/>
      <c r="C341" s="120"/>
      <c r="D341" s="120"/>
      <c r="E341" s="120"/>
      <c r="F341" s="113" t="s">
        <v>318</v>
      </c>
      <c r="G341" s="119"/>
      <c r="H341" s="119"/>
      <c r="I341" s="119"/>
      <c r="J341" s="119"/>
      <c r="K341" s="119"/>
      <c r="L341" s="118"/>
    </row>
    <row r="342" spans="1:12" s="117" customFormat="1" ht="20.5" thickBot="1" x14ac:dyDescent="0.25">
      <c r="A342" s="72" t="s">
        <v>6</v>
      </c>
      <c r="B342" s="78">
        <f>1+MAX($B$13:B341)</f>
        <v>82</v>
      </c>
      <c r="C342" s="133" t="s">
        <v>319</v>
      </c>
      <c r="D342" s="79"/>
      <c r="E342" s="59" t="s">
        <v>315</v>
      </c>
      <c r="F342" s="80" t="s">
        <v>320</v>
      </c>
      <c r="G342" s="59" t="s">
        <v>317</v>
      </c>
      <c r="H342" s="60">
        <v>2</v>
      </c>
      <c r="I342" s="83"/>
      <c r="J342" s="60" t="str">
        <f>IF(ISNUMBER(I342),ROUND(H342*I342,3),"")</f>
        <v/>
      </c>
      <c r="K342" s="62"/>
      <c r="L342" s="77">
        <f>ROUND(H342*K342,2)</f>
        <v>0</v>
      </c>
    </row>
    <row r="343" spans="1:12" s="117" customFormat="1" x14ac:dyDescent="0.2">
      <c r="A343" s="72" t="s">
        <v>5</v>
      </c>
      <c r="B343" s="125"/>
      <c r="C343" s="124"/>
      <c r="D343" s="124"/>
      <c r="E343" s="124"/>
      <c r="F343" s="81"/>
      <c r="G343" s="123"/>
      <c r="H343" s="123"/>
      <c r="I343" s="123"/>
      <c r="J343" s="123"/>
      <c r="K343" s="123"/>
      <c r="L343" s="122"/>
    </row>
    <row r="344" spans="1:12" s="117" customFormat="1" ht="20" x14ac:dyDescent="0.2">
      <c r="A344" s="72" t="s">
        <v>7</v>
      </c>
      <c r="B344" s="125"/>
      <c r="C344" s="124"/>
      <c r="D344" s="124"/>
      <c r="E344" s="124"/>
      <c r="F344" s="82" t="s">
        <v>147</v>
      </c>
      <c r="G344" s="123"/>
      <c r="H344" s="123"/>
      <c r="I344" s="123"/>
      <c r="J344" s="123"/>
      <c r="K344" s="123"/>
      <c r="L344" s="122"/>
    </row>
    <row r="345" spans="1:12" s="117" customFormat="1" ht="40.5" thickBot="1" x14ac:dyDescent="0.25">
      <c r="A345" s="72" t="s">
        <v>8</v>
      </c>
      <c r="B345" s="121"/>
      <c r="C345" s="120"/>
      <c r="D345" s="120"/>
      <c r="E345" s="120"/>
      <c r="F345" s="113" t="s">
        <v>318</v>
      </c>
      <c r="G345" s="119"/>
      <c r="H345" s="119"/>
      <c r="I345" s="119"/>
      <c r="J345" s="119"/>
      <c r="K345" s="119"/>
      <c r="L345" s="118"/>
    </row>
    <row r="346" spans="1:12" s="117" customFormat="1" ht="20.5" thickBot="1" x14ac:dyDescent="0.25">
      <c r="A346" s="72" t="s">
        <v>6</v>
      </c>
      <c r="B346" s="78">
        <f>1+MAX($B$13:B345)</f>
        <v>83</v>
      </c>
      <c r="C346" s="133" t="s">
        <v>321</v>
      </c>
      <c r="D346" s="79"/>
      <c r="E346" s="59" t="s">
        <v>315</v>
      </c>
      <c r="F346" s="80" t="s">
        <v>322</v>
      </c>
      <c r="G346" s="59" t="s">
        <v>317</v>
      </c>
      <c r="H346" s="60">
        <v>3</v>
      </c>
      <c r="I346" s="83"/>
      <c r="J346" s="60" t="str">
        <f>IF(ISNUMBER(I346),ROUND(H346*I346,3),"")</f>
        <v/>
      </c>
      <c r="K346" s="62"/>
      <c r="L346" s="77">
        <f>ROUND(H346*K346,2)</f>
        <v>0</v>
      </c>
    </row>
    <row r="347" spans="1:12" s="117" customFormat="1" x14ac:dyDescent="0.2">
      <c r="A347" s="72" t="s">
        <v>5</v>
      </c>
      <c r="B347" s="125"/>
      <c r="C347" s="124"/>
      <c r="D347" s="124"/>
      <c r="E347" s="124"/>
      <c r="F347" s="81"/>
      <c r="G347" s="123"/>
      <c r="H347" s="123"/>
      <c r="I347" s="123"/>
      <c r="J347" s="123"/>
      <c r="K347" s="123"/>
      <c r="L347" s="122"/>
    </row>
    <row r="348" spans="1:12" s="117" customFormat="1" ht="20" x14ac:dyDescent="0.2">
      <c r="A348" s="72" t="s">
        <v>7</v>
      </c>
      <c r="B348" s="125"/>
      <c r="C348" s="124"/>
      <c r="D348" s="124"/>
      <c r="E348" s="124"/>
      <c r="F348" s="82" t="s">
        <v>147</v>
      </c>
      <c r="G348" s="123"/>
      <c r="H348" s="123"/>
      <c r="I348" s="123"/>
      <c r="J348" s="123"/>
      <c r="K348" s="123"/>
      <c r="L348" s="122"/>
    </row>
    <row r="349" spans="1:12" s="117" customFormat="1" ht="40.5" thickBot="1" x14ac:dyDescent="0.25">
      <c r="A349" s="72" t="s">
        <v>8</v>
      </c>
      <c r="B349" s="121"/>
      <c r="C349" s="120"/>
      <c r="D349" s="120"/>
      <c r="E349" s="120"/>
      <c r="F349" s="113" t="s">
        <v>318</v>
      </c>
      <c r="G349" s="119"/>
      <c r="H349" s="119"/>
      <c r="I349" s="119"/>
      <c r="J349" s="119"/>
      <c r="K349" s="119"/>
      <c r="L349" s="118"/>
    </row>
    <row r="350" spans="1:12" s="117" customFormat="1" ht="20.5" thickBot="1" x14ac:dyDescent="0.25">
      <c r="A350" s="72" t="s">
        <v>6</v>
      </c>
      <c r="B350" s="78">
        <f>1+MAX($B$13:B349)</f>
        <v>84</v>
      </c>
      <c r="C350" s="133" t="s">
        <v>323</v>
      </c>
      <c r="D350" s="79"/>
      <c r="E350" s="59" t="s">
        <v>315</v>
      </c>
      <c r="F350" s="80" t="s">
        <v>324</v>
      </c>
      <c r="G350" s="59" t="s">
        <v>325</v>
      </c>
      <c r="H350" s="60">
        <v>500</v>
      </c>
      <c r="I350" s="83"/>
      <c r="J350" s="60" t="str">
        <f>IF(ISNUMBER(I350),ROUND(H350*I350,3),"")</f>
        <v/>
      </c>
      <c r="K350" s="62"/>
      <c r="L350" s="77">
        <f>ROUND(H350*K350,2)</f>
        <v>0</v>
      </c>
    </row>
    <row r="351" spans="1:12" s="117" customFormat="1" x14ac:dyDescent="0.2">
      <c r="A351" s="72" t="s">
        <v>5</v>
      </c>
      <c r="B351" s="125"/>
      <c r="C351" s="124"/>
      <c r="D351" s="124"/>
      <c r="E351" s="124"/>
      <c r="F351" s="81"/>
      <c r="G351" s="123"/>
      <c r="H351" s="123"/>
      <c r="I351" s="123"/>
      <c r="J351" s="123"/>
      <c r="K351" s="123"/>
      <c r="L351" s="122"/>
    </row>
    <row r="352" spans="1:12" s="117" customFormat="1" ht="20" x14ac:dyDescent="0.2">
      <c r="A352" s="72" t="s">
        <v>7</v>
      </c>
      <c r="B352" s="125"/>
      <c r="C352" s="124"/>
      <c r="D352" s="124"/>
      <c r="E352" s="124"/>
      <c r="F352" s="82" t="s">
        <v>147</v>
      </c>
      <c r="G352" s="123"/>
      <c r="H352" s="123"/>
      <c r="I352" s="123"/>
      <c r="J352" s="123"/>
      <c r="K352" s="123"/>
      <c r="L352" s="122"/>
    </row>
    <row r="353" spans="1:12" s="117" customFormat="1" ht="40.5" thickBot="1" x14ac:dyDescent="0.25">
      <c r="A353" s="72" t="s">
        <v>8</v>
      </c>
      <c r="B353" s="121"/>
      <c r="C353" s="120"/>
      <c r="D353" s="120"/>
      <c r="E353" s="120"/>
      <c r="F353" s="113" t="s">
        <v>318</v>
      </c>
      <c r="G353" s="119"/>
      <c r="H353" s="119"/>
      <c r="I353" s="119"/>
      <c r="J353" s="119"/>
      <c r="K353" s="119"/>
      <c r="L353" s="118"/>
    </row>
    <row r="354" spans="1:12" s="117" customFormat="1" ht="20.5" thickBot="1" x14ac:dyDescent="0.25">
      <c r="A354" s="72" t="s">
        <v>6</v>
      </c>
      <c r="B354" s="78">
        <f>1+MAX($B$13:B353)</f>
        <v>85</v>
      </c>
      <c r="C354" s="133" t="s">
        <v>326</v>
      </c>
      <c r="D354" s="79"/>
      <c r="E354" s="59" t="s">
        <v>315</v>
      </c>
      <c r="F354" s="80" t="s">
        <v>327</v>
      </c>
      <c r="G354" s="59" t="s">
        <v>317</v>
      </c>
      <c r="H354" s="60">
        <v>3</v>
      </c>
      <c r="I354" s="83"/>
      <c r="J354" s="60" t="str">
        <f>IF(ISNUMBER(I354),ROUND(H354*I354,3),"")</f>
        <v/>
      </c>
      <c r="K354" s="62"/>
      <c r="L354" s="77">
        <f>ROUND(H354*K354,2)</f>
        <v>0</v>
      </c>
    </row>
    <row r="355" spans="1:12" s="117" customFormat="1" x14ac:dyDescent="0.2">
      <c r="A355" s="72" t="s">
        <v>5</v>
      </c>
      <c r="B355" s="125"/>
      <c r="C355" s="124"/>
      <c r="D355" s="124"/>
      <c r="E355" s="124"/>
      <c r="F355" s="81"/>
      <c r="G355" s="123"/>
      <c r="H355" s="123"/>
      <c r="I355" s="123"/>
      <c r="J355" s="123"/>
      <c r="K355" s="123"/>
      <c r="L355" s="122"/>
    </row>
    <row r="356" spans="1:12" s="117" customFormat="1" ht="20" x14ac:dyDescent="0.2">
      <c r="A356" s="72" t="s">
        <v>7</v>
      </c>
      <c r="B356" s="125"/>
      <c r="C356" s="124"/>
      <c r="D356" s="124"/>
      <c r="E356" s="124"/>
      <c r="F356" s="82" t="s">
        <v>147</v>
      </c>
      <c r="G356" s="123"/>
      <c r="H356" s="123"/>
      <c r="I356" s="123"/>
      <c r="J356" s="123"/>
      <c r="K356" s="123"/>
      <c r="L356" s="122"/>
    </row>
    <row r="357" spans="1:12" s="117" customFormat="1" ht="40.5" thickBot="1" x14ac:dyDescent="0.25">
      <c r="A357" s="72" t="s">
        <v>8</v>
      </c>
      <c r="B357" s="121"/>
      <c r="C357" s="120"/>
      <c r="D357" s="120"/>
      <c r="E357" s="120"/>
      <c r="F357" s="113" t="s">
        <v>318</v>
      </c>
      <c r="G357" s="119"/>
      <c r="H357" s="119"/>
      <c r="I357" s="119"/>
      <c r="J357" s="119"/>
      <c r="K357" s="119"/>
      <c r="L357" s="118"/>
    </row>
    <row r="358" spans="1:12" s="117" customFormat="1" ht="20.5" thickBot="1" x14ac:dyDescent="0.25">
      <c r="A358" s="72" t="s">
        <v>6</v>
      </c>
      <c r="B358" s="78">
        <f>1+MAX($B$13:B357)</f>
        <v>86</v>
      </c>
      <c r="C358" s="133" t="s">
        <v>328</v>
      </c>
      <c r="D358" s="79"/>
      <c r="E358" s="59" t="s">
        <v>315</v>
      </c>
      <c r="F358" s="80" t="s">
        <v>329</v>
      </c>
      <c r="G358" s="59" t="s">
        <v>317</v>
      </c>
      <c r="H358" s="60">
        <v>5</v>
      </c>
      <c r="I358" s="83"/>
      <c r="J358" s="60" t="str">
        <f>IF(ISNUMBER(I358),ROUND(H358*I358,3),"")</f>
        <v/>
      </c>
      <c r="K358" s="62"/>
      <c r="L358" s="77">
        <f>ROUND(H358*K358,2)</f>
        <v>0</v>
      </c>
    </row>
    <row r="359" spans="1:12" s="117" customFormat="1" x14ac:dyDescent="0.2">
      <c r="A359" s="72" t="s">
        <v>5</v>
      </c>
      <c r="B359" s="125"/>
      <c r="C359" s="124"/>
      <c r="D359" s="124"/>
      <c r="E359" s="124"/>
      <c r="F359" s="81"/>
      <c r="G359" s="123"/>
      <c r="H359" s="123"/>
      <c r="I359" s="123"/>
      <c r="J359" s="123"/>
      <c r="K359" s="123"/>
      <c r="L359" s="122"/>
    </row>
    <row r="360" spans="1:12" s="117" customFormat="1" ht="20" x14ac:dyDescent="0.2">
      <c r="A360" s="72" t="s">
        <v>7</v>
      </c>
      <c r="B360" s="125"/>
      <c r="C360" s="124"/>
      <c r="D360" s="124"/>
      <c r="E360" s="124"/>
      <c r="F360" s="82" t="s">
        <v>147</v>
      </c>
      <c r="G360" s="123"/>
      <c r="H360" s="123"/>
      <c r="I360" s="123"/>
      <c r="J360" s="123"/>
      <c r="K360" s="123"/>
      <c r="L360" s="122"/>
    </row>
    <row r="361" spans="1:12" s="117" customFormat="1" ht="40.5" thickBot="1" x14ac:dyDescent="0.25">
      <c r="A361" s="72" t="s">
        <v>8</v>
      </c>
      <c r="B361" s="121"/>
      <c r="C361" s="120"/>
      <c r="D361" s="120"/>
      <c r="E361" s="120"/>
      <c r="F361" s="113" t="s">
        <v>318</v>
      </c>
      <c r="G361" s="119"/>
      <c r="H361" s="119"/>
      <c r="I361" s="119"/>
      <c r="J361" s="119"/>
      <c r="K361" s="119"/>
      <c r="L361" s="118"/>
    </row>
    <row r="362" spans="1:12" s="117" customFormat="1" ht="20.5" thickBot="1" x14ac:dyDescent="0.25">
      <c r="A362" s="72" t="s">
        <v>6</v>
      </c>
      <c r="B362" s="78">
        <f>1+MAX($B$13:B361)</f>
        <v>87</v>
      </c>
      <c r="C362" s="133" t="s">
        <v>330</v>
      </c>
      <c r="D362" s="79"/>
      <c r="E362" s="59" t="s">
        <v>315</v>
      </c>
      <c r="F362" s="80" t="s">
        <v>331</v>
      </c>
      <c r="G362" s="59" t="s">
        <v>119</v>
      </c>
      <c r="H362" s="60">
        <v>250</v>
      </c>
      <c r="I362" s="83"/>
      <c r="J362" s="60" t="str">
        <f>IF(ISNUMBER(I362),ROUND(H362*I362,3),"")</f>
        <v/>
      </c>
      <c r="K362" s="62"/>
      <c r="L362" s="77">
        <f>ROUND(H362*K362,2)</f>
        <v>0</v>
      </c>
    </row>
    <row r="363" spans="1:12" s="117" customFormat="1" x14ac:dyDescent="0.2">
      <c r="A363" s="72" t="s">
        <v>5</v>
      </c>
      <c r="B363" s="125"/>
      <c r="C363" s="124"/>
      <c r="D363" s="124"/>
      <c r="E363" s="124"/>
      <c r="F363" s="81"/>
      <c r="G363" s="123"/>
      <c r="H363" s="123"/>
      <c r="I363" s="123"/>
      <c r="J363" s="123"/>
      <c r="K363" s="123"/>
      <c r="L363" s="122"/>
    </row>
    <row r="364" spans="1:12" s="117" customFormat="1" ht="20" x14ac:dyDescent="0.2">
      <c r="A364" s="72" t="s">
        <v>7</v>
      </c>
      <c r="B364" s="125"/>
      <c r="C364" s="124"/>
      <c r="D364" s="124"/>
      <c r="E364" s="124"/>
      <c r="F364" s="82" t="s">
        <v>147</v>
      </c>
      <c r="G364" s="123"/>
      <c r="H364" s="123"/>
      <c r="I364" s="123"/>
      <c r="J364" s="123"/>
      <c r="K364" s="123"/>
      <c r="L364" s="122"/>
    </row>
    <row r="365" spans="1:12" s="117" customFormat="1" ht="40.5" thickBot="1" x14ac:dyDescent="0.25">
      <c r="A365" s="72" t="s">
        <v>8</v>
      </c>
      <c r="B365" s="121"/>
      <c r="C365" s="120"/>
      <c r="D365" s="120"/>
      <c r="E365" s="120"/>
      <c r="F365" s="113" t="s">
        <v>318</v>
      </c>
      <c r="G365" s="119"/>
      <c r="H365" s="119"/>
      <c r="I365" s="119"/>
      <c r="J365" s="119"/>
      <c r="K365" s="119"/>
      <c r="L365" s="118"/>
    </row>
    <row r="366" spans="1:12" s="117" customFormat="1" ht="20.5" thickBot="1" x14ac:dyDescent="0.25">
      <c r="A366" s="72" t="s">
        <v>6</v>
      </c>
      <c r="B366" s="78">
        <f>1+MAX($B$13:B365)</f>
        <v>88</v>
      </c>
      <c r="C366" s="133" t="s">
        <v>332</v>
      </c>
      <c r="D366" s="79"/>
      <c r="E366" s="59" t="s">
        <v>315</v>
      </c>
      <c r="F366" s="80" t="s">
        <v>333</v>
      </c>
      <c r="G366" s="59" t="s">
        <v>119</v>
      </c>
      <c r="H366" s="60">
        <v>250</v>
      </c>
      <c r="I366" s="83"/>
      <c r="J366" s="60" t="str">
        <f>IF(ISNUMBER(I366),ROUND(H366*I366,3),"")</f>
        <v/>
      </c>
      <c r="K366" s="62"/>
      <c r="L366" s="77">
        <f>ROUND(H366*K366,2)</f>
        <v>0</v>
      </c>
    </row>
    <row r="367" spans="1:12" s="117" customFormat="1" x14ac:dyDescent="0.2">
      <c r="A367" s="72" t="s">
        <v>5</v>
      </c>
      <c r="B367" s="125"/>
      <c r="C367" s="124"/>
      <c r="D367" s="124"/>
      <c r="E367" s="124"/>
      <c r="F367" s="81"/>
      <c r="G367" s="123"/>
      <c r="H367" s="123"/>
      <c r="I367" s="123"/>
      <c r="J367" s="123"/>
      <c r="K367" s="123"/>
      <c r="L367" s="122"/>
    </row>
    <row r="368" spans="1:12" s="117" customFormat="1" ht="20" x14ac:dyDescent="0.2">
      <c r="A368" s="72" t="s">
        <v>7</v>
      </c>
      <c r="B368" s="125"/>
      <c r="C368" s="124"/>
      <c r="D368" s="124"/>
      <c r="E368" s="124"/>
      <c r="F368" s="82" t="s">
        <v>147</v>
      </c>
      <c r="G368" s="123"/>
      <c r="H368" s="123"/>
      <c r="I368" s="123"/>
      <c r="J368" s="123"/>
      <c r="K368" s="123"/>
      <c r="L368" s="122"/>
    </row>
    <row r="369" spans="1:12" s="117" customFormat="1" ht="30.5" thickBot="1" x14ac:dyDescent="0.25">
      <c r="A369" s="72" t="s">
        <v>8</v>
      </c>
      <c r="B369" s="121"/>
      <c r="C369" s="120"/>
      <c r="D369" s="120"/>
      <c r="E369" s="120"/>
      <c r="F369" s="113" t="s">
        <v>334</v>
      </c>
      <c r="G369" s="119"/>
      <c r="H369" s="119"/>
      <c r="I369" s="119"/>
      <c r="J369" s="119"/>
      <c r="K369" s="119"/>
      <c r="L369" s="118"/>
    </row>
    <row r="370" spans="1:12" s="117" customFormat="1" ht="20.5" thickBot="1" x14ac:dyDescent="0.25">
      <c r="A370" s="72" t="s">
        <v>6</v>
      </c>
      <c r="B370" s="78">
        <f>1+MAX($B$13:B369)</f>
        <v>89</v>
      </c>
      <c r="C370" s="133" t="s">
        <v>335</v>
      </c>
      <c r="D370" s="79"/>
      <c r="E370" s="59" t="s">
        <v>315</v>
      </c>
      <c r="F370" s="80" t="s">
        <v>336</v>
      </c>
      <c r="G370" s="59" t="s">
        <v>317</v>
      </c>
      <c r="H370" s="60">
        <v>1</v>
      </c>
      <c r="I370" s="83"/>
      <c r="J370" s="60" t="str">
        <f>IF(ISNUMBER(I370),ROUND(H370*I370,3),"")</f>
        <v/>
      </c>
      <c r="K370" s="62"/>
      <c r="L370" s="77">
        <f>ROUND(H370*K370,2)</f>
        <v>0</v>
      </c>
    </row>
    <row r="371" spans="1:12" s="117" customFormat="1" x14ac:dyDescent="0.2">
      <c r="A371" s="72" t="s">
        <v>5</v>
      </c>
      <c r="B371" s="125"/>
      <c r="C371" s="124"/>
      <c r="D371" s="124"/>
      <c r="E371" s="124"/>
      <c r="F371" s="81"/>
      <c r="G371" s="123"/>
      <c r="H371" s="123"/>
      <c r="I371" s="123"/>
      <c r="J371" s="123"/>
      <c r="K371" s="123"/>
      <c r="L371" s="122"/>
    </row>
    <row r="372" spans="1:12" s="117" customFormat="1" ht="20" x14ac:dyDescent="0.2">
      <c r="A372" s="72" t="s">
        <v>7</v>
      </c>
      <c r="B372" s="125"/>
      <c r="C372" s="124"/>
      <c r="D372" s="124"/>
      <c r="E372" s="124"/>
      <c r="F372" s="82" t="s">
        <v>147</v>
      </c>
      <c r="G372" s="123"/>
      <c r="H372" s="123"/>
      <c r="I372" s="123"/>
      <c r="J372" s="123"/>
      <c r="K372" s="123"/>
      <c r="L372" s="122"/>
    </row>
    <row r="373" spans="1:12" s="117" customFormat="1" ht="30.5" thickBot="1" x14ac:dyDescent="0.25">
      <c r="A373" s="72" t="s">
        <v>8</v>
      </c>
      <c r="B373" s="121"/>
      <c r="C373" s="120"/>
      <c r="D373" s="120"/>
      <c r="E373" s="120"/>
      <c r="F373" s="113" t="s">
        <v>334</v>
      </c>
      <c r="G373" s="119"/>
      <c r="H373" s="119"/>
      <c r="I373" s="119"/>
      <c r="J373" s="119"/>
      <c r="K373" s="119"/>
      <c r="L373" s="118"/>
    </row>
    <row r="374" spans="1:12" s="117" customFormat="1" ht="20.5" thickBot="1" x14ac:dyDescent="0.25">
      <c r="A374" s="72" t="s">
        <v>6</v>
      </c>
      <c r="B374" s="78">
        <f>1+MAX($B$13:B373)</f>
        <v>90</v>
      </c>
      <c r="C374" s="133" t="s">
        <v>337</v>
      </c>
      <c r="D374" s="79"/>
      <c r="E374" s="59" t="s">
        <v>315</v>
      </c>
      <c r="F374" s="80" t="s">
        <v>338</v>
      </c>
      <c r="G374" s="59" t="s">
        <v>119</v>
      </c>
      <c r="H374" s="60">
        <v>1500</v>
      </c>
      <c r="I374" s="83"/>
      <c r="J374" s="60" t="str">
        <f>IF(ISNUMBER(I374),ROUND(H374*I374,3),"")</f>
        <v/>
      </c>
      <c r="K374" s="62"/>
      <c r="L374" s="77">
        <f>ROUND(H374*K374,2)</f>
        <v>0</v>
      </c>
    </row>
    <row r="375" spans="1:12" s="117" customFormat="1" x14ac:dyDescent="0.2">
      <c r="A375" s="72" t="s">
        <v>5</v>
      </c>
      <c r="B375" s="125"/>
      <c r="C375" s="124"/>
      <c r="D375" s="124"/>
      <c r="E375" s="124"/>
      <c r="F375" s="81"/>
      <c r="G375" s="123"/>
      <c r="H375" s="123"/>
      <c r="I375" s="123"/>
      <c r="J375" s="123"/>
      <c r="K375" s="123"/>
      <c r="L375" s="122"/>
    </row>
    <row r="376" spans="1:12" s="117" customFormat="1" ht="20" x14ac:dyDescent="0.2">
      <c r="A376" s="72" t="s">
        <v>7</v>
      </c>
      <c r="B376" s="125"/>
      <c r="C376" s="124"/>
      <c r="D376" s="124"/>
      <c r="E376" s="124"/>
      <c r="F376" s="82" t="s">
        <v>147</v>
      </c>
      <c r="G376" s="123"/>
      <c r="H376" s="123"/>
      <c r="I376" s="123"/>
      <c r="J376" s="123"/>
      <c r="K376" s="123"/>
      <c r="L376" s="122"/>
    </row>
    <row r="377" spans="1:12" s="117" customFormat="1" ht="30.5" thickBot="1" x14ac:dyDescent="0.25">
      <c r="A377" s="72" t="s">
        <v>8</v>
      </c>
      <c r="B377" s="121"/>
      <c r="C377" s="120"/>
      <c r="D377" s="120"/>
      <c r="E377" s="120"/>
      <c r="F377" s="113" t="s">
        <v>339</v>
      </c>
      <c r="G377" s="119"/>
      <c r="H377" s="119"/>
      <c r="I377" s="119"/>
      <c r="J377" s="119"/>
      <c r="K377" s="119"/>
      <c r="L377" s="118"/>
    </row>
    <row r="378" spans="1:12" s="117" customFormat="1" ht="20.5" thickBot="1" x14ac:dyDescent="0.25">
      <c r="A378" s="72" t="s">
        <v>6</v>
      </c>
      <c r="B378" s="78">
        <f>1+MAX($B$13:B377)</f>
        <v>91</v>
      </c>
      <c r="C378" s="133" t="s">
        <v>340</v>
      </c>
      <c r="D378" s="79"/>
      <c r="E378" s="59" t="s">
        <v>315</v>
      </c>
      <c r="F378" s="80" t="s">
        <v>341</v>
      </c>
      <c r="G378" s="59" t="s">
        <v>119</v>
      </c>
      <c r="H378" s="60">
        <v>250</v>
      </c>
      <c r="I378" s="83"/>
      <c r="J378" s="60" t="str">
        <f>IF(ISNUMBER(I378),ROUND(H378*I378,3),"")</f>
        <v/>
      </c>
      <c r="K378" s="62"/>
      <c r="L378" s="77">
        <f>ROUND(H378*K378,2)</f>
        <v>0</v>
      </c>
    </row>
    <row r="379" spans="1:12" s="117" customFormat="1" x14ac:dyDescent="0.2">
      <c r="A379" s="72" t="s">
        <v>5</v>
      </c>
      <c r="B379" s="125"/>
      <c r="C379" s="124"/>
      <c r="D379" s="124"/>
      <c r="E379" s="124"/>
      <c r="F379" s="81"/>
      <c r="G379" s="123"/>
      <c r="H379" s="123"/>
      <c r="I379" s="123"/>
      <c r="J379" s="123"/>
      <c r="K379" s="123"/>
      <c r="L379" s="122"/>
    </row>
    <row r="380" spans="1:12" s="117" customFormat="1" ht="20" x14ac:dyDescent="0.2">
      <c r="A380" s="72" t="s">
        <v>7</v>
      </c>
      <c r="B380" s="125"/>
      <c r="C380" s="124"/>
      <c r="D380" s="124"/>
      <c r="E380" s="124"/>
      <c r="F380" s="82" t="s">
        <v>147</v>
      </c>
      <c r="G380" s="123"/>
      <c r="H380" s="123"/>
      <c r="I380" s="123"/>
      <c r="J380" s="123"/>
      <c r="K380" s="123"/>
      <c r="L380" s="122"/>
    </row>
    <row r="381" spans="1:12" s="117" customFormat="1" ht="30.5" thickBot="1" x14ac:dyDescent="0.25">
      <c r="A381" s="72" t="s">
        <v>8</v>
      </c>
      <c r="B381" s="121"/>
      <c r="C381" s="120"/>
      <c r="D381" s="120"/>
      <c r="E381" s="120"/>
      <c r="F381" s="113" t="s">
        <v>339</v>
      </c>
      <c r="G381" s="119"/>
      <c r="H381" s="119"/>
      <c r="I381" s="119"/>
      <c r="J381" s="119"/>
      <c r="K381" s="119"/>
      <c r="L381" s="118"/>
    </row>
    <row r="382" spans="1:12" s="117" customFormat="1" ht="20.5" thickBot="1" x14ac:dyDescent="0.25">
      <c r="A382" s="72" t="s">
        <v>6</v>
      </c>
      <c r="B382" s="78">
        <f>1+MAX($B$13:B381)</f>
        <v>92</v>
      </c>
      <c r="C382" s="133" t="s">
        <v>342</v>
      </c>
      <c r="D382" s="79"/>
      <c r="E382" s="59" t="s">
        <v>315</v>
      </c>
      <c r="F382" s="80" t="s">
        <v>343</v>
      </c>
      <c r="G382" s="59" t="s">
        <v>164</v>
      </c>
      <c r="H382" s="60">
        <v>135</v>
      </c>
      <c r="I382" s="83"/>
      <c r="J382" s="60" t="str">
        <f>IF(ISNUMBER(I382),ROUND(H382*I382,3),"")</f>
        <v/>
      </c>
      <c r="K382" s="62"/>
      <c r="L382" s="77">
        <f>ROUND(H382*K382,2)</f>
        <v>0</v>
      </c>
    </row>
    <row r="383" spans="1:12" s="117" customFormat="1" x14ac:dyDescent="0.2">
      <c r="A383" s="72" t="s">
        <v>5</v>
      </c>
      <c r="B383" s="125"/>
      <c r="C383" s="124"/>
      <c r="D383" s="124"/>
      <c r="E383" s="124"/>
      <c r="F383" s="81"/>
      <c r="G383" s="123"/>
      <c r="H383" s="123"/>
      <c r="I383" s="123"/>
      <c r="J383" s="123"/>
      <c r="K383" s="123"/>
      <c r="L383" s="122"/>
    </row>
    <row r="384" spans="1:12" s="117" customFormat="1" ht="20" x14ac:dyDescent="0.2">
      <c r="A384" s="72" t="s">
        <v>7</v>
      </c>
      <c r="B384" s="125"/>
      <c r="C384" s="124"/>
      <c r="D384" s="124"/>
      <c r="E384" s="124"/>
      <c r="F384" s="82" t="s">
        <v>147</v>
      </c>
      <c r="G384" s="123"/>
      <c r="H384" s="123"/>
      <c r="I384" s="123"/>
      <c r="J384" s="123"/>
      <c r="K384" s="123"/>
      <c r="L384" s="122"/>
    </row>
    <row r="385" spans="1:12" s="117" customFormat="1" ht="150.5" thickBot="1" x14ac:dyDescent="0.25">
      <c r="A385" s="72" t="s">
        <v>8</v>
      </c>
      <c r="B385" s="121"/>
      <c r="C385" s="120"/>
      <c r="D385" s="120"/>
      <c r="E385" s="120"/>
      <c r="F385" s="113" t="s">
        <v>344</v>
      </c>
      <c r="G385" s="119"/>
      <c r="H385" s="119"/>
      <c r="I385" s="119"/>
      <c r="J385" s="119"/>
      <c r="K385" s="119"/>
      <c r="L385" s="118"/>
    </row>
    <row r="386" spans="1:12" s="117" customFormat="1" ht="20.5" thickBot="1" x14ac:dyDescent="0.25">
      <c r="A386" s="72" t="s">
        <v>6</v>
      </c>
      <c r="B386" s="78">
        <f>1+MAX($B$13:B385)</f>
        <v>93</v>
      </c>
      <c r="C386" s="133" t="s">
        <v>345</v>
      </c>
      <c r="D386" s="79"/>
      <c r="E386" s="59" t="s">
        <v>315</v>
      </c>
      <c r="F386" s="80" t="s">
        <v>346</v>
      </c>
      <c r="G386" s="59" t="s">
        <v>317</v>
      </c>
      <c r="H386" s="60">
        <v>1</v>
      </c>
      <c r="I386" s="83"/>
      <c r="J386" s="60" t="str">
        <f>IF(ISNUMBER(I386),ROUND(H386*I386,3),"")</f>
        <v/>
      </c>
      <c r="K386" s="62"/>
      <c r="L386" s="77">
        <f>ROUND(H386*K386,2)</f>
        <v>0</v>
      </c>
    </row>
    <row r="387" spans="1:12" s="117" customFormat="1" x14ac:dyDescent="0.2">
      <c r="A387" s="72" t="s">
        <v>5</v>
      </c>
      <c r="B387" s="125"/>
      <c r="C387" s="124"/>
      <c r="D387" s="124"/>
      <c r="E387" s="124"/>
      <c r="F387" s="81"/>
      <c r="G387" s="123"/>
      <c r="H387" s="123"/>
      <c r="I387" s="123"/>
      <c r="J387" s="123"/>
      <c r="K387" s="123"/>
      <c r="L387" s="122"/>
    </row>
    <row r="388" spans="1:12" s="117" customFormat="1" ht="20" x14ac:dyDescent="0.2">
      <c r="A388" s="72" t="s">
        <v>7</v>
      </c>
      <c r="B388" s="125"/>
      <c r="C388" s="124"/>
      <c r="D388" s="124"/>
      <c r="E388" s="124"/>
      <c r="F388" s="82" t="s">
        <v>147</v>
      </c>
      <c r="G388" s="123"/>
      <c r="H388" s="123"/>
      <c r="I388" s="123"/>
      <c r="J388" s="123"/>
      <c r="K388" s="123"/>
      <c r="L388" s="122"/>
    </row>
    <row r="389" spans="1:12" s="117" customFormat="1" ht="80.5" thickBot="1" x14ac:dyDescent="0.25">
      <c r="A389" s="72" t="s">
        <v>8</v>
      </c>
      <c r="B389" s="121"/>
      <c r="C389" s="120"/>
      <c r="D389" s="120"/>
      <c r="E389" s="120"/>
      <c r="F389" s="113" t="s">
        <v>347</v>
      </c>
      <c r="G389" s="119"/>
      <c r="H389" s="119"/>
      <c r="I389" s="119"/>
      <c r="J389" s="119"/>
      <c r="K389" s="119"/>
      <c r="L389" s="118"/>
    </row>
    <row r="390" spans="1:12" ht="13" x14ac:dyDescent="0.2">
      <c r="A390" s="128" t="s">
        <v>82</v>
      </c>
      <c r="B390" s="116" t="s">
        <v>160</v>
      </c>
      <c r="C390" s="132" t="str">
        <f xml:space="preserve"> CONCATENATE("za Díl ",C337)</f>
        <v>za Díl 74D</v>
      </c>
      <c r="D390" s="127"/>
      <c r="E390" s="127"/>
      <c r="F390" s="129" t="s">
        <v>313</v>
      </c>
      <c r="G390" s="126"/>
      <c r="H390" s="126"/>
      <c r="I390" s="126"/>
      <c r="J390" s="130"/>
      <c r="K390" s="126"/>
      <c r="L390" s="131">
        <f>SUM(L338:L389)</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161" priority="2719">
      <formula>$E$5="Ostatní"</formula>
    </cfRule>
    <cfRule type="expression" dxfId="1160" priority="2721">
      <formula>$E$6="Ostatní"</formula>
    </cfRule>
  </conditionalFormatting>
  <conditionalFormatting sqref="F2">
    <cfRule type="expression" dxfId="1159" priority="2717">
      <formula>IF($F$2="Název stavby","Vybarvit",IF($F$2="","Vybarvit",""))="Vybarvit"</formula>
    </cfRule>
  </conditionalFormatting>
  <conditionalFormatting sqref="D3">
    <cfRule type="expression" dxfId="1158" priority="2716">
      <formula>IF($D$3="SO XX-XX-XX","Vybarvit",IF($D$3="","Vybarvit",""))="Vybarvit"</formula>
    </cfRule>
  </conditionalFormatting>
  <conditionalFormatting sqref="F3">
    <cfRule type="expression" dxfId="1157" priority="2715">
      <formula>IF($F$3="Název SO/PS","Vybarvit",IF($F$3="","Vybarvit",""))="Vybarvit"</formula>
    </cfRule>
  </conditionalFormatting>
  <conditionalFormatting sqref="F8">
    <cfRule type="expression" dxfId="1156" priority="2714">
      <formula>IF($F$8="Obchodní název firmy/společnosti, v případě fyzické osoby podnikající  IČO","Vybarvit",IF($F$8="","Vybarvit",""))="Vybarvit"</formula>
    </cfRule>
  </conditionalFormatting>
  <conditionalFormatting sqref="G8:H8">
    <cfRule type="expression" dxfId="1155" priority="2713">
      <formula>IF($G$8="Titul Jméno Příjmení","Vybarvit",IF($G$8="","Vybarvit",""))="Vybarvit"</formula>
    </cfRule>
  </conditionalFormatting>
  <conditionalFormatting sqref="K8">
    <cfRule type="expression" dxfId="1154" priority="2688">
      <formula>$K$8=""</formula>
    </cfRule>
  </conditionalFormatting>
  <conditionalFormatting sqref="K7">
    <cfRule type="expression" dxfId="1153" priority="2687">
      <formula>$K$7=""</formula>
    </cfRule>
  </conditionalFormatting>
  <conditionalFormatting sqref="K5">
    <cfRule type="expression" dxfId="1152" priority="2685">
      <formula>$K$5=""</formula>
    </cfRule>
  </conditionalFormatting>
  <conditionalFormatting sqref="K4">
    <cfRule type="expression" dxfId="1151" priority="2684">
      <formula>$K$4=""</formula>
    </cfRule>
  </conditionalFormatting>
  <conditionalFormatting sqref="L4">
    <cfRule type="expression" dxfId="1150" priority="2683">
      <formula>$L$4=""</formula>
    </cfRule>
  </conditionalFormatting>
  <conditionalFormatting sqref="E8">
    <cfRule type="expression" dxfId="1149" priority="2682">
      <formula>$E$8=""</formula>
    </cfRule>
  </conditionalFormatting>
  <conditionalFormatting sqref="E7">
    <cfRule type="expression" dxfId="1148" priority="2681">
      <formula>$E$7=""</formula>
    </cfRule>
  </conditionalFormatting>
  <conditionalFormatting sqref="E6">
    <cfRule type="expression" dxfId="1147" priority="2680">
      <formula>$E$6=""</formula>
    </cfRule>
  </conditionalFormatting>
  <conditionalFormatting sqref="E5">
    <cfRule type="expression" dxfId="1146" priority="2679">
      <formula>$E$5=""</formula>
    </cfRule>
  </conditionalFormatting>
  <conditionalFormatting sqref="E4">
    <cfRule type="expression" dxfId="1145" priority="2677">
      <formula>$E$4=""</formula>
    </cfRule>
  </conditionalFormatting>
  <conditionalFormatting sqref="F13">
    <cfRule type="expression" dxfId="1144" priority="1254">
      <formula>F13="Název dílu"</formula>
    </cfRule>
  </conditionalFormatting>
  <conditionalFormatting sqref="Q3">
    <cfRule type="cellIs" dxfId="1143" priority="1253" operator="notEqual">
      <formula>0</formula>
    </cfRule>
  </conditionalFormatting>
  <conditionalFormatting sqref="C13">
    <cfRule type="expression" dxfId="1142" priority="1252">
      <formula>C13="Kód dílu"</formula>
    </cfRule>
  </conditionalFormatting>
  <conditionalFormatting sqref="K6">
    <cfRule type="expression" dxfId="1141" priority="1196">
      <formula>$K$6=""</formula>
    </cfRule>
  </conditionalFormatting>
  <conditionalFormatting sqref="J14">
    <cfRule type="expression" dxfId="1140" priority="1171">
      <formula>J14=""</formula>
    </cfRule>
  </conditionalFormatting>
  <conditionalFormatting sqref="C14">
    <cfRule type="expression" dxfId="1139" priority="1170">
      <formula>C14=""</formula>
    </cfRule>
  </conditionalFormatting>
  <conditionalFormatting sqref="E14">
    <cfRule type="expression" dxfId="1138" priority="1169">
      <formula>E14=""</formula>
    </cfRule>
  </conditionalFormatting>
  <conditionalFormatting sqref="F14">
    <cfRule type="expression" dxfId="1137" priority="1168">
      <formula>F14=""</formula>
    </cfRule>
  </conditionalFormatting>
  <conditionalFormatting sqref="F15">
    <cfRule type="expression" dxfId="1136" priority="1167">
      <formula>F15=""</formula>
    </cfRule>
  </conditionalFormatting>
  <conditionalFormatting sqref="F16">
    <cfRule type="expression" dxfId="1135" priority="1166">
      <formula>F16=""</formula>
    </cfRule>
  </conditionalFormatting>
  <conditionalFormatting sqref="F17">
    <cfRule type="expression" dxfId="1134" priority="1165">
      <formula>F17=""</formula>
    </cfRule>
  </conditionalFormatting>
  <conditionalFormatting sqref="G14">
    <cfRule type="expression" dxfId="1133" priority="1164">
      <formula>G14=""</formula>
    </cfRule>
  </conditionalFormatting>
  <conditionalFormatting sqref="H14">
    <cfRule type="expression" dxfId="1132" priority="1163">
      <formula>H14=""</formula>
    </cfRule>
  </conditionalFormatting>
  <conditionalFormatting sqref="I14">
    <cfRule type="expression" dxfId="1131" priority="1162">
      <formula>I14=""</formula>
    </cfRule>
  </conditionalFormatting>
  <conditionalFormatting sqref="D14">
    <cfRule type="expression" dxfId="1130" priority="1161">
      <formula>D14=""</formula>
    </cfRule>
  </conditionalFormatting>
  <conditionalFormatting sqref="K14">
    <cfRule type="expression" dxfId="1129" priority="1160">
      <formula>K14=""</formula>
    </cfRule>
  </conditionalFormatting>
  <conditionalFormatting sqref="C18">
    <cfRule type="expression" dxfId="1128" priority="1114">
      <formula>C18=""</formula>
    </cfRule>
  </conditionalFormatting>
  <conditionalFormatting sqref="E18">
    <cfRule type="expression" dxfId="1127" priority="1113">
      <formula>E18=""</formula>
    </cfRule>
  </conditionalFormatting>
  <conditionalFormatting sqref="F18">
    <cfRule type="expression" dxfId="1126" priority="1112">
      <formula>F18=""</formula>
    </cfRule>
  </conditionalFormatting>
  <conditionalFormatting sqref="F19">
    <cfRule type="expression" dxfId="1125" priority="1111">
      <formula>F19=""</formula>
    </cfRule>
  </conditionalFormatting>
  <conditionalFormatting sqref="F20">
    <cfRule type="expression" dxfId="1124" priority="1110">
      <formula>F20=""</formula>
    </cfRule>
  </conditionalFormatting>
  <conditionalFormatting sqref="F21">
    <cfRule type="expression" dxfId="1123" priority="1109">
      <formula>F21=""</formula>
    </cfRule>
  </conditionalFormatting>
  <conditionalFormatting sqref="G18">
    <cfRule type="expression" dxfId="1122" priority="1108">
      <formula>G18=""</formula>
    </cfRule>
  </conditionalFormatting>
  <conditionalFormatting sqref="H18">
    <cfRule type="expression" dxfId="1121" priority="1107">
      <formula>H18=""</formula>
    </cfRule>
  </conditionalFormatting>
  <conditionalFormatting sqref="I18">
    <cfRule type="expression" dxfId="1120" priority="1106">
      <formula>I18=""</formula>
    </cfRule>
  </conditionalFormatting>
  <conditionalFormatting sqref="J18">
    <cfRule type="expression" dxfId="1119" priority="1105">
      <formula>J18=""</formula>
    </cfRule>
  </conditionalFormatting>
  <conditionalFormatting sqref="K18">
    <cfRule type="expression" dxfId="1118" priority="1104">
      <formula>K18=""</formula>
    </cfRule>
  </conditionalFormatting>
  <conditionalFormatting sqref="D18">
    <cfRule type="expression" dxfId="1117" priority="1103">
      <formula>D18=""</formula>
    </cfRule>
  </conditionalFormatting>
  <conditionalFormatting sqref="C22">
    <cfRule type="expression" dxfId="1116" priority="1102">
      <formula>C22=""</formula>
    </cfRule>
  </conditionalFormatting>
  <conditionalFormatting sqref="E22">
    <cfRule type="expression" dxfId="1115" priority="1101">
      <formula>E22=""</formula>
    </cfRule>
  </conditionalFormatting>
  <conditionalFormatting sqref="F22">
    <cfRule type="expression" dxfId="1114" priority="1100">
      <formula>F22=""</formula>
    </cfRule>
  </conditionalFormatting>
  <conditionalFormatting sqref="F23">
    <cfRule type="expression" dxfId="1113" priority="1099">
      <formula>F23=""</formula>
    </cfRule>
  </conditionalFormatting>
  <conditionalFormatting sqref="F24">
    <cfRule type="expression" dxfId="1112" priority="1098">
      <formula>F24=""</formula>
    </cfRule>
  </conditionalFormatting>
  <conditionalFormatting sqref="F25">
    <cfRule type="expression" dxfId="1111" priority="1097">
      <formula>F25=""</formula>
    </cfRule>
  </conditionalFormatting>
  <conditionalFormatting sqref="G22">
    <cfRule type="expression" dxfId="1110" priority="1096">
      <formula>G22=""</formula>
    </cfRule>
  </conditionalFormatting>
  <conditionalFormatting sqref="H22">
    <cfRule type="expression" dxfId="1109" priority="1095">
      <formula>H22=""</formula>
    </cfRule>
  </conditionalFormatting>
  <conditionalFormatting sqref="I22">
    <cfRule type="expression" dxfId="1108" priority="1094">
      <formula>I22=""</formula>
    </cfRule>
  </conditionalFormatting>
  <conditionalFormatting sqref="J22">
    <cfRule type="expression" dxfId="1107" priority="1093">
      <formula>J22=""</formula>
    </cfRule>
  </conditionalFormatting>
  <conditionalFormatting sqref="K22">
    <cfRule type="expression" dxfId="1106" priority="1092">
      <formula>K22=""</formula>
    </cfRule>
  </conditionalFormatting>
  <conditionalFormatting sqref="D22">
    <cfRule type="expression" dxfId="1105" priority="1091">
      <formula>D22=""</formula>
    </cfRule>
  </conditionalFormatting>
  <conditionalFormatting sqref="C26">
    <cfRule type="expression" dxfId="1104" priority="1090">
      <formula>C26=""</formula>
    </cfRule>
  </conditionalFormatting>
  <conditionalFormatting sqref="E26">
    <cfRule type="expression" dxfId="1103" priority="1089">
      <formula>E26=""</formula>
    </cfRule>
  </conditionalFormatting>
  <conditionalFormatting sqref="F26">
    <cfRule type="expression" dxfId="1102" priority="1088">
      <formula>F26=""</formula>
    </cfRule>
  </conditionalFormatting>
  <conditionalFormatting sqref="F27">
    <cfRule type="expression" dxfId="1101" priority="1087">
      <formula>F27=""</formula>
    </cfRule>
  </conditionalFormatting>
  <conditionalFormatting sqref="F28">
    <cfRule type="expression" dxfId="1100" priority="1086">
      <formula>F28=""</formula>
    </cfRule>
  </conditionalFormatting>
  <conditionalFormatting sqref="F29">
    <cfRule type="expression" dxfId="1099" priority="1085">
      <formula>F29=""</formula>
    </cfRule>
  </conditionalFormatting>
  <conditionalFormatting sqref="G26">
    <cfRule type="expression" dxfId="1098" priority="1084">
      <formula>G26=""</formula>
    </cfRule>
  </conditionalFormatting>
  <conditionalFormatting sqref="H26">
    <cfRule type="expression" dxfId="1097" priority="1083">
      <formula>H26=""</formula>
    </cfRule>
  </conditionalFormatting>
  <conditionalFormatting sqref="I26">
    <cfRule type="expression" dxfId="1096" priority="1082">
      <formula>I26=""</formula>
    </cfRule>
  </conditionalFormatting>
  <conditionalFormatting sqref="J26">
    <cfRule type="expression" dxfId="1095" priority="1081">
      <formula>J26=""</formula>
    </cfRule>
  </conditionalFormatting>
  <conditionalFormatting sqref="K26">
    <cfRule type="expression" dxfId="1094" priority="1080">
      <formula>K26=""</formula>
    </cfRule>
  </conditionalFormatting>
  <conditionalFormatting sqref="D26">
    <cfRule type="expression" dxfId="1093" priority="1079">
      <formula>D26=""</formula>
    </cfRule>
  </conditionalFormatting>
  <conditionalFormatting sqref="C30">
    <cfRule type="expression" dxfId="1092" priority="1078">
      <formula>C30=""</formula>
    </cfRule>
  </conditionalFormatting>
  <conditionalFormatting sqref="E30">
    <cfRule type="expression" dxfId="1091" priority="1077">
      <formula>E30=""</formula>
    </cfRule>
  </conditionalFormatting>
  <conditionalFormatting sqref="F30">
    <cfRule type="expression" dxfId="1090" priority="1076">
      <formula>F30=""</formula>
    </cfRule>
  </conditionalFormatting>
  <conditionalFormatting sqref="F31">
    <cfRule type="expression" dxfId="1089" priority="1075">
      <formula>F31=""</formula>
    </cfRule>
  </conditionalFormatting>
  <conditionalFormatting sqref="F32">
    <cfRule type="expression" dxfId="1088" priority="1074">
      <formula>F32=""</formula>
    </cfRule>
  </conditionalFormatting>
  <conditionalFormatting sqref="F33">
    <cfRule type="expression" dxfId="1087" priority="1073">
      <formula>F33=""</formula>
    </cfRule>
  </conditionalFormatting>
  <conditionalFormatting sqref="G30">
    <cfRule type="expression" dxfId="1086" priority="1072">
      <formula>G30=""</formula>
    </cfRule>
  </conditionalFormatting>
  <conditionalFormatting sqref="H30">
    <cfRule type="expression" dxfId="1085" priority="1071">
      <formula>H30=""</formula>
    </cfRule>
  </conditionalFormatting>
  <conditionalFormatting sqref="I30">
    <cfRule type="expression" dxfId="1084" priority="1070">
      <formula>I30=""</formula>
    </cfRule>
  </conditionalFormatting>
  <conditionalFormatting sqref="J30">
    <cfRule type="expression" dxfId="1083" priority="1069">
      <formula>J30=""</formula>
    </cfRule>
  </conditionalFormatting>
  <conditionalFormatting sqref="K30">
    <cfRule type="expression" dxfId="1082" priority="1068">
      <formula>K30=""</formula>
    </cfRule>
  </conditionalFormatting>
  <conditionalFormatting sqref="D30">
    <cfRule type="expression" dxfId="1081" priority="1067">
      <formula>D30=""</formula>
    </cfRule>
  </conditionalFormatting>
  <conditionalFormatting sqref="C34">
    <cfRule type="expression" dxfId="1080" priority="1066">
      <formula>C34=""</formula>
    </cfRule>
  </conditionalFormatting>
  <conditionalFormatting sqref="E34">
    <cfRule type="expression" dxfId="1079" priority="1065">
      <formula>E34=""</formula>
    </cfRule>
  </conditionalFormatting>
  <conditionalFormatting sqref="F34">
    <cfRule type="expression" dxfId="1078" priority="1064">
      <formula>F34=""</formula>
    </cfRule>
  </conditionalFormatting>
  <conditionalFormatting sqref="F35">
    <cfRule type="expression" dxfId="1077" priority="1063">
      <formula>F35=""</formula>
    </cfRule>
  </conditionalFormatting>
  <conditionalFormatting sqref="F36">
    <cfRule type="expression" dxfId="1076" priority="1062">
      <formula>F36=""</formula>
    </cfRule>
  </conditionalFormatting>
  <conditionalFormatting sqref="F37">
    <cfRule type="expression" dxfId="1075" priority="1061">
      <formula>F37=""</formula>
    </cfRule>
  </conditionalFormatting>
  <conditionalFormatting sqref="G34">
    <cfRule type="expression" dxfId="1074" priority="1060">
      <formula>G34=""</formula>
    </cfRule>
  </conditionalFormatting>
  <conditionalFormatting sqref="H34">
    <cfRule type="expression" dxfId="1073" priority="1059">
      <formula>H34=""</formula>
    </cfRule>
  </conditionalFormatting>
  <conditionalFormatting sqref="I34">
    <cfRule type="expression" dxfId="1072" priority="1058">
      <formula>I34=""</formula>
    </cfRule>
  </conditionalFormatting>
  <conditionalFormatting sqref="J34">
    <cfRule type="expression" dxfId="1071" priority="1057">
      <formula>J34=""</formula>
    </cfRule>
  </conditionalFormatting>
  <conditionalFormatting sqref="K34">
    <cfRule type="expression" dxfId="1070" priority="1056">
      <formula>K34=""</formula>
    </cfRule>
  </conditionalFormatting>
  <conditionalFormatting sqref="D34">
    <cfRule type="expression" dxfId="1069" priority="1055">
      <formula>D34=""</formula>
    </cfRule>
  </conditionalFormatting>
  <conditionalFormatting sqref="F38">
    <cfRule type="expression" dxfId="1068" priority="1054">
      <formula>F38="Název dílu"</formula>
    </cfRule>
  </conditionalFormatting>
  <conditionalFormatting sqref="C38">
    <cfRule type="expression" dxfId="1067" priority="1053">
      <formula>C38="Kód dílu"</formula>
    </cfRule>
  </conditionalFormatting>
  <conditionalFormatting sqref="F39">
    <cfRule type="expression" dxfId="1066" priority="1052">
      <formula>F39="Název dílu"</formula>
    </cfRule>
  </conditionalFormatting>
  <conditionalFormatting sqref="C39">
    <cfRule type="expression" dxfId="1065" priority="1051">
      <formula>C39="Kód dílu"</formula>
    </cfRule>
  </conditionalFormatting>
  <conditionalFormatting sqref="C40">
    <cfRule type="expression" dxfId="1064" priority="1050">
      <formula>C40=""</formula>
    </cfRule>
  </conditionalFormatting>
  <conditionalFormatting sqref="E40">
    <cfRule type="expression" dxfId="1063" priority="1049">
      <formula>E40=""</formula>
    </cfRule>
  </conditionalFormatting>
  <conditionalFormatting sqref="F40">
    <cfRule type="expression" dxfId="1062" priority="1048">
      <formula>F40=""</formula>
    </cfRule>
  </conditionalFormatting>
  <conditionalFormatting sqref="F41">
    <cfRule type="expression" dxfId="1061" priority="1047">
      <formula>F41=""</formula>
    </cfRule>
  </conditionalFormatting>
  <conditionalFormatting sqref="F42">
    <cfRule type="expression" dxfId="1060" priority="1046">
      <formula>F42=""</formula>
    </cfRule>
  </conditionalFormatting>
  <conditionalFormatting sqref="F43">
    <cfRule type="expression" dxfId="1059" priority="1045">
      <formula>F43=""</formula>
    </cfRule>
  </conditionalFormatting>
  <conditionalFormatting sqref="G40">
    <cfRule type="expression" dxfId="1058" priority="1044">
      <formula>G40=""</formula>
    </cfRule>
  </conditionalFormatting>
  <conditionalFormatting sqref="H40">
    <cfRule type="expression" dxfId="1057" priority="1043">
      <formula>H40=""</formula>
    </cfRule>
  </conditionalFormatting>
  <conditionalFormatting sqref="I40">
    <cfRule type="expression" dxfId="1056" priority="1042">
      <formula>I40=""</formula>
    </cfRule>
  </conditionalFormatting>
  <conditionalFormatting sqref="J40">
    <cfRule type="expression" dxfId="1055" priority="1041">
      <formula>J40=""</formula>
    </cfRule>
  </conditionalFormatting>
  <conditionalFormatting sqref="K40">
    <cfRule type="expression" dxfId="1054" priority="1040">
      <formula>K40=""</formula>
    </cfRule>
  </conditionalFormatting>
  <conditionalFormatting sqref="D40">
    <cfRule type="expression" dxfId="1053" priority="1039">
      <formula>D40=""</formula>
    </cfRule>
  </conditionalFormatting>
  <conditionalFormatting sqref="C44">
    <cfRule type="expression" dxfId="1052" priority="1038">
      <formula>C44=""</formula>
    </cfRule>
  </conditionalFormatting>
  <conditionalFormatting sqref="E44">
    <cfRule type="expression" dxfId="1051" priority="1037">
      <formula>E44=""</formula>
    </cfRule>
  </conditionalFormatting>
  <conditionalFormatting sqref="F44">
    <cfRule type="expression" dxfId="1050" priority="1036">
      <formula>F44=""</formula>
    </cfRule>
  </conditionalFormatting>
  <conditionalFormatting sqref="F45">
    <cfRule type="expression" dxfId="1049" priority="1035">
      <formula>F45=""</formula>
    </cfRule>
  </conditionalFormatting>
  <conditionalFormatting sqref="F46">
    <cfRule type="expression" dxfId="1048" priority="1034">
      <formula>F46=""</formula>
    </cfRule>
  </conditionalFormatting>
  <conditionalFormatting sqref="F47">
    <cfRule type="expression" dxfId="1047" priority="1033">
      <formula>F47=""</formula>
    </cfRule>
  </conditionalFormatting>
  <conditionalFormatting sqref="G44">
    <cfRule type="expression" dxfId="1046" priority="1032">
      <formula>G44=""</formula>
    </cfRule>
  </conditionalFormatting>
  <conditionalFormatting sqref="H44">
    <cfRule type="expression" dxfId="1045" priority="1031">
      <formula>H44=""</formula>
    </cfRule>
  </conditionalFormatting>
  <conditionalFormatting sqref="I44">
    <cfRule type="expression" dxfId="1044" priority="1030">
      <formula>I44=""</formula>
    </cfRule>
  </conditionalFormatting>
  <conditionalFormatting sqref="J44">
    <cfRule type="expression" dxfId="1043" priority="1029">
      <formula>J44=""</formula>
    </cfRule>
  </conditionalFormatting>
  <conditionalFormatting sqref="K44">
    <cfRule type="expression" dxfId="1042" priority="1028">
      <formula>K44=""</formula>
    </cfRule>
  </conditionalFormatting>
  <conditionalFormatting sqref="D44">
    <cfRule type="expression" dxfId="1041" priority="1027">
      <formula>D44=""</formula>
    </cfRule>
  </conditionalFormatting>
  <conditionalFormatting sqref="C48">
    <cfRule type="expression" dxfId="1040" priority="1026">
      <formula>C48=""</formula>
    </cfRule>
  </conditionalFormatting>
  <conditionalFormatting sqref="E48">
    <cfRule type="expression" dxfId="1039" priority="1025">
      <formula>E48=""</formula>
    </cfRule>
  </conditionalFormatting>
  <conditionalFormatting sqref="F48">
    <cfRule type="expression" dxfId="1038" priority="1024">
      <formula>F48=""</formula>
    </cfRule>
  </conditionalFormatting>
  <conditionalFormatting sqref="F49">
    <cfRule type="expression" dxfId="1037" priority="1023">
      <formula>F49=""</formula>
    </cfRule>
  </conditionalFormatting>
  <conditionalFormatting sqref="F50">
    <cfRule type="expression" dxfId="1036" priority="1022">
      <formula>F50=""</formula>
    </cfRule>
  </conditionalFormatting>
  <conditionalFormatting sqref="F51">
    <cfRule type="expression" dxfId="1035" priority="1021">
      <formula>F51=""</formula>
    </cfRule>
  </conditionalFormatting>
  <conditionalFormatting sqref="G48">
    <cfRule type="expression" dxfId="1034" priority="1020">
      <formula>G48=""</formula>
    </cfRule>
  </conditionalFormatting>
  <conditionalFormatting sqref="H48">
    <cfRule type="expression" dxfId="1033" priority="1019">
      <formula>H48=""</formula>
    </cfRule>
  </conditionalFormatting>
  <conditionalFormatting sqref="I48">
    <cfRule type="expression" dxfId="1032" priority="1018">
      <formula>I48=""</formula>
    </cfRule>
  </conditionalFormatting>
  <conditionalFormatting sqref="J48">
    <cfRule type="expression" dxfId="1031" priority="1017">
      <formula>J48=""</formula>
    </cfRule>
  </conditionalFormatting>
  <conditionalFormatting sqref="K48">
    <cfRule type="expression" dxfId="1030" priority="1016">
      <formula>K48=""</formula>
    </cfRule>
  </conditionalFormatting>
  <conditionalFormatting sqref="D48">
    <cfRule type="expression" dxfId="1029" priority="1015">
      <formula>D48=""</formula>
    </cfRule>
  </conditionalFormatting>
  <conditionalFormatting sqref="C52">
    <cfRule type="expression" dxfId="1028" priority="1014">
      <formula>C52=""</formula>
    </cfRule>
  </conditionalFormatting>
  <conditionalFormatting sqref="E52">
    <cfRule type="expression" dxfId="1027" priority="1013">
      <formula>E52=""</formula>
    </cfRule>
  </conditionalFormatting>
  <conditionalFormatting sqref="F52">
    <cfRule type="expression" dxfId="1026" priority="1012">
      <formula>F52=""</formula>
    </cfRule>
  </conditionalFormatting>
  <conditionalFormatting sqref="F53">
    <cfRule type="expression" dxfId="1025" priority="1011">
      <formula>F53=""</formula>
    </cfRule>
  </conditionalFormatting>
  <conditionalFormatting sqref="F54">
    <cfRule type="expression" dxfId="1024" priority="1010">
      <formula>F54=""</formula>
    </cfRule>
  </conditionalFormatting>
  <conditionalFormatting sqref="F55">
    <cfRule type="expression" dxfId="1023" priority="1009">
      <formula>F55=""</formula>
    </cfRule>
  </conditionalFormatting>
  <conditionalFormatting sqref="G52">
    <cfRule type="expression" dxfId="1022" priority="1008">
      <formula>G52=""</formula>
    </cfRule>
  </conditionalFormatting>
  <conditionalFormatting sqref="H52">
    <cfRule type="expression" dxfId="1021" priority="1007">
      <formula>H52=""</formula>
    </cfRule>
  </conditionalFormatting>
  <conditionalFormatting sqref="I52">
    <cfRule type="expression" dxfId="1020" priority="1006">
      <formula>I52=""</formula>
    </cfRule>
  </conditionalFormatting>
  <conditionalFormatting sqref="J52">
    <cfRule type="expression" dxfId="1019" priority="1005">
      <formula>J52=""</formula>
    </cfRule>
  </conditionalFormatting>
  <conditionalFormatting sqref="K52">
    <cfRule type="expression" dxfId="1018" priority="1004">
      <formula>K52=""</formula>
    </cfRule>
  </conditionalFormatting>
  <conditionalFormatting sqref="D52">
    <cfRule type="expression" dxfId="1017" priority="1003">
      <formula>D52=""</formula>
    </cfRule>
  </conditionalFormatting>
  <conditionalFormatting sqref="C56">
    <cfRule type="expression" dxfId="1016" priority="1002">
      <formula>C56=""</formula>
    </cfRule>
  </conditionalFormatting>
  <conditionalFormatting sqref="E56">
    <cfRule type="expression" dxfId="1015" priority="1001">
      <formula>E56=""</formula>
    </cfRule>
  </conditionalFormatting>
  <conditionalFormatting sqref="F56">
    <cfRule type="expression" dxfId="1014" priority="1000">
      <formula>F56=""</formula>
    </cfRule>
  </conditionalFormatting>
  <conditionalFormatting sqref="F57">
    <cfRule type="expression" dxfId="1013" priority="999">
      <formula>F57=""</formula>
    </cfRule>
  </conditionalFormatting>
  <conditionalFormatting sqref="F58">
    <cfRule type="expression" dxfId="1012" priority="998">
      <formula>F58=""</formula>
    </cfRule>
  </conditionalFormatting>
  <conditionalFormatting sqref="F59">
    <cfRule type="expression" dxfId="1011" priority="997">
      <formula>F59=""</formula>
    </cfRule>
  </conditionalFormatting>
  <conditionalFormatting sqref="G56">
    <cfRule type="expression" dxfId="1010" priority="996">
      <formula>G56=""</formula>
    </cfRule>
  </conditionalFormatting>
  <conditionalFormatting sqref="H56">
    <cfRule type="expression" dxfId="1009" priority="995">
      <formula>H56=""</formula>
    </cfRule>
  </conditionalFormatting>
  <conditionalFormatting sqref="I56">
    <cfRule type="expression" dxfId="1008" priority="994">
      <formula>I56=""</formula>
    </cfRule>
  </conditionalFormatting>
  <conditionalFormatting sqref="J56">
    <cfRule type="expression" dxfId="1007" priority="993">
      <formula>J56=""</formula>
    </cfRule>
  </conditionalFormatting>
  <conditionalFormatting sqref="K56">
    <cfRule type="expression" dxfId="1006" priority="992">
      <formula>K56=""</formula>
    </cfRule>
  </conditionalFormatting>
  <conditionalFormatting sqref="D56">
    <cfRule type="expression" dxfId="1005" priority="991">
      <formula>D56=""</formula>
    </cfRule>
  </conditionalFormatting>
  <conditionalFormatting sqref="C60">
    <cfRule type="expression" dxfId="1004" priority="990">
      <formula>C60=""</formula>
    </cfRule>
  </conditionalFormatting>
  <conditionalFormatting sqref="E60">
    <cfRule type="expression" dxfId="1003" priority="989">
      <formula>E60=""</formula>
    </cfRule>
  </conditionalFormatting>
  <conditionalFormatting sqref="F60">
    <cfRule type="expression" dxfId="1002" priority="988">
      <formula>F60=""</formula>
    </cfRule>
  </conditionalFormatting>
  <conditionalFormatting sqref="F61">
    <cfRule type="expression" dxfId="1001" priority="987">
      <formula>F61=""</formula>
    </cfRule>
  </conditionalFormatting>
  <conditionalFormatting sqref="F62">
    <cfRule type="expression" dxfId="1000" priority="986">
      <formula>F62=""</formula>
    </cfRule>
  </conditionalFormatting>
  <conditionalFormatting sqref="F63">
    <cfRule type="expression" dxfId="999" priority="985">
      <formula>F63=""</formula>
    </cfRule>
  </conditionalFormatting>
  <conditionalFormatting sqref="G60">
    <cfRule type="expression" dxfId="998" priority="984">
      <formula>G60=""</formula>
    </cfRule>
  </conditionalFormatting>
  <conditionalFormatting sqref="H60">
    <cfRule type="expression" dxfId="997" priority="983">
      <formula>H60=""</formula>
    </cfRule>
  </conditionalFormatting>
  <conditionalFormatting sqref="I60">
    <cfRule type="expression" dxfId="996" priority="982">
      <formula>I60=""</formula>
    </cfRule>
  </conditionalFormatting>
  <conditionalFormatting sqref="J60">
    <cfRule type="expression" dxfId="995" priority="981">
      <formula>J60=""</formula>
    </cfRule>
  </conditionalFormatting>
  <conditionalFormatting sqref="K60">
    <cfRule type="expression" dxfId="994" priority="980">
      <formula>K60=""</formula>
    </cfRule>
  </conditionalFormatting>
  <conditionalFormatting sqref="D60">
    <cfRule type="expression" dxfId="993" priority="979">
      <formula>D60=""</formula>
    </cfRule>
  </conditionalFormatting>
  <conditionalFormatting sqref="C64">
    <cfRule type="expression" dxfId="992" priority="978">
      <formula>C64=""</formula>
    </cfRule>
  </conditionalFormatting>
  <conditionalFormatting sqref="E64">
    <cfRule type="expression" dxfId="991" priority="977">
      <formula>E64=""</formula>
    </cfRule>
  </conditionalFormatting>
  <conditionalFormatting sqref="F64">
    <cfRule type="expression" dxfId="990" priority="976">
      <formula>F64=""</formula>
    </cfRule>
  </conditionalFormatting>
  <conditionalFormatting sqref="F65">
    <cfRule type="expression" dxfId="989" priority="975">
      <formula>F65=""</formula>
    </cfRule>
  </conditionalFormatting>
  <conditionalFormatting sqref="F66">
    <cfRule type="expression" dxfId="988" priority="974">
      <formula>F66=""</formula>
    </cfRule>
  </conditionalFormatting>
  <conditionalFormatting sqref="F67">
    <cfRule type="expression" dxfId="987" priority="973">
      <formula>F67=""</formula>
    </cfRule>
  </conditionalFormatting>
  <conditionalFormatting sqref="G64">
    <cfRule type="expression" dxfId="986" priority="972">
      <formula>G64=""</formula>
    </cfRule>
  </conditionalFormatting>
  <conditionalFormatting sqref="H64">
    <cfRule type="expression" dxfId="985" priority="971">
      <formula>H64=""</formula>
    </cfRule>
  </conditionalFormatting>
  <conditionalFormatting sqref="I64">
    <cfRule type="expression" dxfId="984" priority="970">
      <formula>I64=""</formula>
    </cfRule>
  </conditionalFormatting>
  <conditionalFormatting sqref="J64">
    <cfRule type="expression" dxfId="983" priority="969">
      <formula>J64=""</formula>
    </cfRule>
  </conditionalFormatting>
  <conditionalFormatting sqref="K64">
    <cfRule type="expression" dxfId="982" priority="968">
      <formula>K64=""</formula>
    </cfRule>
  </conditionalFormatting>
  <conditionalFormatting sqref="D64">
    <cfRule type="expression" dxfId="981" priority="967">
      <formula>D64=""</formula>
    </cfRule>
  </conditionalFormatting>
  <conditionalFormatting sqref="C68">
    <cfRule type="expression" dxfId="980" priority="966">
      <formula>C68=""</formula>
    </cfRule>
  </conditionalFormatting>
  <conditionalFormatting sqref="E68">
    <cfRule type="expression" dxfId="979" priority="965">
      <formula>E68=""</formula>
    </cfRule>
  </conditionalFormatting>
  <conditionalFormatting sqref="F68">
    <cfRule type="expression" dxfId="978" priority="964">
      <formula>F68=""</formula>
    </cfRule>
  </conditionalFormatting>
  <conditionalFormatting sqref="F69">
    <cfRule type="expression" dxfId="977" priority="963">
      <formula>F69=""</formula>
    </cfRule>
  </conditionalFormatting>
  <conditionalFormatting sqref="F70">
    <cfRule type="expression" dxfId="976" priority="962">
      <formula>F70=""</formula>
    </cfRule>
  </conditionalFormatting>
  <conditionalFormatting sqref="F71">
    <cfRule type="expression" dxfId="975" priority="961">
      <formula>F71=""</formula>
    </cfRule>
  </conditionalFormatting>
  <conditionalFormatting sqref="G68">
    <cfRule type="expression" dxfId="974" priority="960">
      <formula>G68=""</formula>
    </cfRule>
  </conditionalFormatting>
  <conditionalFormatting sqref="H68">
    <cfRule type="expression" dxfId="973" priority="959">
      <formula>H68=""</formula>
    </cfRule>
  </conditionalFormatting>
  <conditionalFormatting sqref="I68">
    <cfRule type="expression" dxfId="972" priority="958">
      <formula>I68=""</formula>
    </cfRule>
  </conditionalFormatting>
  <conditionalFormatting sqref="J68">
    <cfRule type="expression" dxfId="971" priority="957">
      <formula>J68=""</formula>
    </cfRule>
  </conditionalFormatting>
  <conditionalFormatting sqref="K68">
    <cfRule type="expression" dxfId="970" priority="956">
      <formula>K68=""</formula>
    </cfRule>
  </conditionalFormatting>
  <conditionalFormatting sqref="D68">
    <cfRule type="expression" dxfId="969" priority="955">
      <formula>D68=""</formula>
    </cfRule>
  </conditionalFormatting>
  <conditionalFormatting sqref="C72">
    <cfRule type="expression" dxfId="968" priority="954">
      <formula>C72=""</formula>
    </cfRule>
  </conditionalFormatting>
  <conditionalFormatting sqref="E72">
    <cfRule type="expression" dxfId="967" priority="953">
      <formula>E72=""</formula>
    </cfRule>
  </conditionalFormatting>
  <conditionalFormatting sqref="F72">
    <cfRule type="expression" dxfId="966" priority="952">
      <formula>F72=""</formula>
    </cfRule>
  </conditionalFormatting>
  <conditionalFormatting sqref="F73">
    <cfRule type="expression" dxfId="965" priority="951">
      <formula>F73=""</formula>
    </cfRule>
  </conditionalFormatting>
  <conditionalFormatting sqref="F74">
    <cfRule type="expression" dxfId="964" priority="950">
      <formula>F74=""</formula>
    </cfRule>
  </conditionalFormatting>
  <conditionalFormatting sqref="F75">
    <cfRule type="expression" dxfId="963" priority="949">
      <formula>F75=""</formula>
    </cfRule>
  </conditionalFormatting>
  <conditionalFormatting sqref="G72">
    <cfRule type="expression" dxfId="962" priority="948">
      <formula>G72=""</formula>
    </cfRule>
  </conditionalFormatting>
  <conditionalFormatting sqref="H72">
    <cfRule type="expression" dxfId="961" priority="947">
      <formula>H72=""</formula>
    </cfRule>
  </conditionalFormatting>
  <conditionalFormatting sqref="I72">
    <cfRule type="expression" dxfId="960" priority="946">
      <formula>I72=""</formula>
    </cfRule>
  </conditionalFormatting>
  <conditionalFormatting sqref="J72">
    <cfRule type="expression" dxfId="959" priority="945">
      <formula>J72=""</formula>
    </cfRule>
  </conditionalFormatting>
  <conditionalFormatting sqref="K72">
    <cfRule type="expression" dxfId="958" priority="944">
      <formula>K72=""</formula>
    </cfRule>
  </conditionalFormatting>
  <conditionalFormatting sqref="D72">
    <cfRule type="expression" dxfId="957" priority="943">
      <formula>D72=""</formula>
    </cfRule>
  </conditionalFormatting>
  <conditionalFormatting sqref="C76">
    <cfRule type="expression" dxfId="956" priority="942">
      <formula>C76=""</formula>
    </cfRule>
  </conditionalFormatting>
  <conditionalFormatting sqref="E76">
    <cfRule type="expression" dxfId="955" priority="941">
      <formula>E76=""</formula>
    </cfRule>
  </conditionalFormatting>
  <conditionalFormatting sqref="F76">
    <cfRule type="expression" dxfId="954" priority="940">
      <formula>F76=""</formula>
    </cfRule>
  </conditionalFormatting>
  <conditionalFormatting sqref="F77">
    <cfRule type="expression" dxfId="953" priority="939">
      <formula>F77=""</formula>
    </cfRule>
  </conditionalFormatting>
  <conditionalFormatting sqref="F78">
    <cfRule type="expression" dxfId="952" priority="938">
      <formula>F78=""</formula>
    </cfRule>
  </conditionalFormatting>
  <conditionalFormatting sqref="F79">
    <cfRule type="expression" dxfId="951" priority="937">
      <formula>F79=""</formula>
    </cfRule>
  </conditionalFormatting>
  <conditionalFormatting sqref="G76">
    <cfRule type="expression" dxfId="950" priority="936">
      <formula>G76=""</formula>
    </cfRule>
  </conditionalFormatting>
  <conditionalFormatting sqref="H76">
    <cfRule type="expression" dxfId="949" priority="935">
      <formula>H76=""</formula>
    </cfRule>
  </conditionalFormatting>
  <conditionalFormatting sqref="I76">
    <cfRule type="expression" dxfId="948" priority="934">
      <formula>I76=""</formula>
    </cfRule>
  </conditionalFormatting>
  <conditionalFormatting sqref="J76">
    <cfRule type="expression" dxfId="947" priority="933">
      <formula>J76=""</formula>
    </cfRule>
  </conditionalFormatting>
  <conditionalFormatting sqref="K76">
    <cfRule type="expression" dxfId="946" priority="932">
      <formula>K76=""</formula>
    </cfRule>
  </conditionalFormatting>
  <conditionalFormatting sqref="D76">
    <cfRule type="expression" dxfId="945" priority="931">
      <formula>D76=""</formula>
    </cfRule>
  </conditionalFormatting>
  <conditionalFormatting sqref="C80">
    <cfRule type="expression" dxfId="944" priority="930">
      <formula>C80=""</formula>
    </cfRule>
  </conditionalFormatting>
  <conditionalFormatting sqref="E80">
    <cfRule type="expression" dxfId="943" priority="929">
      <formula>E80=""</formula>
    </cfRule>
  </conditionalFormatting>
  <conditionalFormatting sqref="F80">
    <cfRule type="expression" dxfId="942" priority="928">
      <formula>F80=""</formula>
    </cfRule>
  </conditionalFormatting>
  <conditionalFormatting sqref="F81">
    <cfRule type="expression" dxfId="941" priority="927">
      <formula>F81=""</formula>
    </cfRule>
  </conditionalFormatting>
  <conditionalFormatting sqref="F82">
    <cfRule type="expression" dxfId="940" priority="926">
      <formula>F82=""</formula>
    </cfRule>
  </conditionalFormatting>
  <conditionalFormatting sqref="F83">
    <cfRule type="expression" dxfId="939" priority="925">
      <formula>F83=""</formula>
    </cfRule>
  </conditionalFormatting>
  <conditionalFormatting sqref="G80">
    <cfRule type="expression" dxfId="938" priority="924">
      <formula>G80=""</formula>
    </cfRule>
  </conditionalFormatting>
  <conditionalFormatting sqref="H80">
    <cfRule type="expression" dxfId="937" priority="923">
      <formula>H80=""</formula>
    </cfRule>
  </conditionalFormatting>
  <conditionalFormatting sqref="I80">
    <cfRule type="expression" dxfId="936" priority="922">
      <formula>I80=""</formula>
    </cfRule>
  </conditionalFormatting>
  <conditionalFormatting sqref="J80">
    <cfRule type="expression" dxfId="935" priority="921">
      <formula>J80=""</formula>
    </cfRule>
  </conditionalFormatting>
  <conditionalFormatting sqref="K80">
    <cfRule type="expression" dxfId="934" priority="920">
      <formula>K80=""</formula>
    </cfRule>
  </conditionalFormatting>
  <conditionalFormatting sqref="D80">
    <cfRule type="expression" dxfId="933" priority="919">
      <formula>D80=""</formula>
    </cfRule>
  </conditionalFormatting>
  <conditionalFormatting sqref="C84">
    <cfRule type="expression" dxfId="932" priority="918">
      <formula>C84=""</formula>
    </cfRule>
  </conditionalFormatting>
  <conditionalFormatting sqref="E84">
    <cfRule type="expression" dxfId="931" priority="917">
      <formula>E84=""</formula>
    </cfRule>
  </conditionalFormatting>
  <conditionalFormatting sqref="F84">
    <cfRule type="expression" dxfId="930" priority="916">
      <formula>F84=""</formula>
    </cfRule>
  </conditionalFormatting>
  <conditionalFormatting sqref="F85">
    <cfRule type="expression" dxfId="929" priority="915">
      <formula>F85=""</formula>
    </cfRule>
  </conditionalFormatting>
  <conditionalFormatting sqref="F86">
    <cfRule type="expression" dxfId="928" priority="914">
      <formula>F86=""</formula>
    </cfRule>
  </conditionalFormatting>
  <conditionalFormatting sqref="F87">
    <cfRule type="expression" dxfId="927" priority="913">
      <formula>F87=""</formula>
    </cfRule>
  </conditionalFormatting>
  <conditionalFormatting sqref="G84">
    <cfRule type="expression" dxfId="926" priority="912">
      <formula>G84=""</formula>
    </cfRule>
  </conditionalFormatting>
  <conditionalFormatting sqref="H84">
    <cfRule type="expression" dxfId="925" priority="911">
      <formula>H84=""</formula>
    </cfRule>
  </conditionalFormatting>
  <conditionalFormatting sqref="I84">
    <cfRule type="expression" dxfId="924" priority="910">
      <formula>I84=""</formula>
    </cfRule>
  </conditionalFormatting>
  <conditionalFormatting sqref="J84">
    <cfRule type="expression" dxfId="923" priority="909">
      <formula>J84=""</formula>
    </cfRule>
  </conditionalFormatting>
  <conditionalFormatting sqref="K84">
    <cfRule type="expression" dxfId="922" priority="908">
      <formula>K84=""</formula>
    </cfRule>
  </conditionalFormatting>
  <conditionalFormatting sqref="D84">
    <cfRule type="expression" dxfId="921" priority="907">
      <formula>D84=""</formula>
    </cfRule>
  </conditionalFormatting>
  <conditionalFormatting sqref="C88">
    <cfRule type="expression" dxfId="920" priority="906">
      <formula>C88=""</formula>
    </cfRule>
  </conditionalFormatting>
  <conditionalFormatting sqref="E88">
    <cfRule type="expression" dxfId="919" priority="905">
      <formula>E88=""</formula>
    </cfRule>
  </conditionalFormatting>
  <conditionalFormatting sqref="F88">
    <cfRule type="expression" dxfId="918" priority="904">
      <formula>F88=""</formula>
    </cfRule>
  </conditionalFormatting>
  <conditionalFormatting sqref="F89">
    <cfRule type="expression" dxfId="917" priority="903">
      <formula>F89=""</formula>
    </cfRule>
  </conditionalFormatting>
  <conditionalFormatting sqref="F90">
    <cfRule type="expression" dxfId="916" priority="902">
      <formula>F90=""</formula>
    </cfRule>
  </conditionalFormatting>
  <conditionalFormatting sqref="F91">
    <cfRule type="expression" dxfId="915" priority="901">
      <formula>F91=""</formula>
    </cfRule>
  </conditionalFormatting>
  <conditionalFormatting sqref="G88">
    <cfRule type="expression" dxfId="914" priority="900">
      <formula>G88=""</formula>
    </cfRule>
  </conditionalFormatting>
  <conditionalFormatting sqref="H88">
    <cfRule type="expression" dxfId="913" priority="899">
      <formula>H88=""</formula>
    </cfRule>
  </conditionalFormatting>
  <conditionalFormatting sqref="I88">
    <cfRule type="expression" dxfId="912" priority="898">
      <formula>I88=""</formula>
    </cfRule>
  </conditionalFormatting>
  <conditionalFormatting sqref="J88">
    <cfRule type="expression" dxfId="911" priority="897">
      <formula>J88=""</formula>
    </cfRule>
  </conditionalFormatting>
  <conditionalFormatting sqref="K88">
    <cfRule type="expression" dxfId="910" priority="896">
      <formula>K88=""</formula>
    </cfRule>
  </conditionalFormatting>
  <conditionalFormatting sqref="D88">
    <cfRule type="expression" dxfId="909" priority="895">
      <formula>D88=""</formula>
    </cfRule>
  </conditionalFormatting>
  <conditionalFormatting sqref="C92">
    <cfRule type="expression" dxfId="908" priority="894">
      <formula>C92=""</formula>
    </cfRule>
  </conditionalFormatting>
  <conditionalFormatting sqref="E92">
    <cfRule type="expression" dxfId="907" priority="893">
      <formula>E92=""</formula>
    </cfRule>
  </conditionalFormatting>
  <conditionalFormatting sqref="F92">
    <cfRule type="expression" dxfId="906" priority="892">
      <formula>F92=""</formula>
    </cfRule>
  </conditionalFormatting>
  <conditionalFormatting sqref="F93">
    <cfRule type="expression" dxfId="905" priority="891">
      <formula>F93=""</formula>
    </cfRule>
  </conditionalFormatting>
  <conditionalFormatting sqref="F94">
    <cfRule type="expression" dxfId="904" priority="890">
      <formula>F94=""</formula>
    </cfRule>
  </conditionalFormatting>
  <conditionalFormatting sqref="F95">
    <cfRule type="expression" dxfId="903" priority="889">
      <formula>F95=""</formula>
    </cfRule>
  </conditionalFormatting>
  <conditionalFormatting sqref="G92">
    <cfRule type="expression" dxfId="902" priority="888">
      <formula>G92=""</formula>
    </cfRule>
  </conditionalFormatting>
  <conditionalFormatting sqref="H92">
    <cfRule type="expression" dxfId="901" priority="887">
      <formula>H92=""</formula>
    </cfRule>
  </conditionalFormatting>
  <conditionalFormatting sqref="I92">
    <cfRule type="expression" dxfId="900" priority="886">
      <formula>I92=""</formula>
    </cfRule>
  </conditionalFormatting>
  <conditionalFormatting sqref="J92">
    <cfRule type="expression" dxfId="899" priority="885">
      <formula>J92=""</formula>
    </cfRule>
  </conditionalFormatting>
  <conditionalFormatting sqref="K92">
    <cfRule type="expression" dxfId="898" priority="884">
      <formula>K92=""</formula>
    </cfRule>
  </conditionalFormatting>
  <conditionalFormatting sqref="D92">
    <cfRule type="expression" dxfId="897" priority="883">
      <formula>D92=""</formula>
    </cfRule>
  </conditionalFormatting>
  <conditionalFormatting sqref="C96">
    <cfRule type="expression" dxfId="896" priority="882">
      <formula>C96=""</formula>
    </cfRule>
  </conditionalFormatting>
  <conditionalFormatting sqref="E96">
    <cfRule type="expression" dxfId="895" priority="881">
      <formula>E96=""</formula>
    </cfRule>
  </conditionalFormatting>
  <conditionalFormatting sqref="F96">
    <cfRule type="expression" dxfId="894" priority="880">
      <formula>F96=""</formula>
    </cfRule>
  </conditionalFormatting>
  <conditionalFormatting sqref="F97">
    <cfRule type="expression" dxfId="893" priority="879">
      <formula>F97=""</formula>
    </cfRule>
  </conditionalFormatting>
  <conditionalFormatting sqref="F98">
    <cfRule type="expression" dxfId="892" priority="878">
      <formula>F98=""</formula>
    </cfRule>
  </conditionalFormatting>
  <conditionalFormatting sqref="F99">
    <cfRule type="expression" dxfId="891" priority="877">
      <formula>F99=""</formula>
    </cfRule>
  </conditionalFormatting>
  <conditionalFormatting sqref="G96">
    <cfRule type="expression" dxfId="890" priority="876">
      <formula>G96=""</formula>
    </cfRule>
  </conditionalFormatting>
  <conditionalFormatting sqref="H96">
    <cfRule type="expression" dxfId="889" priority="875">
      <formula>H96=""</formula>
    </cfRule>
  </conditionalFormatting>
  <conditionalFormatting sqref="I96">
    <cfRule type="expression" dxfId="888" priority="874">
      <formula>I96=""</formula>
    </cfRule>
  </conditionalFormatting>
  <conditionalFormatting sqref="J96">
    <cfRule type="expression" dxfId="887" priority="873">
      <formula>J96=""</formula>
    </cfRule>
  </conditionalFormatting>
  <conditionalFormatting sqref="K96">
    <cfRule type="expression" dxfId="886" priority="872">
      <formula>K96=""</formula>
    </cfRule>
  </conditionalFormatting>
  <conditionalFormatting sqref="D96">
    <cfRule type="expression" dxfId="885" priority="871">
      <formula>D96=""</formula>
    </cfRule>
  </conditionalFormatting>
  <conditionalFormatting sqref="C100">
    <cfRule type="expression" dxfId="884" priority="870">
      <formula>C100=""</formula>
    </cfRule>
  </conditionalFormatting>
  <conditionalFormatting sqref="E100">
    <cfRule type="expression" dxfId="883" priority="869">
      <formula>E100=""</formula>
    </cfRule>
  </conditionalFormatting>
  <conditionalFormatting sqref="F100">
    <cfRule type="expression" dxfId="882" priority="868">
      <formula>F100=""</formula>
    </cfRule>
  </conditionalFormatting>
  <conditionalFormatting sqref="F101">
    <cfRule type="expression" dxfId="881" priority="867">
      <formula>F101=""</formula>
    </cfRule>
  </conditionalFormatting>
  <conditionalFormatting sqref="F102">
    <cfRule type="expression" dxfId="880" priority="866">
      <formula>F102=""</formula>
    </cfRule>
  </conditionalFormatting>
  <conditionalFormatting sqref="F103">
    <cfRule type="expression" dxfId="879" priority="865">
      <formula>F103=""</formula>
    </cfRule>
  </conditionalFormatting>
  <conditionalFormatting sqref="G100">
    <cfRule type="expression" dxfId="878" priority="864">
      <formula>G100=""</formula>
    </cfRule>
  </conditionalFormatting>
  <conditionalFormatting sqref="H100">
    <cfRule type="expression" dxfId="877" priority="863">
      <formula>H100=""</formula>
    </cfRule>
  </conditionalFormatting>
  <conditionalFormatting sqref="I100">
    <cfRule type="expression" dxfId="876" priority="862">
      <formula>I100=""</formula>
    </cfRule>
  </conditionalFormatting>
  <conditionalFormatting sqref="J100">
    <cfRule type="expression" dxfId="875" priority="861">
      <formula>J100=""</formula>
    </cfRule>
  </conditionalFormatting>
  <conditionalFormatting sqref="K100">
    <cfRule type="expression" dxfId="874" priority="860">
      <formula>K100=""</formula>
    </cfRule>
  </conditionalFormatting>
  <conditionalFormatting sqref="D100">
    <cfRule type="expression" dxfId="873" priority="859">
      <formula>D100=""</formula>
    </cfRule>
  </conditionalFormatting>
  <conditionalFormatting sqref="C104">
    <cfRule type="expression" dxfId="872" priority="858">
      <formula>C104=""</formula>
    </cfRule>
  </conditionalFormatting>
  <conditionalFormatting sqref="E104">
    <cfRule type="expression" dxfId="871" priority="857">
      <formula>E104=""</formula>
    </cfRule>
  </conditionalFormatting>
  <conditionalFormatting sqref="F104">
    <cfRule type="expression" dxfId="870" priority="856">
      <formula>F104=""</formula>
    </cfRule>
  </conditionalFormatting>
  <conditionalFormatting sqref="F105">
    <cfRule type="expression" dxfId="869" priority="855">
      <formula>F105=""</formula>
    </cfRule>
  </conditionalFormatting>
  <conditionalFormatting sqref="F106">
    <cfRule type="expression" dxfId="868" priority="854">
      <formula>F106=""</formula>
    </cfRule>
  </conditionalFormatting>
  <conditionalFormatting sqref="F107">
    <cfRule type="expression" dxfId="867" priority="853">
      <formula>F107=""</formula>
    </cfRule>
  </conditionalFormatting>
  <conditionalFormatting sqref="G104">
    <cfRule type="expression" dxfId="866" priority="852">
      <formula>G104=""</formula>
    </cfRule>
  </conditionalFormatting>
  <conditionalFormatting sqref="H104">
    <cfRule type="expression" dxfId="865" priority="851">
      <formula>H104=""</formula>
    </cfRule>
  </conditionalFormatting>
  <conditionalFormatting sqref="I104">
    <cfRule type="expression" dxfId="864" priority="850">
      <formula>I104=""</formula>
    </cfRule>
  </conditionalFormatting>
  <conditionalFormatting sqref="J104">
    <cfRule type="expression" dxfId="863" priority="849">
      <formula>J104=""</formula>
    </cfRule>
  </conditionalFormatting>
  <conditionalFormatting sqref="K104">
    <cfRule type="expression" dxfId="862" priority="848">
      <formula>K104=""</formula>
    </cfRule>
  </conditionalFormatting>
  <conditionalFormatting sqref="D104">
    <cfRule type="expression" dxfId="861" priority="847">
      <formula>D104=""</formula>
    </cfRule>
  </conditionalFormatting>
  <conditionalFormatting sqref="C108">
    <cfRule type="expression" dxfId="860" priority="846">
      <formula>C108=""</formula>
    </cfRule>
  </conditionalFormatting>
  <conditionalFormatting sqref="E108">
    <cfRule type="expression" dxfId="859" priority="845">
      <formula>E108=""</formula>
    </cfRule>
  </conditionalFormatting>
  <conditionalFormatting sqref="F108">
    <cfRule type="expression" dxfId="858" priority="844">
      <formula>F108=""</formula>
    </cfRule>
  </conditionalFormatting>
  <conditionalFormatting sqref="F109">
    <cfRule type="expression" dxfId="857" priority="843">
      <formula>F109=""</formula>
    </cfRule>
  </conditionalFormatting>
  <conditionalFormatting sqref="F110">
    <cfRule type="expression" dxfId="856" priority="842">
      <formula>F110=""</formula>
    </cfRule>
  </conditionalFormatting>
  <conditionalFormatting sqref="F111">
    <cfRule type="expression" dxfId="855" priority="841">
      <formula>F111=""</formula>
    </cfRule>
  </conditionalFormatting>
  <conditionalFormatting sqref="G108">
    <cfRule type="expression" dxfId="854" priority="840">
      <formula>G108=""</formula>
    </cfRule>
  </conditionalFormatting>
  <conditionalFormatting sqref="H108">
    <cfRule type="expression" dxfId="853" priority="839">
      <formula>H108=""</formula>
    </cfRule>
  </conditionalFormatting>
  <conditionalFormatting sqref="I108">
    <cfRule type="expression" dxfId="852" priority="838">
      <formula>I108=""</formula>
    </cfRule>
  </conditionalFormatting>
  <conditionalFormatting sqref="J108">
    <cfRule type="expression" dxfId="851" priority="837">
      <formula>J108=""</formula>
    </cfRule>
  </conditionalFormatting>
  <conditionalFormatting sqref="K108">
    <cfRule type="expression" dxfId="850" priority="836">
      <formula>K108=""</formula>
    </cfRule>
  </conditionalFormatting>
  <conditionalFormatting sqref="D108">
    <cfRule type="expression" dxfId="849" priority="835">
      <formula>D108=""</formula>
    </cfRule>
  </conditionalFormatting>
  <conditionalFormatting sqref="C112">
    <cfRule type="expression" dxfId="848" priority="834">
      <formula>C112=""</formula>
    </cfRule>
  </conditionalFormatting>
  <conditionalFormatting sqref="E112">
    <cfRule type="expression" dxfId="847" priority="833">
      <formula>E112=""</formula>
    </cfRule>
  </conditionalFormatting>
  <conditionalFormatting sqref="F112">
    <cfRule type="expression" dxfId="846" priority="832">
      <formula>F112=""</formula>
    </cfRule>
  </conditionalFormatting>
  <conditionalFormatting sqref="F113">
    <cfRule type="expression" dxfId="845" priority="831">
      <formula>F113=""</formula>
    </cfRule>
  </conditionalFormatting>
  <conditionalFormatting sqref="F114">
    <cfRule type="expression" dxfId="844" priority="830">
      <formula>F114=""</formula>
    </cfRule>
  </conditionalFormatting>
  <conditionalFormatting sqref="F115">
    <cfRule type="expression" dxfId="843" priority="829">
      <formula>F115=""</formula>
    </cfRule>
  </conditionalFormatting>
  <conditionalFormatting sqref="G112">
    <cfRule type="expression" dxfId="842" priority="828">
      <formula>G112=""</formula>
    </cfRule>
  </conditionalFormatting>
  <conditionalFormatting sqref="H112">
    <cfRule type="expression" dxfId="841" priority="827">
      <formula>H112=""</formula>
    </cfRule>
  </conditionalFormatting>
  <conditionalFormatting sqref="I112">
    <cfRule type="expression" dxfId="840" priority="826">
      <formula>I112=""</formula>
    </cfRule>
  </conditionalFormatting>
  <conditionalFormatting sqref="J112">
    <cfRule type="expression" dxfId="839" priority="825">
      <formula>J112=""</formula>
    </cfRule>
  </conditionalFormatting>
  <conditionalFormatting sqref="K112">
    <cfRule type="expression" dxfId="838" priority="824">
      <formula>K112=""</formula>
    </cfRule>
  </conditionalFormatting>
  <conditionalFormatting sqref="D112">
    <cfRule type="expression" dxfId="837" priority="823">
      <formula>D112=""</formula>
    </cfRule>
  </conditionalFormatting>
  <conditionalFormatting sqref="C116">
    <cfRule type="expression" dxfId="836" priority="822">
      <formula>C116=""</formula>
    </cfRule>
  </conditionalFormatting>
  <conditionalFormatting sqref="E116">
    <cfRule type="expression" dxfId="835" priority="821">
      <formula>E116=""</formula>
    </cfRule>
  </conditionalFormatting>
  <conditionalFormatting sqref="F116">
    <cfRule type="expression" dxfId="834" priority="820">
      <formula>F116=""</formula>
    </cfRule>
  </conditionalFormatting>
  <conditionalFormatting sqref="F117">
    <cfRule type="expression" dxfId="833" priority="819">
      <formula>F117=""</formula>
    </cfRule>
  </conditionalFormatting>
  <conditionalFormatting sqref="F118">
    <cfRule type="expression" dxfId="832" priority="818">
      <formula>F118=""</formula>
    </cfRule>
  </conditionalFormatting>
  <conditionalFormatting sqref="F119">
    <cfRule type="expression" dxfId="831" priority="817">
      <formula>F119=""</formula>
    </cfRule>
  </conditionalFormatting>
  <conditionalFormatting sqref="G116">
    <cfRule type="expression" dxfId="830" priority="816">
      <formula>G116=""</formula>
    </cfRule>
  </conditionalFormatting>
  <conditionalFormatting sqref="H116">
    <cfRule type="expression" dxfId="829" priority="815">
      <formula>H116=""</formula>
    </cfRule>
  </conditionalFormatting>
  <conditionalFormatting sqref="I116">
    <cfRule type="expression" dxfId="828" priority="814">
      <formula>I116=""</formula>
    </cfRule>
  </conditionalFormatting>
  <conditionalFormatting sqref="J116">
    <cfRule type="expression" dxfId="827" priority="813">
      <formula>J116=""</formula>
    </cfRule>
  </conditionalFormatting>
  <conditionalFormatting sqref="K116">
    <cfRule type="expression" dxfId="826" priority="812">
      <formula>K116=""</formula>
    </cfRule>
  </conditionalFormatting>
  <conditionalFormatting sqref="D116">
    <cfRule type="expression" dxfId="825" priority="811">
      <formula>D116=""</formula>
    </cfRule>
  </conditionalFormatting>
  <conditionalFormatting sqref="C120">
    <cfRule type="expression" dxfId="824" priority="810">
      <formula>C120=""</formula>
    </cfRule>
  </conditionalFormatting>
  <conditionalFormatting sqref="E120">
    <cfRule type="expression" dxfId="823" priority="809">
      <formula>E120=""</formula>
    </cfRule>
  </conditionalFormatting>
  <conditionalFormatting sqref="F120">
    <cfRule type="expression" dxfId="822" priority="808">
      <formula>F120=""</formula>
    </cfRule>
  </conditionalFormatting>
  <conditionalFormatting sqref="F121">
    <cfRule type="expression" dxfId="821" priority="807">
      <formula>F121=""</formula>
    </cfRule>
  </conditionalFormatting>
  <conditionalFormatting sqref="F122">
    <cfRule type="expression" dxfId="820" priority="806">
      <formula>F122=""</formula>
    </cfRule>
  </conditionalFormatting>
  <conditionalFormatting sqref="F123">
    <cfRule type="expression" dxfId="819" priority="805">
      <formula>F123=""</formula>
    </cfRule>
  </conditionalFormatting>
  <conditionalFormatting sqref="G120">
    <cfRule type="expression" dxfId="818" priority="804">
      <formula>G120=""</formula>
    </cfRule>
  </conditionalFormatting>
  <conditionalFormatting sqref="H120">
    <cfRule type="expression" dxfId="817" priority="803">
      <formula>H120=""</formula>
    </cfRule>
  </conditionalFormatting>
  <conditionalFormatting sqref="I120">
    <cfRule type="expression" dxfId="816" priority="802">
      <formula>I120=""</formula>
    </cfRule>
  </conditionalFormatting>
  <conditionalFormatting sqref="J120">
    <cfRule type="expression" dxfId="815" priority="801">
      <formula>J120=""</formula>
    </cfRule>
  </conditionalFormatting>
  <conditionalFormatting sqref="K120">
    <cfRule type="expression" dxfId="814" priority="800">
      <formula>K120=""</formula>
    </cfRule>
  </conditionalFormatting>
  <conditionalFormatting sqref="D120">
    <cfRule type="expression" dxfId="813" priority="799">
      <formula>D120=""</formula>
    </cfRule>
  </conditionalFormatting>
  <conditionalFormatting sqref="C124">
    <cfRule type="expression" dxfId="812" priority="798">
      <formula>C124=""</formula>
    </cfRule>
  </conditionalFormatting>
  <conditionalFormatting sqref="E124">
    <cfRule type="expression" dxfId="811" priority="797">
      <formula>E124=""</formula>
    </cfRule>
  </conditionalFormatting>
  <conditionalFormatting sqref="F124">
    <cfRule type="expression" dxfId="810" priority="796">
      <formula>F124=""</formula>
    </cfRule>
  </conditionalFormatting>
  <conditionalFormatting sqref="F125">
    <cfRule type="expression" dxfId="809" priority="795">
      <formula>F125=""</formula>
    </cfRule>
  </conditionalFormatting>
  <conditionalFormatting sqref="F126">
    <cfRule type="expression" dxfId="808" priority="794">
      <formula>F126=""</formula>
    </cfRule>
  </conditionalFormatting>
  <conditionalFormatting sqref="F127">
    <cfRule type="expression" dxfId="807" priority="793">
      <formula>F127=""</formula>
    </cfRule>
  </conditionalFormatting>
  <conditionalFormatting sqref="G124">
    <cfRule type="expression" dxfId="806" priority="792">
      <formula>G124=""</formula>
    </cfRule>
  </conditionalFormatting>
  <conditionalFormatting sqref="H124">
    <cfRule type="expression" dxfId="805" priority="791">
      <formula>H124=""</formula>
    </cfRule>
  </conditionalFormatting>
  <conditionalFormatting sqref="I124">
    <cfRule type="expression" dxfId="804" priority="790">
      <formula>I124=""</formula>
    </cfRule>
  </conditionalFormatting>
  <conditionalFormatting sqref="J124">
    <cfRule type="expression" dxfId="803" priority="789">
      <formula>J124=""</formula>
    </cfRule>
  </conditionalFormatting>
  <conditionalFormatting sqref="K124">
    <cfRule type="expression" dxfId="802" priority="788">
      <formula>K124=""</formula>
    </cfRule>
  </conditionalFormatting>
  <conditionalFormatting sqref="D124">
    <cfRule type="expression" dxfId="801" priority="787">
      <formula>D124=""</formula>
    </cfRule>
  </conditionalFormatting>
  <conditionalFormatting sqref="C128">
    <cfRule type="expression" dxfId="800" priority="786">
      <formula>C128=""</formula>
    </cfRule>
  </conditionalFormatting>
  <conditionalFormatting sqref="E128">
    <cfRule type="expression" dxfId="799" priority="785">
      <formula>E128=""</formula>
    </cfRule>
  </conditionalFormatting>
  <conditionalFormatting sqref="F128">
    <cfRule type="expression" dxfId="798" priority="784">
      <formula>F128=""</formula>
    </cfRule>
  </conditionalFormatting>
  <conditionalFormatting sqref="F129">
    <cfRule type="expression" dxfId="797" priority="783">
      <formula>F129=""</formula>
    </cfRule>
  </conditionalFormatting>
  <conditionalFormatting sqref="F130">
    <cfRule type="expression" dxfId="796" priority="782">
      <formula>F130=""</formula>
    </cfRule>
  </conditionalFormatting>
  <conditionalFormatting sqref="F131">
    <cfRule type="expression" dxfId="795" priority="781">
      <formula>F131=""</formula>
    </cfRule>
  </conditionalFormatting>
  <conditionalFormatting sqref="G128">
    <cfRule type="expression" dxfId="794" priority="780">
      <formula>G128=""</formula>
    </cfRule>
  </conditionalFormatting>
  <conditionalFormatting sqref="H128">
    <cfRule type="expression" dxfId="793" priority="779">
      <formula>H128=""</formula>
    </cfRule>
  </conditionalFormatting>
  <conditionalFormatting sqref="I128">
    <cfRule type="expression" dxfId="792" priority="778">
      <formula>I128=""</formula>
    </cfRule>
  </conditionalFormatting>
  <conditionalFormatting sqref="J128">
    <cfRule type="expression" dxfId="791" priority="777">
      <formula>J128=""</formula>
    </cfRule>
  </conditionalFormatting>
  <conditionalFormatting sqref="K128">
    <cfRule type="expression" dxfId="790" priority="776">
      <formula>K128=""</formula>
    </cfRule>
  </conditionalFormatting>
  <conditionalFormatting sqref="D128">
    <cfRule type="expression" dxfId="789" priority="775">
      <formula>D128=""</formula>
    </cfRule>
  </conditionalFormatting>
  <conditionalFormatting sqref="C132">
    <cfRule type="expression" dxfId="788" priority="774">
      <formula>C132=""</formula>
    </cfRule>
  </conditionalFormatting>
  <conditionalFormatting sqref="E132">
    <cfRule type="expression" dxfId="787" priority="773">
      <formula>E132=""</formula>
    </cfRule>
  </conditionalFormatting>
  <conditionalFormatting sqref="F132">
    <cfRule type="expression" dxfId="786" priority="772">
      <formula>F132=""</formula>
    </cfRule>
  </conditionalFormatting>
  <conditionalFormatting sqref="F133">
    <cfRule type="expression" dxfId="785" priority="771">
      <formula>F133=""</formula>
    </cfRule>
  </conditionalFormatting>
  <conditionalFormatting sqref="F134">
    <cfRule type="expression" dxfId="784" priority="770">
      <formula>F134=""</formula>
    </cfRule>
  </conditionalFormatting>
  <conditionalFormatting sqref="F135">
    <cfRule type="expression" dxfId="783" priority="769">
      <formula>F135=""</formula>
    </cfRule>
  </conditionalFormatting>
  <conditionalFormatting sqref="G132">
    <cfRule type="expression" dxfId="782" priority="768">
      <formula>G132=""</formula>
    </cfRule>
  </conditionalFormatting>
  <conditionalFormatting sqref="H132">
    <cfRule type="expression" dxfId="781" priority="767">
      <formula>H132=""</formula>
    </cfRule>
  </conditionalFormatting>
  <conditionalFormatting sqref="I132">
    <cfRule type="expression" dxfId="780" priority="766">
      <formula>I132=""</formula>
    </cfRule>
  </conditionalFormatting>
  <conditionalFormatting sqref="J132">
    <cfRule type="expression" dxfId="779" priority="765">
      <formula>J132=""</formula>
    </cfRule>
  </conditionalFormatting>
  <conditionalFormatting sqref="K132">
    <cfRule type="expression" dxfId="778" priority="764">
      <formula>K132=""</formula>
    </cfRule>
  </conditionalFormatting>
  <conditionalFormatting sqref="D132">
    <cfRule type="expression" dxfId="777" priority="763">
      <formula>D132=""</formula>
    </cfRule>
  </conditionalFormatting>
  <conditionalFormatting sqref="C136">
    <cfRule type="expression" dxfId="776" priority="762">
      <formula>C136=""</formula>
    </cfRule>
  </conditionalFormatting>
  <conditionalFormatting sqref="E136">
    <cfRule type="expression" dxfId="775" priority="761">
      <formula>E136=""</formula>
    </cfRule>
  </conditionalFormatting>
  <conditionalFormatting sqref="F136">
    <cfRule type="expression" dxfId="774" priority="760">
      <formula>F136=""</formula>
    </cfRule>
  </conditionalFormatting>
  <conditionalFormatting sqref="F137">
    <cfRule type="expression" dxfId="773" priority="759">
      <formula>F137=""</formula>
    </cfRule>
  </conditionalFormatting>
  <conditionalFormatting sqref="F138">
    <cfRule type="expression" dxfId="772" priority="758">
      <formula>F138=""</formula>
    </cfRule>
  </conditionalFormatting>
  <conditionalFormatting sqref="F139">
    <cfRule type="expression" dxfId="771" priority="757">
      <formula>F139=""</formula>
    </cfRule>
  </conditionalFormatting>
  <conditionalFormatting sqref="G136">
    <cfRule type="expression" dxfId="770" priority="756">
      <formula>G136=""</formula>
    </cfRule>
  </conditionalFormatting>
  <conditionalFormatting sqref="H136">
    <cfRule type="expression" dxfId="769" priority="755">
      <formula>H136=""</formula>
    </cfRule>
  </conditionalFormatting>
  <conditionalFormatting sqref="I136">
    <cfRule type="expression" dxfId="768" priority="754">
      <formula>I136=""</formula>
    </cfRule>
  </conditionalFormatting>
  <conditionalFormatting sqref="J136">
    <cfRule type="expression" dxfId="767" priority="753">
      <formula>J136=""</formula>
    </cfRule>
  </conditionalFormatting>
  <conditionalFormatting sqref="K136">
    <cfRule type="expression" dxfId="766" priority="752">
      <formula>K136=""</formula>
    </cfRule>
  </conditionalFormatting>
  <conditionalFormatting sqref="D136">
    <cfRule type="expression" dxfId="765" priority="751">
      <formula>D136=""</formula>
    </cfRule>
  </conditionalFormatting>
  <conditionalFormatting sqref="C140">
    <cfRule type="expression" dxfId="764" priority="750">
      <formula>C140=""</formula>
    </cfRule>
  </conditionalFormatting>
  <conditionalFormatting sqref="E140">
    <cfRule type="expression" dxfId="763" priority="749">
      <formula>E140=""</formula>
    </cfRule>
  </conditionalFormatting>
  <conditionalFormatting sqref="F140">
    <cfRule type="expression" dxfId="762" priority="748">
      <formula>F140=""</formula>
    </cfRule>
  </conditionalFormatting>
  <conditionalFormatting sqref="F141">
    <cfRule type="expression" dxfId="761" priority="747">
      <formula>F141=""</formula>
    </cfRule>
  </conditionalFormatting>
  <conditionalFormatting sqref="F142">
    <cfRule type="expression" dxfId="760" priority="746">
      <formula>F142=""</formula>
    </cfRule>
  </conditionalFormatting>
  <conditionalFormatting sqref="F143">
    <cfRule type="expression" dxfId="759" priority="745">
      <formula>F143=""</formula>
    </cfRule>
  </conditionalFormatting>
  <conditionalFormatting sqref="G140">
    <cfRule type="expression" dxfId="758" priority="744">
      <formula>G140=""</formula>
    </cfRule>
  </conditionalFormatting>
  <conditionalFormatting sqref="H140">
    <cfRule type="expression" dxfId="757" priority="743">
      <formula>H140=""</formula>
    </cfRule>
  </conditionalFormatting>
  <conditionalFormatting sqref="I140">
    <cfRule type="expression" dxfId="756" priority="742">
      <formula>I140=""</formula>
    </cfRule>
  </conditionalFormatting>
  <conditionalFormatting sqref="J140">
    <cfRule type="expression" dxfId="755" priority="741">
      <formula>J140=""</formula>
    </cfRule>
  </conditionalFormatting>
  <conditionalFormatting sqref="K140">
    <cfRule type="expression" dxfId="754" priority="740">
      <formula>K140=""</formula>
    </cfRule>
  </conditionalFormatting>
  <conditionalFormatting sqref="D140">
    <cfRule type="expression" dxfId="753" priority="739">
      <formula>D140=""</formula>
    </cfRule>
  </conditionalFormatting>
  <conditionalFormatting sqref="C144">
    <cfRule type="expression" dxfId="752" priority="738">
      <formula>C144=""</formula>
    </cfRule>
  </conditionalFormatting>
  <conditionalFormatting sqref="E144">
    <cfRule type="expression" dxfId="751" priority="737">
      <formula>E144=""</formula>
    </cfRule>
  </conditionalFormatting>
  <conditionalFormatting sqref="F144">
    <cfRule type="expression" dxfId="750" priority="736">
      <formula>F144=""</formula>
    </cfRule>
  </conditionalFormatting>
  <conditionalFormatting sqref="F145">
    <cfRule type="expression" dxfId="749" priority="735">
      <formula>F145=""</formula>
    </cfRule>
  </conditionalFormatting>
  <conditionalFormatting sqref="F146">
    <cfRule type="expression" dxfId="748" priority="734">
      <formula>F146=""</formula>
    </cfRule>
  </conditionalFormatting>
  <conditionalFormatting sqref="F147">
    <cfRule type="expression" dxfId="747" priority="733">
      <formula>F147=""</formula>
    </cfRule>
  </conditionalFormatting>
  <conditionalFormatting sqref="G144">
    <cfRule type="expression" dxfId="746" priority="732">
      <formula>G144=""</formula>
    </cfRule>
  </conditionalFormatting>
  <conditionalFormatting sqref="H144">
    <cfRule type="expression" dxfId="745" priority="731">
      <formula>H144=""</formula>
    </cfRule>
  </conditionalFormatting>
  <conditionalFormatting sqref="I144">
    <cfRule type="expression" dxfId="744" priority="730">
      <formula>I144=""</formula>
    </cfRule>
  </conditionalFormatting>
  <conditionalFormatting sqref="J144">
    <cfRule type="expression" dxfId="743" priority="729">
      <formula>J144=""</formula>
    </cfRule>
  </conditionalFormatting>
  <conditionalFormatting sqref="K144">
    <cfRule type="expression" dxfId="742" priority="728">
      <formula>K144=""</formula>
    </cfRule>
  </conditionalFormatting>
  <conditionalFormatting sqref="D144">
    <cfRule type="expression" dxfId="741" priority="727">
      <formula>D144=""</formula>
    </cfRule>
  </conditionalFormatting>
  <conditionalFormatting sqref="C148">
    <cfRule type="expression" dxfId="740" priority="726">
      <formula>C148=""</formula>
    </cfRule>
  </conditionalFormatting>
  <conditionalFormatting sqref="E148">
    <cfRule type="expression" dxfId="739" priority="725">
      <formula>E148=""</formula>
    </cfRule>
  </conditionalFormatting>
  <conditionalFormatting sqref="F148">
    <cfRule type="expression" dxfId="738" priority="724">
      <formula>F148=""</formula>
    </cfRule>
  </conditionalFormatting>
  <conditionalFormatting sqref="F149">
    <cfRule type="expression" dxfId="737" priority="723">
      <formula>F149=""</formula>
    </cfRule>
  </conditionalFormatting>
  <conditionalFormatting sqref="F150">
    <cfRule type="expression" dxfId="736" priority="722">
      <formula>F150=""</formula>
    </cfRule>
  </conditionalFormatting>
  <conditionalFormatting sqref="F151">
    <cfRule type="expression" dxfId="735" priority="721">
      <formula>F151=""</formula>
    </cfRule>
  </conditionalFormatting>
  <conditionalFormatting sqref="G148">
    <cfRule type="expression" dxfId="734" priority="720">
      <formula>G148=""</formula>
    </cfRule>
  </conditionalFormatting>
  <conditionalFormatting sqref="H148">
    <cfRule type="expression" dxfId="733" priority="719">
      <formula>H148=""</formula>
    </cfRule>
  </conditionalFormatting>
  <conditionalFormatting sqref="I148">
    <cfRule type="expression" dxfId="732" priority="718">
      <formula>I148=""</formula>
    </cfRule>
  </conditionalFormatting>
  <conditionalFormatting sqref="J148">
    <cfRule type="expression" dxfId="731" priority="717">
      <formula>J148=""</formula>
    </cfRule>
  </conditionalFormatting>
  <conditionalFormatting sqref="K148">
    <cfRule type="expression" dxfId="730" priority="716">
      <formula>K148=""</formula>
    </cfRule>
  </conditionalFormatting>
  <conditionalFormatting sqref="D148">
    <cfRule type="expression" dxfId="729" priority="715">
      <formula>D148=""</formula>
    </cfRule>
  </conditionalFormatting>
  <conditionalFormatting sqref="C152">
    <cfRule type="expression" dxfId="728" priority="714">
      <formula>C152=""</formula>
    </cfRule>
  </conditionalFormatting>
  <conditionalFormatting sqref="E152">
    <cfRule type="expression" dxfId="727" priority="713">
      <formula>E152=""</formula>
    </cfRule>
  </conditionalFormatting>
  <conditionalFormatting sqref="F152">
    <cfRule type="expression" dxfId="726" priority="712">
      <formula>F152=""</formula>
    </cfRule>
  </conditionalFormatting>
  <conditionalFormatting sqref="F153">
    <cfRule type="expression" dxfId="725" priority="711">
      <formula>F153=""</formula>
    </cfRule>
  </conditionalFormatting>
  <conditionalFormatting sqref="F154">
    <cfRule type="expression" dxfId="724" priority="710">
      <formula>F154=""</formula>
    </cfRule>
  </conditionalFormatting>
  <conditionalFormatting sqref="F155">
    <cfRule type="expression" dxfId="723" priority="709">
      <formula>F155=""</formula>
    </cfRule>
  </conditionalFormatting>
  <conditionalFormatting sqref="G152">
    <cfRule type="expression" dxfId="722" priority="708">
      <formula>G152=""</formula>
    </cfRule>
  </conditionalFormatting>
  <conditionalFormatting sqref="H152">
    <cfRule type="expression" dxfId="721" priority="707">
      <formula>H152=""</formula>
    </cfRule>
  </conditionalFormatting>
  <conditionalFormatting sqref="I152">
    <cfRule type="expression" dxfId="720" priority="706">
      <formula>I152=""</formula>
    </cfRule>
  </conditionalFormatting>
  <conditionalFormatting sqref="J152">
    <cfRule type="expression" dxfId="719" priority="705">
      <formula>J152=""</formula>
    </cfRule>
  </conditionalFormatting>
  <conditionalFormatting sqref="K152">
    <cfRule type="expression" dxfId="718" priority="704">
      <formula>K152=""</formula>
    </cfRule>
  </conditionalFormatting>
  <conditionalFormatting sqref="D152">
    <cfRule type="expression" dxfId="717" priority="703">
      <formula>D152=""</formula>
    </cfRule>
  </conditionalFormatting>
  <conditionalFormatting sqref="C156">
    <cfRule type="expression" dxfId="716" priority="702">
      <formula>C156=""</formula>
    </cfRule>
  </conditionalFormatting>
  <conditionalFormatting sqref="E156">
    <cfRule type="expression" dxfId="715" priority="701">
      <formula>E156=""</formula>
    </cfRule>
  </conditionalFormatting>
  <conditionalFormatting sqref="F156">
    <cfRule type="expression" dxfId="714" priority="700">
      <formula>F156=""</formula>
    </cfRule>
  </conditionalFormatting>
  <conditionalFormatting sqref="F157">
    <cfRule type="expression" dxfId="713" priority="699">
      <formula>F157=""</formula>
    </cfRule>
  </conditionalFormatting>
  <conditionalFormatting sqref="F158">
    <cfRule type="expression" dxfId="712" priority="698">
      <formula>F158=""</formula>
    </cfRule>
  </conditionalFormatting>
  <conditionalFormatting sqref="F159">
    <cfRule type="expression" dxfId="711" priority="697">
      <formula>F159=""</formula>
    </cfRule>
  </conditionalFormatting>
  <conditionalFormatting sqref="G156">
    <cfRule type="expression" dxfId="710" priority="696">
      <formula>G156=""</formula>
    </cfRule>
  </conditionalFormatting>
  <conditionalFormatting sqref="H156">
    <cfRule type="expression" dxfId="709" priority="695">
      <formula>H156=""</formula>
    </cfRule>
  </conditionalFormatting>
  <conditionalFormatting sqref="I156">
    <cfRule type="expression" dxfId="708" priority="694">
      <formula>I156=""</formula>
    </cfRule>
  </conditionalFormatting>
  <conditionalFormatting sqref="J156">
    <cfRule type="expression" dxfId="707" priority="693">
      <formula>J156=""</formula>
    </cfRule>
  </conditionalFormatting>
  <conditionalFormatting sqref="K156">
    <cfRule type="expression" dxfId="706" priority="692">
      <formula>K156=""</formula>
    </cfRule>
  </conditionalFormatting>
  <conditionalFormatting sqref="D156">
    <cfRule type="expression" dxfId="705" priority="691">
      <formula>D156=""</formula>
    </cfRule>
  </conditionalFormatting>
  <conditionalFormatting sqref="C160">
    <cfRule type="expression" dxfId="704" priority="690">
      <formula>C160=""</formula>
    </cfRule>
  </conditionalFormatting>
  <conditionalFormatting sqref="E160">
    <cfRule type="expression" dxfId="703" priority="689">
      <formula>E160=""</formula>
    </cfRule>
  </conditionalFormatting>
  <conditionalFormatting sqref="F160">
    <cfRule type="expression" dxfId="702" priority="688">
      <formula>F160=""</formula>
    </cfRule>
  </conditionalFormatting>
  <conditionalFormatting sqref="F161">
    <cfRule type="expression" dxfId="701" priority="687">
      <formula>F161=""</formula>
    </cfRule>
  </conditionalFormatting>
  <conditionalFormatting sqref="F162">
    <cfRule type="expression" dxfId="700" priority="686">
      <formula>F162=""</formula>
    </cfRule>
  </conditionalFormatting>
  <conditionalFormatting sqref="F163">
    <cfRule type="expression" dxfId="699" priority="685">
      <formula>F163=""</formula>
    </cfRule>
  </conditionalFormatting>
  <conditionalFormatting sqref="G160">
    <cfRule type="expression" dxfId="698" priority="684">
      <formula>G160=""</formula>
    </cfRule>
  </conditionalFormatting>
  <conditionalFormatting sqref="H160">
    <cfRule type="expression" dxfId="697" priority="683">
      <formula>H160=""</formula>
    </cfRule>
  </conditionalFormatting>
  <conditionalFormatting sqref="I160">
    <cfRule type="expression" dxfId="696" priority="682">
      <formula>I160=""</formula>
    </cfRule>
  </conditionalFormatting>
  <conditionalFormatting sqref="J160">
    <cfRule type="expression" dxfId="695" priority="681">
      <formula>J160=""</formula>
    </cfRule>
  </conditionalFormatting>
  <conditionalFormatting sqref="K160">
    <cfRule type="expression" dxfId="694" priority="680">
      <formula>K160=""</formula>
    </cfRule>
  </conditionalFormatting>
  <conditionalFormatting sqref="D160">
    <cfRule type="expression" dxfId="693" priority="679">
      <formula>D160=""</formula>
    </cfRule>
  </conditionalFormatting>
  <conditionalFormatting sqref="C164">
    <cfRule type="expression" dxfId="692" priority="678">
      <formula>C164=""</formula>
    </cfRule>
  </conditionalFormatting>
  <conditionalFormatting sqref="E164">
    <cfRule type="expression" dxfId="691" priority="677">
      <formula>E164=""</formula>
    </cfRule>
  </conditionalFormatting>
  <conditionalFormatting sqref="F164">
    <cfRule type="expression" dxfId="690" priority="676">
      <formula>F164=""</formula>
    </cfRule>
  </conditionalFormatting>
  <conditionalFormatting sqref="F165">
    <cfRule type="expression" dxfId="689" priority="675">
      <formula>F165=""</formula>
    </cfRule>
  </conditionalFormatting>
  <conditionalFormatting sqref="F166">
    <cfRule type="expression" dxfId="688" priority="674">
      <formula>F166=""</formula>
    </cfRule>
  </conditionalFormatting>
  <conditionalFormatting sqref="F167">
    <cfRule type="expression" dxfId="687" priority="673">
      <formula>F167=""</formula>
    </cfRule>
  </conditionalFormatting>
  <conditionalFormatting sqref="G164">
    <cfRule type="expression" dxfId="686" priority="672">
      <formula>G164=""</formula>
    </cfRule>
  </conditionalFormatting>
  <conditionalFormatting sqref="H164">
    <cfRule type="expression" dxfId="685" priority="671">
      <formula>H164=""</formula>
    </cfRule>
  </conditionalFormatting>
  <conditionalFormatting sqref="I164">
    <cfRule type="expression" dxfId="684" priority="670">
      <formula>I164=""</formula>
    </cfRule>
  </conditionalFormatting>
  <conditionalFormatting sqref="J164">
    <cfRule type="expression" dxfId="683" priority="669">
      <formula>J164=""</formula>
    </cfRule>
  </conditionalFormatting>
  <conditionalFormatting sqref="K164">
    <cfRule type="expression" dxfId="682" priority="668">
      <formula>K164=""</formula>
    </cfRule>
  </conditionalFormatting>
  <conditionalFormatting sqref="D164">
    <cfRule type="expression" dxfId="681" priority="667">
      <formula>D164=""</formula>
    </cfRule>
  </conditionalFormatting>
  <conditionalFormatting sqref="C168">
    <cfRule type="expression" dxfId="680" priority="666">
      <formula>C168=""</formula>
    </cfRule>
  </conditionalFormatting>
  <conditionalFormatting sqref="E168">
    <cfRule type="expression" dxfId="679" priority="665">
      <formula>E168=""</formula>
    </cfRule>
  </conditionalFormatting>
  <conditionalFormatting sqref="F168">
    <cfRule type="expression" dxfId="678" priority="664">
      <formula>F168=""</formula>
    </cfRule>
  </conditionalFormatting>
  <conditionalFormatting sqref="F169">
    <cfRule type="expression" dxfId="677" priority="663">
      <formula>F169=""</formula>
    </cfRule>
  </conditionalFormatting>
  <conditionalFormatting sqref="F170">
    <cfRule type="expression" dxfId="676" priority="662">
      <formula>F170=""</formula>
    </cfRule>
  </conditionalFormatting>
  <conditionalFormatting sqref="F171">
    <cfRule type="expression" dxfId="675" priority="661">
      <formula>F171=""</formula>
    </cfRule>
  </conditionalFormatting>
  <conditionalFormatting sqref="G168">
    <cfRule type="expression" dxfId="674" priority="660">
      <formula>G168=""</formula>
    </cfRule>
  </conditionalFormatting>
  <conditionalFormatting sqref="H168">
    <cfRule type="expression" dxfId="673" priority="659">
      <formula>H168=""</formula>
    </cfRule>
  </conditionalFormatting>
  <conditionalFormatting sqref="I168">
    <cfRule type="expression" dxfId="672" priority="658">
      <formula>I168=""</formula>
    </cfRule>
  </conditionalFormatting>
  <conditionalFormatting sqref="J168">
    <cfRule type="expression" dxfId="671" priority="657">
      <formula>J168=""</formula>
    </cfRule>
  </conditionalFormatting>
  <conditionalFormatting sqref="K168">
    <cfRule type="expression" dxfId="670" priority="656">
      <formula>K168=""</formula>
    </cfRule>
  </conditionalFormatting>
  <conditionalFormatting sqref="D168">
    <cfRule type="expression" dxfId="669" priority="655">
      <formula>D168=""</formula>
    </cfRule>
  </conditionalFormatting>
  <conditionalFormatting sqref="C172">
    <cfRule type="expression" dxfId="668" priority="654">
      <formula>C172=""</formula>
    </cfRule>
  </conditionalFormatting>
  <conditionalFormatting sqref="E172">
    <cfRule type="expression" dxfId="667" priority="653">
      <formula>E172=""</formula>
    </cfRule>
  </conditionalFormatting>
  <conditionalFormatting sqref="F172">
    <cfRule type="expression" dxfId="666" priority="652">
      <formula>F172=""</formula>
    </cfRule>
  </conditionalFormatting>
  <conditionalFormatting sqref="F173">
    <cfRule type="expression" dxfId="665" priority="651">
      <formula>F173=""</formula>
    </cfRule>
  </conditionalFormatting>
  <conditionalFormatting sqref="F174">
    <cfRule type="expression" dxfId="664" priority="650">
      <formula>F174=""</formula>
    </cfRule>
  </conditionalFormatting>
  <conditionalFormatting sqref="F175">
    <cfRule type="expression" dxfId="663" priority="649">
      <formula>F175=""</formula>
    </cfRule>
  </conditionalFormatting>
  <conditionalFormatting sqref="G172">
    <cfRule type="expression" dxfId="662" priority="648">
      <formula>G172=""</formula>
    </cfRule>
  </conditionalFormatting>
  <conditionalFormatting sqref="H172">
    <cfRule type="expression" dxfId="661" priority="647">
      <formula>H172=""</formula>
    </cfRule>
  </conditionalFormatting>
  <conditionalFormatting sqref="I172">
    <cfRule type="expression" dxfId="660" priority="646">
      <formula>I172=""</formula>
    </cfRule>
  </conditionalFormatting>
  <conditionalFormatting sqref="J172">
    <cfRule type="expression" dxfId="659" priority="645">
      <formula>J172=""</formula>
    </cfRule>
  </conditionalFormatting>
  <conditionalFormatting sqref="K172">
    <cfRule type="expression" dxfId="658" priority="644">
      <formula>K172=""</formula>
    </cfRule>
  </conditionalFormatting>
  <conditionalFormatting sqref="D172">
    <cfRule type="expression" dxfId="657" priority="643">
      <formula>D172=""</formula>
    </cfRule>
  </conditionalFormatting>
  <conditionalFormatting sqref="C176">
    <cfRule type="expression" dxfId="656" priority="642">
      <formula>C176=""</formula>
    </cfRule>
  </conditionalFormatting>
  <conditionalFormatting sqref="E176">
    <cfRule type="expression" dxfId="655" priority="641">
      <formula>E176=""</formula>
    </cfRule>
  </conditionalFormatting>
  <conditionalFormatting sqref="F176">
    <cfRule type="expression" dxfId="654" priority="640">
      <formula>F176=""</formula>
    </cfRule>
  </conditionalFormatting>
  <conditionalFormatting sqref="F177">
    <cfRule type="expression" dxfId="653" priority="639">
      <formula>F177=""</formula>
    </cfRule>
  </conditionalFormatting>
  <conditionalFormatting sqref="F178">
    <cfRule type="expression" dxfId="652" priority="638">
      <formula>F178=""</formula>
    </cfRule>
  </conditionalFormatting>
  <conditionalFormatting sqref="F179">
    <cfRule type="expression" dxfId="651" priority="637">
      <formula>F179=""</formula>
    </cfRule>
  </conditionalFormatting>
  <conditionalFormatting sqref="G176">
    <cfRule type="expression" dxfId="650" priority="636">
      <formula>G176=""</formula>
    </cfRule>
  </conditionalFormatting>
  <conditionalFormatting sqref="H176">
    <cfRule type="expression" dxfId="649" priority="635">
      <formula>H176=""</formula>
    </cfRule>
  </conditionalFormatting>
  <conditionalFormatting sqref="I176">
    <cfRule type="expression" dxfId="648" priority="634">
      <formula>I176=""</formula>
    </cfRule>
  </conditionalFormatting>
  <conditionalFormatting sqref="J176">
    <cfRule type="expression" dxfId="647" priority="633">
      <formula>J176=""</formula>
    </cfRule>
  </conditionalFormatting>
  <conditionalFormatting sqref="K176">
    <cfRule type="expression" dxfId="646" priority="632">
      <formula>K176=""</formula>
    </cfRule>
  </conditionalFormatting>
  <conditionalFormatting sqref="D176">
    <cfRule type="expression" dxfId="645" priority="631">
      <formula>D176=""</formula>
    </cfRule>
  </conditionalFormatting>
  <conditionalFormatting sqref="C180">
    <cfRule type="expression" dxfId="644" priority="630">
      <formula>C180=""</formula>
    </cfRule>
  </conditionalFormatting>
  <conditionalFormatting sqref="E180">
    <cfRule type="expression" dxfId="643" priority="629">
      <formula>E180=""</formula>
    </cfRule>
  </conditionalFormatting>
  <conditionalFormatting sqref="F180">
    <cfRule type="expression" dxfId="642" priority="628">
      <formula>F180=""</formula>
    </cfRule>
  </conditionalFormatting>
  <conditionalFormatting sqref="F181">
    <cfRule type="expression" dxfId="641" priority="627">
      <formula>F181=""</formula>
    </cfRule>
  </conditionalFormatting>
  <conditionalFormatting sqref="F182">
    <cfRule type="expression" dxfId="640" priority="626">
      <formula>F182=""</formula>
    </cfRule>
  </conditionalFormatting>
  <conditionalFormatting sqref="F183">
    <cfRule type="expression" dxfId="639" priority="625">
      <formula>F183=""</formula>
    </cfRule>
  </conditionalFormatting>
  <conditionalFormatting sqref="G180">
    <cfRule type="expression" dxfId="638" priority="624">
      <formula>G180=""</formula>
    </cfRule>
  </conditionalFormatting>
  <conditionalFormatting sqref="H180">
    <cfRule type="expression" dxfId="637" priority="623">
      <formula>H180=""</formula>
    </cfRule>
  </conditionalFormatting>
  <conditionalFormatting sqref="I180">
    <cfRule type="expression" dxfId="636" priority="622">
      <formula>I180=""</formula>
    </cfRule>
  </conditionalFormatting>
  <conditionalFormatting sqref="J180">
    <cfRule type="expression" dxfId="635" priority="621">
      <formula>J180=""</formula>
    </cfRule>
  </conditionalFormatting>
  <conditionalFormatting sqref="K180">
    <cfRule type="expression" dxfId="634" priority="620">
      <formula>K180=""</formula>
    </cfRule>
  </conditionalFormatting>
  <conditionalFormatting sqref="D180">
    <cfRule type="expression" dxfId="633" priority="619">
      <formula>D180=""</formula>
    </cfRule>
  </conditionalFormatting>
  <conditionalFormatting sqref="C184">
    <cfRule type="expression" dxfId="632" priority="618">
      <formula>C184=""</formula>
    </cfRule>
  </conditionalFormatting>
  <conditionalFormatting sqref="E184">
    <cfRule type="expression" dxfId="631" priority="617">
      <formula>E184=""</formula>
    </cfRule>
  </conditionalFormatting>
  <conditionalFormatting sqref="F184">
    <cfRule type="expression" dxfId="630" priority="616">
      <formula>F184=""</formula>
    </cfRule>
  </conditionalFormatting>
  <conditionalFormatting sqref="F185">
    <cfRule type="expression" dxfId="629" priority="615">
      <formula>F185=""</formula>
    </cfRule>
  </conditionalFormatting>
  <conditionalFormatting sqref="F186">
    <cfRule type="expression" dxfId="628" priority="614">
      <formula>F186=""</formula>
    </cfRule>
  </conditionalFormatting>
  <conditionalFormatting sqref="F187">
    <cfRule type="expression" dxfId="627" priority="613">
      <formula>F187=""</formula>
    </cfRule>
  </conditionalFormatting>
  <conditionalFormatting sqref="G184">
    <cfRule type="expression" dxfId="626" priority="612">
      <formula>G184=""</formula>
    </cfRule>
  </conditionalFormatting>
  <conditionalFormatting sqref="H184">
    <cfRule type="expression" dxfId="625" priority="611">
      <formula>H184=""</formula>
    </cfRule>
  </conditionalFormatting>
  <conditionalFormatting sqref="I184">
    <cfRule type="expression" dxfId="624" priority="610">
      <formula>I184=""</formula>
    </cfRule>
  </conditionalFormatting>
  <conditionalFormatting sqref="J184">
    <cfRule type="expression" dxfId="623" priority="609">
      <formula>J184=""</formula>
    </cfRule>
  </conditionalFormatting>
  <conditionalFormatting sqref="K184">
    <cfRule type="expression" dxfId="622" priority="608">
      <formula>K184=""</formula>
    </cfRule>
  </conditionalFormatting>
  <conditionalFormatting sqref="D184">
    <cfRule type="expression" dxfId="621" priority="607">
      <formula>D184=""</formula>
    </cfRule>
  </conditionalFormatting>
  <conditionalFormatting sqref="C188">
    <cfRule type="expression" dxfId="620" priority="606">
      <formula>C188=""</formula>
    </cfRule>
  </conditionalFormatting>
  <conditionalFormatting sqref="E188">
    <cfRule type="expression" dxfId="619" priority="605">
      <formula>E188=""</formula>
    </cfRule>
  </conditionalFormatting>
  <conditionalFormatting sqref="F188">
    <cfRule type="expression" dxfId="618" priority="604">
      <formula>F188=""</formula>
    </cfRule>
  </conditionalFormatting>
  <conditionalFormatting sqref="F189">
    <cfRule type="expression" dxfId="617" priority="603">
      <formula>F189=""</formula>
    </cfRule>
  </conditionalFormatting>
  <conditionalFormatting sqref="F190">
    <cfRule type="expression" dxfId="616" priority="602">
      <formula>F190=""</formula>
    </cfRule>
  </conditionalFormatting>
  <conditionalFormatting sqref="F191">
    <cfRule type="expression" dxfId="615" priority="601">
      <formula>F191=""</formula>
    </cfRule>
  </conditionalFormatting>
  <conditionalFormatting sqref="G188">
    <cfRule type="expression" dxfId="614" priority="600">
      <formula>G188=""</formula>
    </cfRule>
  </conditionalFormatting>
  <conditionalFormatting sqref="H188">
    <cfRule type="expression" dxfId="613" priority="599">
      <formula>H188=""</formula>
    </cfRule>
  </conditionalFormatting>
  <conditionalFormatting sqref="I188">
    <cfRule type="expression" dxfId="612" priority="598">
      <formula>I188=""</formula>
    </cfRule>
  </conditionalFormatting>
  <conditionalFormatting sqref="J188">
    <cfRule type="expression" dxfId="611" priority="597">
      <formula>J188=""</formula>
    </cfRule>
  </conditionalFormatting>
  <conditionalFormatting sqref="K188">
    <cfRule type="expression" dxfId="610" priority="596">
      <formula>K188=""</formula>
    </cfRule>
  </conditionalFormatting>
  <conditionalFormatting sqref="D188">
    <cfRule type="expression" dxfId="609" priority="595">
      <formula>D188=""</formula>
    </cfRule>
  </conditionalFormatting>
  <conditionalFormatting sqref="C192">
    <cfRule type="expression" dxfId="608" priority="594">
      <formula>C192=""</formula>
    </cfRule>
  </conditionalFormatting>
  <conditionalFormatting sqref="E192">
    <cfRule type="expression" dxfId="607" priority="593">
      <formula>E192=""</formula>
    </cfRule>
  </conditionalFormatting>
  <conditionalFormatting sqref="F192">
    <cfRule type="expression" dxfId="606" priority="592">
      <formula>F192=""</formula>
    </cfRule>
  </conditionalFormatting>
  <conditionalFormatting sqref="F193">
    <cfRule type="expression" dxfId="605" priority="591">
      <formula>F193=""</formula>
    </cfRule>
  </conditionalFormatting>
  <conditionalFormatting sqref="F194">
    <cfRule type="expression" dxfId="604" priority="590">
      <formula>F194=""</formula>
    </cfRule>
  </conditionalFormatting>
  <conditionalFormatting sqref="F195">
    <cfRule type="expression" dxfId="603" priority="589">
      <formula>F195=""</formula>
    </cfRule>
  </conditionalFormatting>
  <conditionalFormatting sqref="G192">
    <cfRule type="expression" dxfId="602" priority="588">
      <formula>G192=""</formula>
    </cfRule>
  </conditionalFormatting>
  <conditionalFormatting sqref="H192">
    <cfRule type="expression" dxfId="601" priority="587">
      <formula>H192=""</formula>
    </cfRule>
  </conditionalFormatting>
  <conditionalFormatting sqref="I192">
    <cfRule type="expression" dxfId="600" priority="586">
      <formula>I192=""</formula>
    </cfRule>
  </conditionalFormatting>
  <conditionalFormatting sqref="J192">
    <cfRule type="expression" dxfId="599" priority="585">
      <formula>J192=""</formula>
    </cfRule>
  </conditionalFormatting>
  <conditionalFormatting sqref="K192">
    <cfRule type="expression" dxfId="598" priority="584">
      <formula>K192=""</formula>
    </cfRule>
  </conditionalFormatting>
  <conditionalFormatting sqref="D192">
    <cfRule type="expression" dxfId="597" priority="583">
      <formula>D192=""</formula>
    </cfRule>
  </conditionalFormatting>
  <conditionalFormatting sqref="C196">
    <cfRule type="expression" dxfId="596" priority="582">
      <formula>C196=""</formula>
    </cfRule>
  </conditionalFormatting>
  <conditionalFormatting sqref="E196">
    <cfRule type="expression" dxfId="595" priority="581">
      <formula>E196=""</formula>
    </cfRule>
  </conditionalFormatting>
  <conditionalFormatting sqref="F196">
    <cfRule type="expression" dxfId="594" priority="580">
      <formula>F196=""</formula>
    </cfRule>
  </conditionalFormatting>
  <conditionalFormatting sqref="F197">
    <cfRule type="expression" dxfId="593" priority="579">
      <formula>F197=""</formula>
    </cfRule>
  </conditionalFormatting>
  <conditionalFormatting sqref="F198">
    <cfRule type="expression" dxfId="592" priority="578">
      <formula>F198=""</formula>
    </cfRule>
  </conditionalFormatting>
  <conditionalFormatting sqref="F199">
    <cfRule type="expression" dxfId="591" priority="577">
      <formula>F199=""</formula>
    </cfRule>
  </conditionalFormatting>
  <conditionalFormatting sqref="G196">
    <cfRule type="expression" dxfId="590" priority="576">
      <formula>G196=""</formula>
    </cfRule>
  </conditionalFormatting>
  <conditionalFormatting sqref="H196">
    <cfRule type="expression" dxfId="589" priority="575">
      <formula>H196=""</formula>
    </cfRule>
  </conditionalFormatting>
  <conditionalFormatting sqref="I196">
    <cfRule type="expression" dxfId="588" priority="574">
      <formula>I196=""</formula>
    </cfRule>
  </conditionalFormatting>
  <conditionalFormatting sqref="J196">
    <cfRule type="expression" dxfId="587" priority="573">
      <formula>J196=""</formula>
    </cfRule>
  </conditionalFormatting>
  <conditionalFormatting sqref="K196">
    <cfRule type="expression" dxfId="586" priority="572">
      <formula>K196=""</formula>
    </cfRule>
  </conditionalFormatting>
  <conditionalFormatting sqref="D196">
    <cfRule type="expression" dxfId="585" priority="571">
      <formula>D196=""</formula>
    </cfRule>
  </conditionalFormatting>
  <conditionalFormatting sqref="C200">
    <cfRule type="expression" dxfId="584" priority="570">
      <formula>C200=""</formula>
    </cfRule>
  </conditionalFormatting>
  <conditionalFormatting sqref="E200">
    <cfRule type="expression" dxfId="583" priority="569">
      <formula>E200=""</formula>
    </cfRule>
  </conditionalFormatting>
  <conditionalFormatting sqref="F200">
    <cfRule type="expression" dxfId="582" priority="568">
      <formula>F200=""</formula>
    </cfRule>
  </conditionalFormatting>
  <conditionalFormatting sqref="F201">
    <cfRule type="expression" dxfId="581" priority="567">
      <formula>F201=""</formula>
    </cfRule>
  </conditionalFormatting>
  <conditionalFormatting sqref="F202">
    <cfRule type="expression" dxfId="580" priority="566">
      <formula>F202=""</formula>
    </cfRule>
  </conditionalFormatting>
  <conditionalFormatting sqref="F203">
    <cfRule type="expression" dxfId="579" priority="565">
      <formula>F203=""</formula>
    </cfRule>
  </conditionalFormatting>
  <conditionalFormatting sqref="G200">
    <cfRule type="expression" dxfId="578" priority="564">
      <formula>G200=""</formula>
    </cfRule>
  </conditionalFormatting>
  <conditionalFormatting sqref="H200">
    <cfRule type="expression" dxfId="577" priority="563">
      <formula>H200=""</formula>
    </cfRule>
  </conditionalFormatting>
  <conditionalFormatting sqref="I200">
    <cfRule type="expression" dxfId="576" priority="562">
      <formula>I200=""</formula>
    </cfRule>
  </conditionalFormatting>
  <conditionalFormatting sqref="J200">
    <cfRule type="expression" dxfId="575" priority="561">
      <formula>J200=""</formula>
    </cfRule>
  </conditionalFormatting>
  <conditionalFormatting sqref="K200">
    <cfRule type="expression" dxfId="574" priority="560">
      <formula>K200=""</formula>
    </cfRule>
  </conditionalFormatting>
  <conditionalFormatting sqref="D200">
    <cfRule type="expression" dxfId="573" priority="559">
      <formula>D200=""</formula>
    </cfRule>
  </conditionalFormatting>
  <conditionalFormatting sqref="C204">
    <cfRule type="expression" dxfId="572" priority="558">
      <formula>C204=""</formula>
    </cfRule>
  </conditionalFormatting>
  <conditionalFormatting sqref="E204">
    <cfRule type="expression" dxfId="571" priority="557">
      <formula>E204=""</formula>
    </cfRule>
  </conditionalFormatting>
  <conditionalFormatting sqref="F204">
    <cfRule type="expression" dxfId="570" priority="556">
      <formula>F204=""</formula>
    </cfRule>
  </conditionalFormatting>
  <conditionalFormatting sqref="F205">
    <cfRule type="expression" dxfId="569" priority="555">
      <formula>F205=""</formula>
    </cfRule>
  </conditionalFormatting>
  <conditionalFormatting sqref="F206">
    <cfRule type="expression" dxfId="568" priority="554">
      <formula>F206=""</formula>
    </cfRule>
  </conditionalFormatting>
  <conditionalFormatting sqref="F207">
    <cfRule type="expression" dxfId="567" priority="553">
      <formula>F207=""</formula>
    </cfRule>
  </conditionalFormatting>
  <conditionalFormatting sqref="G204">
    <cfRule type="expression" dxfId="566" priority="552">
      <formula>G204=""</formula>
    </cfRule>
  </conditionalFormatting>
  <conditionalFormatting sqref="H204">
    <cfRule type="expression" dxfId="565" priority="551">
      <formula>H204=""</formula>
    </cfRule>
  </conditionalFormatting>
  <conditionalFormatting sqref="I204">
    <cfRule type="expression" dxfId="564" priority="550">
      <formula>I204=""</formula>
    </cfRule>
  </conditionalFormatting>
  <conditionalFormatting sqref="J204">
    <cfRule type="expression" dxfId="563" priority="549">
      <formula>J204=""</formula>
    </cfRule>
  </conditionalFormatting>
  <conditionalFormatting sqref="K204">
    <cfRule type="expression" dxfId="562" priority="548">
      <formula>K204=""</formula>
    </cfRule>
  </conditionalFormatting>
  <conditionalFormatting sqref="D204">
    <cfRule type="expression" dxfId="561" priority="547">
      <formula>D204=""</formula>
    </cfRule>
  </conditionalFormatting>
  <conditionalFormatting sqref="C208">
    <cfRule type="expression" dxfId="560" priority="546">
      <formula>C208=""</formula>
    </cfRule>
  </conditionalFormatting>
  <conditionalFormatting sqref="E208">
    <cfRule type="expression" dxfId="559" priority="545">
      <formula>E208=""</formula>
    </cfRule>
  </conditionalFormatting>
  <conditionalFormatting sqref="F208">
    <cfRule type="expression" dxfId="558" priority="544">
      <formula>F208=""</formula>
    </cfRule>
  </conditionalFormatting>
  <conditionalFormatting sqref="F209">
    <cfRule type="expression" dxfId="557" priority="543">
      <formula>F209=""</formula>
    </cfRule>
  </conditionalFormatting>
  <conditionalFormatting sqref="F210">
    <cfRule type="expression" dxfId="556" priority="542">
      <formula>F210=""</formula>
    </cfRule>
  </conditionalFormatting>
  <conditionalFormatting sqref="F211">
    <cfRule type="expression" dxfId="555" priority="541">
      <formula>F211=""</formula>
    </cfRule>
  </conditionalFormatting>
  <conditionalFormatting sqref="G208">
    <cfRule type="expression" dxfId="554" priority="540">
      <formula>G208=""</formula>
    </cfRule>
  </conditionalFormatting>
  <conditionalFormatting sqref="H208">
    <cfRule type="expression" dxfId="553" priority="539">
      <formula>H208=""</formula>
    </cfRule>
  </conditionalFormatting>
  <conditionalFormatting sqref="I208">
    <cfRule type="expression" dxfId="552" priority="538">
      <formula>I208=""</formula>
    </cfRule>
  </conditionalFormatting>
  <conditionalFormatting sqref="J208">
    <cfRule type="expression" dxfId="551" priority="537">
      <formula>J208=""</formula>
    </cfRule>
  </conditionalFormatting>
  <conditionalFormatting sqref="K208">
    <cfRule type="expression" dxfId="550" priority="536">
      <formula>K208=""</formula>
    </cfRule>
  </conditionalFormatting>
  <conditionalFormatting sqref="D208">
    <cfRule type="expression" dxfId="549" priority="535">
      <formula>D208=""</formula>
    </cfRule>
  </conditionalFormatting>
  <conditionalFormatting sqref="C212">
    <cfRule type="expression" dxfId="548" priority="534">
      <formula>C212=""</formula>
    </cfRule>
  </conditionalFormatting>
  <conditionalFormatting sqref="E212">
    <cfRule type="expression" dxfId="547" priority="533">
      <formula>E212=""</formula>
    </cfRule>
  </conditionalFormatting>
  <conditionalFormatting sqref="F212">
    <cfRule type="expression" dxfId="546" priority="532">
      <formula>F212=""</formula>
    </cfRule>
  </conditionalFormatting>
  <conditionalFormatting sqref="F213">
    <cfRule type="expression" dxfId="545" priority="531">
      <formula>F213=""</formula>
    </cfRule>
  </conditionalFormatting>
  <conditionalFormatting sqref="F214">
    <cfRule type="expression" dxfId="544" priority="530">
      <formula>F214=""</formula>
    </cfRule>
  </conditionalFormatting>
  <conditionalFormatting sqref="F215">
    <cfRule type="expression" dxfId="543" priority="529">
      <formula>F215=""</formula>
    </cfRule>
  </conditionalFormatting>
  <conditionalFormatting sqref="G212">
    <cfRule type="expression" dxfId="542" priority="528">
      <formula>G212=""</formula>
    </cfRule>
  </conditionalFormatting>
  <conditionalFormatting sqref="H212">
    <cfRule type="expression" dxfId="541" priority="527">
      <formula>H212=""</formula>
    </cfRule>
  </conditionalFormatting>
  <conditionalFormatting sqref="I212">
    <cfRule type="expression" dxfId="540" priority="526">
      <formula>I212=""</formula>
    </cfRule>
  </conditionalFormatting>
  <conditionalFormatting sqref="J212">
    <cfRule type="expression" dxfId="539" priority="525">
      <formula>J212=""</formula>
    </cfRule>
  </conditionalFormatting>
  <conditionalFormatting sqref="K212">
    <cfRule type="expression" dxfId="538" priority="524">
      <formula>K212=""</formula>
    </cfRule>
  </conditionalFormatting>
  <conditionalFormatting sqref="D212">
    <cfRule type="expression" dxfId="537" priority="523">
      <formula>D212=""</formula>
    </cfRule>
  </conditionalFormatting>
  <conditionalFormatting sqref="C216">
    <cfRule type="expression" dxfId="536" priority="522">
      <formula>C216=""</formula>
    </cfRule>
  </conditionalFormatting>
  <conditionalFormatting sqref="E216">
    <cfRule type="expression" dxfId="535" priority="521">
      <formula>E216=""</formula>
    </cfRule>
  </conditionalFormatting>
  <conditionalFormatting sqref="F216">
    <cfRule type="expression" dxfId="534" priority="520">
      <formula>F216=""</formula>
    </cfRule>
  </conditionalFormatting>
  <conditionalFormatting sqref="F217">
    <cfRule type="expression" dxfId="533" priority="519">
      <formula>F217=""</formula>
    </cfRule>
  </conditionalFormatting>
  <conditionalFormatting sqref="F218">
    <cfRule type="expression" dxfId="532" priority="518">
      <formula>F218=""</formula>
    </cfRule>
  </conditionalFormatting>
  <conditionalFormatting sqref="F219">
    <cfRule type="expression" dxfId="531" priority="517">
      <formula>F219=""</formula>
    </cfRule>
  </conditionalFormatting>
  <conditionalFormatting sqref="G216">
    <cfRule type="expression" dxfId="530" priority="516">
      <formula>G216=""</formula>
    </cfRule>
  </conditionalFormatting>
  <conditionalFormatting sqref="H216">
    <cfRule type="expression" dxfId="529" priority="515">
      <formula>H216=""</formula>
    </cfRule>
  </conditionalFormatting>
  <conditionalFormatting sqref="I216">
    <cfRule type="expression" dxfId="528" priority="514">
      <formula>I216=""</formula>
    </cfRule>
  </conditionalFormatting>
  <conditionalFormatting sqref="J216">
    <cfRule type="expression" dxfId="527" priority="513">
      <formula>J216=""</formula>
    </cfRule>
  </conditionalFormatting>
  <conditionalFormatting sqref="K216">
    <cfRule type="expression" dxfId="526" priority="512">
      <formula>K216=""</formula>
    </cfRule>
  </conditionalFormatting>
  <conditionalFormatting sqref="D216">
    <cfRule type="expression" dxfId="525" priority="511">
      <formula>D216=""</formula>
    </cfRule>
  </conditionalFormatting>
  <conditionalFormatting sqref="C220">
    <cfRule type="expression" dxfId="524" priority="510">
      <formula>C220=""</formula>
    </cfRule>
  </conditionalFormatting>
  <conditionalFormatting sqref="E220">
    <cfRule type="expression" dxfId="523" priority="509">
      <formula>E220=""</formula>
    </cfRule>
  </conditionalFormatting>
  <conditionalFormatting sqref="F220">
    <cfRule type="expression" dxfId="522" priority="508">
      <formula>F220=""</formula>
    </cfRule>
  </conditionalFormatting>
  <conditionalFormatting sqref="F221">
    <cfRule type="expression" dxfId="521" priority="507">
      <formula>F221=""</formula>
    </cfRule>
  </conditionalFormatting>
  <conditionalFormatting sqref="F222">
    <cfRule type="expression" dxfId="520" priority="506">
      <formula>F222=""</formula>
    </cfRule>
  </conditionalFormatting>
  <conditionalFormatting sqref="F223">
    <cfRule type="expression" dxfId="519" priority="505">
      <formula>F223=""</formula>
    </cfRule>
  </conditionalFormatting>
  <conditionalFormatting sqref="G220">
    <cfRule type="expression" dxfId="518" priority="504">
      <formula>G220=""</formula>
    </cfRule>
  </conditionalFormatting>
  <conditionalFormatting sqref="H220">
    <cfRule type="expression" dxfId="517" priority="503">
      <formula>H220=""</formula>
    </cfRule>
  </conditionalFormatting>
  <conditionalFormatting sqref="I220">
    <cfRule type="expression" dxfId="516" priority="502">
      <formula>I220=""</formula>
    </cfRule>
  </conditionalFormatting>
  <conditionalFormatting sqref="J220">
    <cfRule type="expression" dxfId="515" priority="501">
      <formula>J220=""</formula>
    </cfRule>
  </conditionalFormatting>
  <conditionalFormatting sqref="K220">
    <cfRule type="expression" dxfId="514" priority="500">
      <formula>K220=""</formula>
    </cfRule>
  </conditionalFormatting>
  <conditionalFormatting sqref="D220">
    <cfRule type="expression" dxfId="513" priority="499">
      <formula>D220=""</formula>
    </cfRule>
  </conditionalFormatting>
  <conditionalFormatting sqref="C224">
    <cfRule type="expression" dxfId="512" priority="498">
      <formula>C224=""</formula>
    </cfRule>
  </conditionalFormatting>
  <conditionalFormatting sqref="E224">
    <cfRule type="expression" dxfId="511" priority="497">
      <formula>E224=""</formula>
    </cfRule>
  </conditionalFormatting>
  <conditionalFormatting sqref="F224">
    <cfRule type="expression" dxfId="510" priority="496">
      <formula>F224=""</formula>
    </cfRule>
  </conditionalFormatting>
  <conditionalFormatting sqref="F225">
    <cfRule type="expression" dxfId="509" priority="495">
      <formula>F225=""</formula>
    </cfRule>
  </conditionalFormatting>
  <conditionalFormatting sqref="F226">
    <cfRule type="expression" dxfId="508" priority="494">
      <formula>F226=""</formula>
    </cfRule>
  </conditionalFormatting>
  <conditionalFormatting sqref="F227">
    <cfRule type="expression" dxfId="507" priority="493">
      <formula>F227=""</formula>
    </cfRule>
  </conditionalFormatting>
  <conditionalFormatting sqref="G224">
    <cfRule type="expression" dxfId="506" priority="492">
      <formula>G224=""</formula>
    </cfRule>
  </conditionalFormatting>
  <conditionalFormatting sqref="H224">
    <cfRule type="expression" dxfId="505" priority="491">
      <formula>H224=""</formula>
    </cfRule>
  </conditionalFormatting>
  <conditionalFormatting sqref="I224">
    <cfRule type="expression" dxfId="504" priority="490">
      <formula>I224=""</formula>
    </cfRule>
  </conditionalFormatting>
  <conditionalFormatting sqref="J224">
    <cfRule type="expression" dxfId="503" priority="489">
      <formula>J224=""</formula>
    </cfRule>
  </conditionalFormatting>
  <conditionalFormatting sqref="K224">
    <cfRule type="expression" dxfId="502" priority="488">
      <formula>K224=""</formula>
    </cfRule>
  </conditionalFormatting>
  <conditionalFormatting sqref="D224">
    <cfRule type="expression" dxfId="501" priority="487">
      <formula>D224=""</formula>
    </cfRule>
  </conditionalFormatting>
  <conditionalFormatting sqref="C228">
    <cfRule type="expression" dxfId="500" priority="486">
      <formula>C228=""</formula>
    </cfRule>
  </conditionalFormatting>
  <conditionalFormatting sqref="E228">
    <cfRule type="expression" dxfId="499" priority="485">
      <formula>E228=""</formula>
    </cfRule>
  </conditionalFormatting>
  <conditionalFormatting sqref="F228">
    <cfRule type="expression" dxfId="498" priority="484">
      <formula>F228=""</formula>
    </cfRule>
  </conditionalFormatting>
  <conditionalFormatting sqref="F229">
    <cfRule type="expression" dxfId="497" priority="483">
      <formula>F229=""</formula>
    </cfRule>
  </conditionalFormatting>
  <conditionalFormatting sqref="F230">
    <cfRule type="expression" dxfId="496" priority="482">
      <formula>F230=""</formula>
    </cfRule>
  </conditionalFormatting>
  <conditionalFormatting sqref="F231">
    <cfRule type="expression" dxfId="495" priority="481">
      <formula>F231=""</formula>
    </cfRule>
  </conditionalFormatting>
  <conditionalFormatting sqref="G228">
    <cfRule type="expression" dxfId="494" priority="480">
      <formula>G228=""</formula>
    </cfRule>
  </conditionalFormatting>
  <conditionalFormatting sqref="H228">
    <cfRule type="expression" dxfId="493" priority="479">
      <formula>H228=""</formula>
    </cfRule>
  </conditionalFormatting>
  <conditionalFormatting sqref="I228">
    <cfRule type="expression" dxfId="492" priority="478">
      <formula>I228=""</formula>
    </cfRule>
  </conditionalFormatting>
  <conditionalFormatting sqref="J228">
    <cfRule type="expression" dxfId="491" priority="477">
      <formula>J228=""</formula>
    </cfRule>
  </conditionalFormatting>
  <conditionalFormatting sqref="K228">
    <cfRule type="expression" dxfId="490" priority="476">
      <formula>K228=""</formula>
    </cfRule>
  </conditionalFormatting>
  <conditionalFormatting sqref="D228">
    <cfRule type="expression" dxfId="489" priority="475">
      <formula>D228=""</formula>
    </cfRule>
  </conditionalFormatting>
  <conditionalFormatting sqref="C232">
    <cfRule type="expression" dxfId="488" priority="474">
      <formula>C232=""</formula>
    </cfRule>
  </conditionalFormatting>
  <conditionalFormatting sqref="E232">
    <cfRule type="expression" dxfId="487" priority="473">
      <formula>E232=""</formula>
    </cfRule>
  </conditionalFormatting>
  <conditionalFormatting sqref="F232">
    <cfRule type="expression" dxfId="486" priority="472">
      <formula>F232=""</formula>
    </cfRule>
  </conditionalFormatting>
  <conditionalFormatting sqref="F233">
    <cfRule type="expression" dxfId="485" priority="471">
      <formula>F233=""</formula>
    </cfRule>
  </conditionalFormatting>
  <conditionalFormatting sqref="F234">
    <cfRule type="expression" dxfId="484" priority="470">
      <formula>F234=""</formula>
    </cfRule>
  </conditionalFormatting>
  <conditionalFormatting sqref="F235">
    <cfRule type="expression" dxfId="483" priority="469">
      <formula>F235=""</formula>
    </cfRule>
  </conditionalFormatting>
  <conditionalFormatting sqref="G232">
    <cfRule type="expression" dxfId="482" priority="468">
      <formula>G232=""</formula>
    </cfRule>
  </conditionalFormatting>
  <conditionalFormatting sqref="H232">
    <cfRule type="expression" dxfId="481" priority="467">
      <formula>H232=""</formula>
    </cfRule>
  </conditionalFormatting>
  <conditionalFormatting sqref="I232">
    <cfRule type="expression" dxfId="480" priority="466">
      <formula>I232=""</formula>
    </cfRule>
  </conditionalFormatting>
  <conditionalFormatting sqref="J232">
    <cfRule type="expression" dxfId="479" priority="465">
      <formula>J232=""</formula>
    </cfRule>
  </conditionalFormatting>
  <conditionalFormatting sqref="K232">
    <cfRule type="expression" dxfId="478" priority="464">
      <formula>K232=""</formula>
    </cfRule>
  </conditionalFormatting>
  <conditionalFormatting sqref="D232">
    <cfRule type="expression" dxfId="477" priority="463">
      <formula>D232=""</formula>
    </cfRule>
  </conditionalFormatting>
  <conditionalFormatting sqref="C236">
    <cfRule type="expression" dxfId="476" priority="462">
      <formula>C236=""</formula>
    </cfRule>
  </conditionalFormatting>
  <conditionalFormatting sqref="E236">
    <cfRule type="expression" dxfId="475" priority="461">
      <formula>E236=""</formula>
    </cfRule>
  </conditionalFormatting>
  <conditionalFormatting sqref="F236">
    <cfRule type="expression" dxfId="474" priority="460">
      <formula>F236=""</formula>
    </cfRule>
  </conditionalFormatting>
  <conditionalFormatting sqref="F237">
    <cfRule type="expression" dxfId="473" priority="459">
      <formula>F237=""</formula>
    </cfRule>
  </conditionalFormatting>
  <conditionalFormatting sqref="F238">
    <cfRule type="expression" dxfId="472" priority="458">
      <formula>F238=""</formula>
    </cfRule>
  </conditionalFormatting>
  <conditionalFormatting sqref="F239">
    <cfRule type="expression" dxfId="471" priority="457">
      <formula>F239=""</formula>
    </cfRule>
  </conditionalFormatting>
  <conditionalFormatting sqref="G236">
    <cfRule type="expression" dxfId="470" priority="456">
      <formula>G236=""</formula>
    </cfRule>
  </conditionalFormatting>
  <conditionalFormatting sqref="H236">
    <cfRule type="expression" dxfId="469" priority="455">
      <formula>H236=""</formula>
    </cfRule>
  </conditionalFormatting>
  <conditionalFormatting sqref="I236">
    <cfRule type="expression" dxfId="468" priority="454">
      <formula>I236=""</formula>
    </cfRule>
  </conditionalFormatting>
  <conditionalFormatting sqref="J236">
    <cfRule type="expression" dxfId="467" priority="453">
      <formula>J236=""</formula>
    </cfRule>
  </conditionalFormatting>
  <conditionalFormatting sqref="K236">
    <cfRule type="expression" dxfId="466" priority="452">
      <formula>K236=""</formula>
    </cfRule>
  </conditionalFormatting>
  <conditionalFormatting sqref="D236">
    <cfRule type="expression" dxfId="465" priority="451">
      <formula>D236=""</formula>
    </cfRule>
  </conditionalFormatting>
  <conditionalFormatting sqref="C240">
    <cfRule type="expression" dxfId="464" priority="450">
      <formula>C240=""</formula>
    </cfRule>
  </conditionalFormatting>
  <conditionalFormatting sqref="E240">
    <cfRule type="expression" dxfId="463" priority="449">
      <formula>E240=""</formula>
    </cfRule>
  </conditionalFormatting>
  <conditionalFormatting sqref="F240">
    <cfRule type="expression" dxfId="462" priority="448">
      <formula>F240=""</formula>
    </cfRule>
  </conditionalFormatting>
  <conditionalFormatting sqref="F241">
    <cfRule type="expression" dxfId="461" priority="447">
      <formula>F241=""</formula>
    </cfRule>
  </conditionalFormatting>
  <conditionalFormatting sqref="F242">
    <cfRule type="expression" dxfId="460" priority="446">
      <formula>F242=""</formula>
    </cfRule>
  </conditionalFormatting>
  <conditionalFormatting sqref="F243">
    <cfRule type="expression" dxfId="459" priority="445">
      <formula>F243=""</formula>
    </cfRule>
  </conditionalFormatting>
  <conditionalFormatting sqref="G240">
    <cfRule type="expression" dxfId="458" priority="444">
      <formula>G240=""</formula>
    </cfRule>
  </conditionalFormatting>
  <conditionalFormatting sqref="H240">
    <cfRule type="expression" dxfId="457" priority="443">
      <formula>H240=""</formula>
    </cfRule>
  </conditionalFormatting>
  <conditionalFormatting sqref="I240">
    <cfRule type="expression" dxfId="456" priority="442">
      <formula>I240=""</formula>
    </cfRule>
  </conditionalFormatting>
  <conditionalFormatting sqref="J240">
    <cfRule type="expression" dxfId="455" priority="441">
      <formula>J240=""</formula>
    </cfRule>
  </conditionalFormatting>
  <conditionalFormatting sqref="K240">
    <cfRule type="expression" dxfId="454" priority="440">
      <formula>K240=""</formula>
    </cfRule>
  </conditionalFormatting>
  <conditionalFormatting sqref="D240">
    <cfRule type="expression" dxfId="453" priority="439">
      <formula>D240=""</formula>
    </cfRule>
  </conditionalFormatting>
  <conditionalFormatting sqref="C244">
    <cfRule type="expression" dxfId="452" priority="438">
      <formula>C244=""</formula>
    </cfRule>
  </conditionalFormatting>
  <conditionalFormatting sqref="E244">
    <cfRule type="expression" dxfId="451" priority="437">
      <formula>E244=""</formula>
    </cfRule>
  </conditionalFormatting>
  <conditionalFormatting sqref="F244">
    <cfRule type="expression" dxfId="450" priority="436">
      <formula>F244=""</formula>
    </cfRule>
  </conditionalFormatting>
  <conditionalFormatting sqref="F245">
    <cfRule type="expression" dxfId="449" priority="435">
      <formula>F245=""</formula>
    </cfRule>
  </conditionalFormatting>
  <conditionalFormatting sqref="F246">
    <cfRule type="expression" dxfId="448" priority="434">
      <formula>F246=""</formula>
    </cfRule>
  </conditionalFormatting>
  <conditionalFormatting sqref="F247">
    <cfRule type="expression" dxfId="447" priority="433">
      <formula>F247=""</formula>
    </cfRule>
  </conditionalFormatting>
  <conditionalFormatting sqref="G244">
    <cfRule type="expression" dxfId="446" priority="432">
      <formula>G244=""</formula>
    </cfRule>
  </conditionalFormatting>
  <conditionalFormatting sqref="H244">
    <cfRule type="expression" dxfId="445" priority="431">
      <formula>H244=""</formula>
    </cfRule>
  </conditionalFormatting>
  <conditionalFormatting sqref="I244">
    <cfRule type="expression" dxfId="444" priority="430">
      <formula>I244=""</formula>
    </cfRule>
  </conditionalFormatting>
  <conditionalFormatting sqref="J244">
    <cfRule type="expression" dxfId="443" priority="429">
      <formula>J244=""</formula>
    </cfRule>
  </conditionalFormatting>
  <conditionalFormatting sqref="K244">
    <cfRule type="expression" dxfId="442" priority="428">
      <formula>K244=""</formula>
    </cfRule>
  </conditionalFormatting>
  <conditionalFormatting sqref="D244">
    <cfRule type="expression" dxfId="441" priority="427">
      <formula>D244=""</formula>
    </cfRule>
  </conditionalFormatting>
  <conditionalFormatting sqref="C248">
    <cfRule type="expression" dxfId="440" priority="426">
      <formula>C248=""</formula>
    </cfRule>
  </conditionalFormatting>
  <conditionalFormatting sqref="E248">
    <cfRule type="expression" dxfId="439" priority="425">
      <formula>E248=""</formula>
    </cfRule>
  </conditionalFormatting>
  <conditionalFormatting sqref="F248">
    <cfRule type="expression" dxfId="438" priority="424">
      <formula>F248=""</formula>
    </cfRule>
  </conditionalFormatting>
  <conditionalFormatting sqref="F249">
    <cfRule type="expression" dxfId="437" priority="423">
      <formula>F249=""</formula>
    </cfRule>
  </conditionalFormatting>
  <conditionalFormatting sqref="F250">
    <cfRule type="expression" dxfId="436" priority="422">
      <formula>F250=""</formula>
    </cfRule>
  </conditionalFormatting>
  <conditionalFormatting sqref="F251">
    <cfRule type="expression" dxfId="435" priority="421">
      <formula>F251=""</formula>
    </cfRule>
  </conditionalFormatting>
  <conditionalFormatting sqref="G248">
    <cfRule type="expression" dxfId="434" priority="420">
      <formula>G248=""</formula>
    </cfRule>
  </conditionalFormatting>
  <conditionalFormatting sqref="H248">
    <cfRule type="expression" dxfId="433" priority="419">
      <formula>H248=""</formula>
    </cfRule>
  </conditionalFormatting>
  <conditionalFormatting sqref="I248">
    <cfRule type="expression" dxfId="432" priority="418">
      <formula>I248=""</formula>
    </cfRule>
  </conditionalFormatting>
  <conditionalFormatting sqref="J248">
    <cfRule type="expression" dxfId="431" priority="417">
      <formula>J248=""</formula>
    </cfRule>
  </conditionalFormatting>
  <conditionalFormatting sqref="K248">
    <cfRule type="expression" dxfId="430" priority="416">
      <formula>K248=""</formula>
    </cfRule>
  </conditionalFormatting>
  <conditionalFormatting sqref="D248">
    <cfRule type="expression" dxfId="429" priority="415">
      <formula>D248=""</formula>
    </cfRule>
  </conditionalFormatting>
  <conditionalFormatting sqref="C252">
    <cfRule type="expression" dxfId="428" priority="414">
      <formula>C252=""</formula>
    </cfRule>
  </conditionalFormatting>
  <conditionalFormatting sqref="E252">
    <cfRule type="expression" dxfId="427" priority="413">
      <formula>E252=""</formula>
    </cfRule>
  </conditionalFormatting>
  <conditionalFormatting sqref="F252">
    <cfRule type="expression" dxfId="426" priority="412">
      <formula>F252=""</formula>
    </cfRule>
  </conditionalFormatting>
  <conditionalFormatting sqref="F253">
    <cfRule type="expression" dxfId="425" priority="411">
      <formula>F253=""</formula>
    </cfRule>
  </conditionalFormatting>
  <conditionalFormatting sqref="F254">
    <cfRule type="expression" dxfId="424" priority="410">
      <formula>F254=""</formula>
    </cfRule>
  </conditionalFormatting>
  <conditionalFormatting sqref="F255">
    <cfRule type="expression" dxfId="423" priority="409">
      <formula>F255=""</formula>
    </cfRule>
  </conditionalFormatting>
  <conditionalFormatting sqref="G252">
    <cfRule type="expression" dxfId="422" priority="408">
      <formula>G252=""</formula>
    </cfRule>
  </conditionalFormatting>
  <conditionalFormatting sqref="H252">
    <cfRule type="expression" dxfId="421" priority="407">
      <formula>H252=""</formula>
    </cfRule>
  </conditionalFormatting>
  <conditionalFormatting sqref="I252">
    <cfRule type="expression" dxfId="420" priority="406">
      <formula>I252=""</formula>
    </cfRule>
  </conditionalFormatting>
  <conditionalFormatting sqref="J252">
    <cfRule type="expression" dxfId="419" priority="405">
      <formula>J252=""</formula>
    </cfRule>
  </conditionalFormatting>
  <conditionalFormatting sqref="K252">
    <cfRule type="expression" dxfId="418" priority="404">
      <formula>K252=""</formula>
    </cfRule>
  </conditionalFormatting>
  <conditionalFormatting sqref="D252">
    <cfRule type="expression" dxfId="417" priority="403">
      <formula>D252=""</formula>
    </cfRule>
  </conditionalFormatting>
  <conditionalFormatting sqref="C256">
    <cfRule type="expression" dxfId="416" priority="402">
      <formula>C256=""</formula>
    </cfRule>
  </conditionalFormatting>
  <conditionalFormatting sqref="E256">
    <cfRule type="expression" dxfId="415" priority="401">
      <formula>E256=""</formula>
    </cfRule>
  </conditionalFormatting>
  <conditionalFormatting sqref="F256">
    <cfRule type="expression" dxfId="414" priority="400">
      <formula>F256=""</formula>
    </cfRule>
  </conditionalFormatting>
  <conditionalFormatting sqref="F257">
    <cfRule type="expression" dxfId="413" priority="399">
      <formula>F257=""</formula>
    </cfRule>
  </conditionalFormatting>
  <conditionalFormatting sqref="F258">
    <cfRule type="expression" dxfId="412" priority="398">
      <formula>F258=""</formula>
    </cfRule>
  </conditionalFormatting>
  <conditionalFormatting sqref="F259">
    <cfRule type="expression" dxfId="411" priority="397">
      <formula>F259=""</formula>
    </cfRule>
  </conditionalFormatting>
  <conditionalFormatting sqref="G256">
    <cfRule type="expression" dxfId="410" priority="396">
      <formula>G256=""</formula>
    </cfRule>
  </conditionalFormatting>
  <conditionalFormatting sqref="H256">
    <cfRule type="expression" dxfId="409" priority="395">
      <formula>H256=""</formula>
    </cfRule>
  </conditionalFormatting>
  <conditionalFormatting sqref="I256">
    <cfRule type="expression" dxfId="408" priority="394">
      <formula>I256=""</formula>
    </cfRule>
  </conditionalFormatting>
  <conditionalFormatting sqref="J256">
    <cfRule type="expression" dxfId="407" priority="393">
      <formula>J256=""</formula>
    </cfRule>
  </conditionalFormatting>
  <conditionalFormatting sqref="K256">
    <cfRule type="expression" dxfId="406" priority="392">
      <formula>K256=""</formula>
    </cfRule>
  </conditionalFormatting>
  <conditionalFormatting sqref="D256">
    <cfRule type="expression" dxfId="405" priority="391">
      <formula>D256=""</formula>
    </cfRule>
  </conditionalFormatting>
  <conditionalFormatting sqref="C260">
    <cfRule type="expression" dxfId="404" priority="390">
      <formula>C260=""</formula>
    </cfRule>
  </conditionalFormatting>
  <conditionalFormatting sqref="E260">
    <cfRule type="expression" dxfId="403" priority="389">
      <formula>E260=""</formula>
    </cfRule>
  </conditionalFormatting>
  <conditionalFormatting sqref="F260">
    <cfRule type="expression" dxfId="402" priority="388">
      <formula>F260=""</formula>
    </cfRule>
  </conditionalFormatting>
  <conditionalFormatting sqref="F261">
    <cfRule type="expression" dxfId="401" priority="387">
      <formula>F261=""</formula>
    </cfRule>
  </conditionalFormatting>
  <conditionalFormatting sqref="F262">
    <cfRule type="expression" dxfId="400" priority="386">
      <formula>F262=""</formula>
    </cfRule>
  </conditionalFormatting>
  <conditionalFormatting sqref="F263">
    <cfRule type="expression" dxfId="399" priority="385">
      <formula>F263=""</formula>
    </cfRule>
  </conditionalFormatting>
  <conditionalFormatting sqref="G260">
    <cfRule type="expression" dxfId="398" priority="384">
      <formula>G260=""</formula>
    </cfRule>
  </conditionalFormatting>
  <conditionalFormatting sqref="H260">
    <cfRule type="expression" dxfId="397" priority="383">
      <formula>H260=""</formula>
    </cfRule>
  </conditionalFormatting>
  <conditionalFormatting sqref="I260">
    <cfRule type="expression" dxfId="396" priority="382">
      <formula>I260=""</formula>
    </cfRule>
  </conditionalFormatting>
  <conditionalFormatting sqref="J260">
    <cfRule type="expression" dxfId="395" priority="381">
      <formula>J260=""</formula>
    </cfRule>
  </conditionalFormatting>
  <conditionalFormatting sqref="K260">
    <cfRule type="expression" dxfId="394" priority="380">
      <formula>K260=""</formula>
    </cfRule>
  </conditionalFormatting>
  <conditionalFormatting sqref="D260">
    <cfRule type="expression" dxfId="393" priority="379">
      <formula>D260=""</formula>
    </cfRule>
  </conditionalFormatting>
  <conditionalFormatting sqref="C264">
    <cfRule type="expression" dxfId="392" priority="378">
      <formula>C264=""</formula>
    </cfRule>
  </conditionalFormatting>
  <conditionalFormatting sqref="E264">
    <cfRule type="expression" dxfId="391" priority="377">
      <formula>E264=""</formula>
    </cfRule>
  </conditionalFormatting>
  <conditionalFormatting sqref="F264">
    <cfRule type="expression" dxfId="390" priority="376">
      <formula>F264=""</formula>
    </cfRule>
  </conditionalFormatting>
  <conditionalFormatting sqref="F265">
    <cfRule type="expression" dxfId="389" priority="375">
      <formula>F265=""</formula>
    </cfRule>
  </conditionalFormatting>
  <conditionalFormatting sqref="F266">
    <cfRule type="expression" dxfId="388" priority="374">
      <formula>F266=""</formula>
    </cfRule>
  </conditionalFormatting>
  <conditionalFormatting sqref="F267">
    <cfRule type="expression" dxfId="387" priority="373">
      <formula>F267=""</formula>
    </cfRule>
  </conditionalFormatting>
  <conditionalFormatting sqref="G264">
    <cfRule type="expression" dxfId="386" priority="372">
      <formula>G264=""</formula>
    </cfRule>
  </conditionalFormatting>
  <conditionalFormatting sqref="H264">
    <cfRule type="expression" dxfId="385" priority="371">
      <formula>H264=""</formula>
    </cfRule>
  </conditionalFormatting>
  <conditionalFormatting sqref="I264">
    <cfRule type="expression" dxfId="384" priority="370">
      <formula>I264=""</formula>
    </cfRule>
  </conditionalFormatting>
  <conditionalFormatting sqref="J264">
    <cfRule type="expression" dxfId="383" priority="369">
      <formula>J264=""</formula>
    </cfRule>
  </conditionalFormatting>
  <conditionalFormatting sqref="K264">
    <cfRule type="expression" dxfId="382" priority="368">
      <formula>K264=""</formula>
    </cfRule>
  </conditionalFormatting>
  <conditionalFormatting sqref="D264">
    <cfRule type="expression" dxfId="381" priority="367">
      <formula>D264=""</formula>
    </cfRule>
  </conditionalFormatting>
  <conditionalFormatting sqref="C268">
    <cfRule type="expression" dxfId="380" priority="366">
      <formula>C268=""</formula>
    </cfRule>
  </conditionalFormatting>
  <conditionalFormatting sqref="E268">
    <cfRule type="expression" dxfId="379" priority="365">
      <formula>E268=""</formula>
    </cfRule>
  </conditionalFormatting>
  <conditionalFormatting sqref="F268">
    <cfRule type="expression" dxfId="378" priority="364">
      <formula>F268=""</formula>
    </cfRule>
  </conditionalFormatting>
  <conditionalFormatting sqref="F269">
    <cfRule type="expression" dxfId="377" priority="363">
      <formula>F269=""</formula>
    </cfRule>
  </conditionalFormatting>
  <conditionalFormatting sqref="F270">
    <cfRule type="expression" dxfId="376" priority="362">
      <formula>F270=""</formula>
    </cfRule>
  </conditionalFormatting>
  <conditionalFormatting sqref="F271">
    <cfRule type="expression" dxfId="375" priority="361">
      <formula>F271=""</formula>
    </cfRule>
  </conditionalFormatting>
  <conditionalFormatting sqref="G268">
    <cfRule type="expression" dxfId="374" priority="360">
      <formula>G268=""</formula>
    </cfRule>
  </conditionalFormatting>
  <conditionalFormatting sqref="H268">
    <cfRule type="expression" dxfId="373" priority="359">
      <formula>H268=""</formula>
    </cfRule>
  </conditionalFormatting>
  <conditionalFormatting sqref="I268">
    <cfRule type="expression" dxfId="372" priority="358">
      <formula>I268=""</formula>
    </cfRule>
  </conditionalFormatting>
  <conditionalFormatting sqref="J268">
    <cfRule type="expression" dxfId="371" priority="357">
      <formula>J268=""</formula>
    </cfRule>
  </conditionalFormatting>
  <conditionalFormatting sqref="K268">
    <cfRule type="expression" dxfId="370" priority="356">
      <formula>K268=""</formula>
    </cfRule>
  </conditionalFormatting>
  <conditionalFormatting sqref="D268">
    <cfRule type="expression" dxfId="369" priority="355">
      <formula>D268=""</formula>
    </cfRule>
  </conditionalFormatting>
  <conditionalFormatting sqref="C272">
    <cfRule type="expression" dxfId="368" priority="354">
      <formula>C272=""</formula>
    </cfRule>
  </conditionalFormatting>
  <conditionalFormatting sqref="E272">
    <cfRule type="expression" dxfId="367" priority="353">
      <formula>E272=""</formula>
    </cfRule>
  </conditionalFormatting>
  <conditionalFormatting sqref="F272">
    <cfRule type="expression" dxfId="366" priority="352">
      <formula>F272=""</formula>
    </cfRule>
  </conditionalFormatting>
  <conditionalFormatting sqref="F273">
    <cfRule type="expression" dxfId="365" priority="351">
      <formula>F273=""</formula>
    </cfRule>
  </conditionalFormatting>
  <conditionalFormatting sqref="F274">
    <cfRule type="expression" dxfId="364" priority="350">
      <formula>F274=""</formula>
    </cfRule>
  </conditionalFormatting>
  <conditionalFormatting sqref="F275">
    <cfRule type="expression" dxfId="363" priority="349">
      <formula>F275=""</formula>
    </cfRule>
  </conditionalFormatting>
  <conditionalFormatting sqref="G272">
    <cfRule type="expression" dxfId="362" priority="348">
      <formula>G272=""</formula>
    </cfRule>
  </conditionalFormatting>
  <conditionalFormatting sqref="H272">
    <cfRule type="expression" dxfId="361" priority="347">
      <formula>H272=""</formula>
    </cfRule>
  </conditionalFormatting>
  <conditionalFormatting sqref="I272">
    <cfRule type="expression" dxfId="360" priority="346">
      <formula>I272=""</formula>
    </cfRule>
  </conditionalFormatting>
  <conditionalFormatting sqref="J272">
    <cfRule type="expression" dxfId="359" priority="345">
      <formula>J272=""</formula>
    </cfRule>
  </conditionalFormatting>
  <conditionalFormatting sqref="K272">
    <cfRule type="expression" dxfId="358" priority="344">
      <formula>K272=""</formula>
    </cfRule>
  </conditionalFormatting>
  <conditionalFormatting sqref="D272">
    <cfRule type="expression" dxfId="357" priority="343">
      <formula>D272=""</formula>
    </cfRule>
  </conditionalFormatting>
  <conditionalFormatting sqref="C276">
    <cfRule type="expression" dxfId="356" priority="342">
      <formula>C276=""</formula>
    </cfRule>
  </conditionalFormatting>
  <conditionalFormatting sqref="E276">
    <cfRule type="expression" dxfId="355" priority="341">
      <formula>E276=""</formula>
    </cfRule>
  </conditionalFormatting>
  <conditionalFormatting sqref="F276">
    <cfRule type="expression" dxfId="354" priority="340">
      <formula>F276=""</formula>
    </cfRule>
  </conditionalFormatting>
  <conditionalFormatting sqref="F277">
    <cfRule type="expression" dxfId="353" priority="339">
      <formula>F277=""</formula>
    </cfRule>
  </conditionalFormatting>
  <conditionalFormatting sqref="F278">
    <cfRule type="expression" dxfId="352" priority="338">
      <formula>F278=""</formula>
    </cfRule>
  </conditionalFormatting>
  <conditionalFormatting sqref="F279">
    <cfRule type="expression" dxfId="351" priority="337">
      <formula>F279=""</formula>
    </cfRule>
  </conditionalFormatting>
  <conditionalFormatting sqref="G276">
    <cfRule type="expression" dxfId="350" priority="336">
      <formula>G276=""</formula>
    </cfRule>
  </conditionalFormatting>
  <conditionalFormatting sqref="H276">
    <cfRule type="expression" dxfId="349" priority="335">
      <formula>H276=""</formula>
    </cfRule>
  </conditionalFormatting>
  <conditionalFormatting sqref="I276">
    <cfRule type="expression" dxfId="348" priority="334">
      <formula>I276=""</formula>
    </cfRule>
  </conditionalFormatting>
  <conditionalFormatting sqref="J276">
    <cfRule type="expression" dxfId="347" priority="333">
      <formula>J276=""</formula>
    </cfRule>
  </conditionalFormatting>
  <conditionalFormatting sqref="K276">
    <cfRule type="expression" dxfId="346" priority="332">
      <formula>K276=""</formula>
    </cfRule>
  </conditionalFormatting>
  <conditionalFormatting sqref="D276">
    <cfRule type="expression" dxfId="345" priority="331">
      <formula>D276=""</formula>
    </cfRule>
  </conditionalFormatting>
  <conditionalFormatting sqref="C280">
    <cfRule type="expression" dxfId="344" priority="330">
      <formula>C280=""</formula>
    </cfRule>
  </conditionalFormatting>
  <conditionalFormatting sqref="E280">
    <cfRule type="expression" dxfId="343" priority="329">
      <formula>E280=""</formula>
    </cfRule>
  </conditionalFormatting>
  <conditionalFormatting sqref="F280">
    <cfRule type="expression" dxfId="342" priority="328">
      <formula>F280=""</formula>
    </cfRule>
  </conditionalFormatting>
  <conditionalFormatting sqref="F281">
    <cfRule type="expression" dxfId="341" priority="327">
      <formula>F281=""</formula>
    </cfRule>
  </conditionalFormatting>
  <conditionalFormatting sqref="F282">
    <cfRule type="expression" dxfId="340" priority="326">
      <formula>F282=""</formula>
    </cfRule>
  </conditionalFormatting>
  <conditionalFormatting sqref="F283">
    <cfRule type="expression" dxfId="339" priority="325">
      <formula>F283=""</formula>
    </cfRule>
  </conditionalFormatting>
  <conditionalFormatting sqref="G280">
    <cfRule type="expression" dxfId="338" priority="324">
      <formula>G280=""</formula>
    </cfRule>
  </conditionalFormatting>
  <conditionalFormatting sqref="H280">
    <cfRule type="expression" dxfId="337" priority="323">
      <formula>H280=""</formula>
    </cfRule>
  </conditionalFormatting>
  <conditionalFormatting sqref="I280">
    <cfRule type="expression" dxfId="336" priority="322">
      <formula>I280=""</formula>
    </cfRule>
  </conditionalFormatting>
  <conditionalFormatting sqref="J280">
    <cfRule type="expression" dxfId="335" priority="321">
      <formula>J280=""</formula>
    </cfRule>
  </conditionalFormatting>
  <conditionalFormatting sqref="K280">
    <cfRule type="expression" dxfId="334" priority="320">
      <formula>K280=""</formula>
    </cfRule>
  </conditionalFormatting>
  <conditionalFormatting sqref="D280">
    <cfRule type="expression" dxfId="333" priority="319">
      <formula>D280=""</formula>
    </cfRule>
  </conditionalFormatting>
  <conditionalFormatting sqref="C284">
    <cfRule type="expression" dxfId="332" priority="318">
      <formula>C284=""</formula>
    </cfRule>
  </conditionalFormatting>
  <conditionalFormatting sqref="E284">
    <cfRule type="expression" dxfId="331" priority="317">
      <formula>E284=""</formula>
    </cfRule>
  </conditionalFormatting>
  <conditionalFormatting sqref="F284">
    <cfRule type="expression" dxfId="330" priority="316">
      <formula>F284=""</formula>
    </cfRule>
  </conditionalFormatting>
  <conditionalFormatting sqref="F285">
    <cfRule type="expression" dxfId="329" priority="315">
      <formula>F285=""</formula>
    </cfRule>
  </conditionalFormatting>
  <conditionalFormatting sqref="F286">
    <cfRule type="expression" dxfId="328" priority="314">
      <formula>F286=""</formula>
    </cfRule>
  </conditionalFormatting>
  <conditionalFormatting sqref="F287">
    <cfRule type="expression" dxfId="327" priority="313">
      <formula>F287=""</formula>
    </cfRule>
  </conditionalFormatting>
  <conditionalFormatting sqref="G284">
    <cfRule type="expression" dxfId="326" priority="312">
      <formula>G284=""</formula>
    </cfRule>
  </conditionalFormatting>
  <conditionalFormatting sqref="H284">
    <cfRule type="expression" dxfId="325" priority="311">
      <formula>H284=""</formula>
    </cfRule>
  </conditionalFormatting>
  <conditionalFormatting sqref="I284">
    <cfRule type="expression" dxfId="324" priority="310">
      <formula>I284=""</formula>
    </cfRule>
  </conditionalFormatting>
  <conditionalFormatting sqref="J284">
    <cfRule type="expression" dxfId="323" priority="309">
      <formula>J284=""</formula>
    </cfRule>
  </conditionalFormatting>
  <conditionalFormatting sqref="K284">
    <cfRule type="expression" dxfId="322" priority="308">
      <formula>K284=""</formula>
    </cfRule>
  </conditionalFormatting>
  <conditionalFormatting sqref="D284">
    <cfRule type="expression" dxfId="321" priority="307">
      <formula>D284=""</formula>
    </cfRule>
  </conditionalFormatting>
  <conditionalFormatting sqref="C288">
    <cfRule type="expression" dxfId="320" priority="306">
      <formula>C288=""</formula>
    </cfRule>
  </conditionalFormatting>
  <conditionalFormatting sqref="E288">
    <cfRule type="expression" dxfId="319" priority="305">
      <formula>E288=""</formula>
    </cfRule>
  </conditionalFormatting>
  <conditionalFormatting sqref="F288">
    <cfRule type="expression" dxfId="318" priority="304">
      <formula>F288=""</formula>
    </cfRule>
  </conditionalFormatting>
  <conditionalFormatting sqref="F289">
    <cfRule type="expression" dxfId="317" priority="303">
      <formula>F289=""</formula>
    </cfRule>
  </conditionalFormatting>
  <conditionalFormatting sqref="F290">
    <cfRule type="expression" dxfId="316" priority="302">
      <formula>F290=""</formula>
    </cfRule>
  </conditionalFormatting>
  <conditionalFormatting sqref="F291">
    <cfRule type="expression" dxfId="315" priority="301">
      <formula>F291=""</formula>
    </cfRule>
  </conditionalFormatting>
  <conditionalFormatting sqref="G288">
    <cfRule type="expression" dxfId="314" priority="300">
      <formula>G288=""</formula>
    </cfRule>
  </conditionalFormatting>
  <conditionalFormatting sqref="H288">
    <cfRule type="expression" dxfId="313" priority="299">
      <formula>H288=""</formula>
    </cfRule>
  </conditionalFormatting>
  <conditionalFormatting sqref="I288">
    <cfRule type="expression" dxfId="312" priority="298">
      <formula>I288=""</formula>
    </cfRule>
  </conditionalFormatting>
  <conditionalFormatting sqref="J288">
    <cfRule type="expression" dxfId="311" priority="297">
      <formula>J288=""</formula>
    </cfRule>
  </conditionalFormatting>
  <conditionalFormatting sqref="K288">
    <cfRule type="expression" dxfId="310" priority="296">
      <formula>K288=""</formula>
    </cfRule>
  </conditionalFormatting>
  <conditionalFormatting sqref="D288">
    <cfRule type="expression" dxfId="309" priority="295">
      <formula>D288=""</formula>
    </cfRule>
  </conditionalFormatting>
  <conditionalFormatting sqref="C292">
    <cfRule type="expression" dxfId="308" priority="294">
      <formula>C292=""</formula>
    </cfRule>
  </conditionalFormatting>
  <conditionalFormatting sqref="E292">
    <cfRule type="expression" dxfId="307" priority="293">
      <formula>E292=""</formula>
    </cfRule>
  </conditionalFormatting>
  <conditionalFormatting sqref="F292">
    <cfRule type="expression" dxfId="306" priority="292">
      <formula>F292=""</formula>
    </cfRule>
  </conditionalFormatting>
  <conditionalFormatting sqref="F293">
    <cfRule type="expression" dxfId="305" priority="291">
      <formula>F293=""</formula>
    </cfRule>
  </conditionalFormatting>
  <conditionalFormatting sqref="F294">
    <cfRule type="expression" dxfId="304" priority="290">
      <formula>F294=""</formula>
    </cfRule>
  </conditionalFormatting>
  <conditionalFormatting sqref="F295">
    <cfRule type="expression" dxfId="303" priority="289">
      <formula>F295=""</formula>
    </cfRule>
  </conditionalFormatting>
  <conditionalFormatting sqref="G292">
    <cfRule type="expression" dxfId="302" priority="288">
      <formula>G292=""</formula>
    </cfRule>
  </conditionalFormatting>
  <conditionalFormatting sqref="H292">
    <cfRule type="expression" dxfId="301" priority="287">
      <formula>H292=""</formula>
    </cfRule>
  </conditionalFormatting>
  <conditionalFormatting sqref="I292">
    <cfRule type="expression" dxfId="300" priority="286">
      <formula>I292=""</formula>
    </cfRule>
  </conditionalFormatting>
  <conditionalFormatting sqref="J292">
    <cfRule type="expression" dxfId="299" priority="285">
      <formula>J292=""</formula>
    </cfRule>
  </conditionalFormatting>
  <conditionalFormatting sqref="K292">
    <cfRule type="expression" dxfId="298" priority="284">
      <formula>K292=""</formula>
    </cfRule>
  </conditionalFormatting>
  <conditionalFormatting sqref="D292">
    <cfRule type="expression" dxfId="297" priority="283">
      <formula>D292=""</formula>
    </cfRule>
  </conditionalFormatting>
  <conditionalFormatting sqref="C296">
    <cfRule type="expression" dxfId="296" priority="282">
      <formula>C296=""</formula>
    </cfRule>
  </conditionalFormatting>
  <conditionalFormatting sqref="E296">
    <cfRule type="expression" dxfId="295" priority="281">
      <formula>E296=""</formula>
    </cfRule>
  </conditionalFormatting>
  <conditionalFormatting sqref="F296">
    <cfRule type="expression" dxfId="294" priority="280">
      <formula>F296=""</formula>
    </cfRule>
  </conditionalFormatting>
  <conditionalFormatting sqref="F297">
    <cfRule type="expression" dxfId="293" priority="279">
      <formula>F297=""</formula>
    </cfRule>
  </conditionalFormatting>
  <conditionalFormatting sqref="F298">
    <cfRule type="expression" dxfId="292" priority="278">
      <formula>F298=""</formula>
    </cfRule>
  </conditionalFormatting>
  <conditionalFormatting sqref="F299">
    <cfRule type="expression" dxfId="291" priority="277">
      <formula>F299=""</formula>
    </cfRule>
  </conditionalFormatting>
  <conditionalFormatting sqref="G296">
    <cfRule type="expression" dxfId="290" priority="276">
      <formula>G296=""</formula>
    </cfRule>
  </conditionalFormatting>
  <conditionalFormatting sqref="H296">
    <cfRule type="expression" dxfId="289" priority="275">
      <formula>H296=""</formula>
    </cfRule>
  </conditionalFormatting>
  <conditionalFormatting sqref="I296">
    <cfRule type="expression" dxfId="288" priority="274">
      <formula>I296=""</formula>
    </cfRule>
  </conditionalFormatting>
  <conditionalFormatting sqref="J296">
    <cfRule type="expression" dxfId="287" priority="273">
      <formula>J296=""</formula>
    </cfRule>
  </conditionalFormatting>
  <conditionalFormatting sqref="K296">
    <cfRule type="expression" dxfId="286" priority="272">
      <formula>K296=""</formula>
    </cfRule>
  </conditionalFormatting>
  <conditionalFormatting sqref="D296">
    <cfRule type="expression" dxfId="285" priority="271">
      <formula>D296=""</formula>
    </cfRule>
  </conditionalFormatting>
  <conditionalFormatting sqref="C300">
    <cfRule type="expression" dxfId="284" priority="270">
      <formula>C300=""</formula>
    </cfRule>
  </conditionalFormatting>
  <conditionalFormatting sqref="E300">
    <cfRule type="expression" dxfId="283" priority="269">
      <formula>E300=""</formula>
    </cfRule>
  </conditionalFormatting>
  <conditionalFormatting sqref="F300">
    <cfRule type="expression" dxfId="282" priority="268">
      <formula>F300=""</formula>
    </cfRule>
  </conditionalFormatting>
  <conditionalFormatting sqref="F301">
    <cfRule type="expression" dxfId="281" priority="267">
      <formula>F301=""</formula>
    </cfRule>
  </conditionalFormatting>
  <conditionalFormatting sqref="F302">
    <cfRule type="expression" dxfId="280" priority="266">
      <formula>F302=""</formula>
    </cfRule>
  </conditionalFormatting>
  <conditionalFormatting sqref="F303">
    <cfRule type="expression" dxfId="279" priority="265">
      <formula>F303=""</formula>
    </cfRule>
  </conditionalFormatting>
  <conditionalFormatting sqref="G300">
    <cfRule type="expression" dxfId="278" priority="264">
      <formula>G300=""</formula>
    </cfRule>
  </conditionalFormatting>
  <conditionalFormatting sqref="H300">
    <cfRule type="expression" dxfId="277" priority="263">
      <formula>H300=""</formula>
    </cfRule>
  </conditionalFormatting>
  <conditionalFormatting sqref="I300">
    <cfRule type="expression" dxfId="276" priority="262">
      <formula>I300=""</formula>
    </cfRule>
  </conditionalFormatting>
  <conditionalFormatting sqref="J300">
    <cfRule type="expression" dxfId="275" priority="261">
      <formula>J300=""</formula>
    </cfRule>
  </conditionalFormatting>
  <conditionalFormatting sqref="K300">
    <cfRule type="expression" dxfId="274" priority="260">
      <formula>K300=""</formula>
    </cfRule>
  </conditionalFormatting>
  <conditionalFormatting sqref="D300">
    <cfRule type="expression" dxfId="273" priority="259">
      <formula>D300=""</formula>
    </cfRule>
  </conditionalFormatting>
  <conditionalFormatting sqref="C304">
    <cfRule type="expression" dxfId="272" priority="258">
      <formula>C304=""</formula>
    </cfRule>
  </conditionalFormatting>
  <conditionalFormatting sqref="E304">
    <cfRule type="expression" dxfId="271" priority="257">
      <formula>E304=""</formula>
    </cfRule>
  </conditionalFormatting>
  <conditionalFormatting sqref="F304">
    <cfRule type="expression" dxfId="270" priority="256">
      <formula>F304=""</formula>
    </cfRule>
  </conditionalFormatting>
  <conditionalFormatting sqref="F305">
    <cfRule type="expression" dxfId="269" priority="255">
      <formula>F305=""</formula>
    </cfRule>
  </conditionalFormatting>
  <conditionalFormatting sqref="F306">
    <cfRule type="expression" dxfId="268" priority="254">
      <formula>F306=""</formula>
    </cfRule>
  </conditionalFormatting>
  <conditionalFormatting sqref="F307">
    <cfRule type="expression" dxfId="267" priority="253">
      <formula>F307=""</formula>
    </cfRule>
  </conditionalFormatting>
  <conditionalFormatting sqref="G304">
    <cfRule type="expression" dxfId="266" priority="252">
      <formula>G304=""</formula>
    </cfRule>
  </conditionalFormatting>
  <conditionalFormatting sqref="H304">
    <cfRule type="expression" dxfId="265" priority="251">
      <formula>H304=""</formula>
    </cfRule>
  </conditionalFormatting>
  <conditionalFormatting sqref="I304">
    <cfRule type="expression" dxfId="264" priority="250">
      <formula>I304=""</formula>
    </cfRule>
  </conditionalFormatting>
  <conditionalFormatting sqref="J304">
    <cfRule type="expression" dxfId="263" priority="249">
      <formula>J304=""</formula>
    </cfRule>
  </conditionalFormatting>
  <conditionalFormatting sqref="K304">
    <cfRule type="expression" dxfId="262" priority="248">
      <formula>K304=""</formula>
    </cfRule>
  </conditionalFormatting>
  <conditionalFormatting sqref="D304">
    <cfRule type="expression" dxfId="261" priority="247">
      <formula>D304=""</formula>
    </cfRule>
  </conditionalFormatting>
  <conditionalFormatting sqref="C308">
    <cfRule type="expression" dxfId="260" priority="246">
      <formula>C308=""</formula>
    </cfRule>
  </conditionalFormatting>
  <conditionalFormatting sqref="E308">
    <cfRule type="expression" dxfId="259" priority="245">
      <formula>E308=""</formula>
    </cfRule>
  </conditionalFormatting>
  <conditionalFormatting sqref="F308">
    <cfRule type="expression" dxfId="258" priority="244">
      <formula>F308=""</formula>
    </cfRule>
  </conditionalFormatting>
  <conditionalFormatting sqref="F309">
    <cfRule type="expression" dxfId="257" priority="243">
      <formula>F309=""</formula>
    </cfRule>
  </conditionalFormatting>
  <conditionalFormatting sqref="F310">
    <cfRule type="expression" dxfId="256" priority="242">
      <formula>F310=""</formula>
    </cfRule>
  </conditionalFormatting>
  <conditionalFormatting sqref="F311">
    <cfRule type="expression" dxfId="255" priority="241">
      <formula>F311=""</formula>
    </cfRule>
  </conditionalFormatting>
  <conditionalFormatting sqref="G308">
    <cfRule type="expression" dxfId="254" priority="240">
      <formula>G308=""</formula>
    </cfRule>
  </conditionalFormatting>
  <conditionalFormatting sqref="H308">
    <cfRule type="expression" dxfId="253" priority="239">
      <formula>H308=""</formula>
    </cfRule>
  </conditionalFormatting>
  <conditionalFormatting sqref="I308">
    <cfRule type="expression" dxfId="252" priority="238">
      <formula>I308=""</formula>
    </cfRule>
  </conditionalFormatting>
  <conditionalFormatting sqref="J308">
    <cfRule type="expression" dxfId="251" priority="237">
      <formula>J308=""</formula>
    </cfRule>
  </conditionalFormatting>
  <conditionalFormatting sqref="K308">
    <cfRule type="expression" dxfId="250" priority="236">
      <formula>K308=""</formula>
    </cfRule>
  </conditionalFormatting>
  <conditionalFormatting sqref="D308">
    <cfRule type="expression" dxfId="249" priority="235">
      <formula>D308=""</formula>
    </cfRule>
  </conditionalFormatting>
  <conditionalFormatting sqref="C312">
    <cfRule type="expression" dxfId="248" priority="234">
      <formula>C312=""</formula>
    </cfRule>
  </conditionalFormatting>
  <conditionalFormatting sqref="E312">
    <cfRule type="expression" dxfId="247" priority="233">
      <formula>E312=""</formula>
    </cfRule>
  </conditionalFormatting>
  <conditionalFormatting sqref="F312">
    <cfRule type="expression" dxfId="246" priority="232">
      <formula>F312=""</formula>
    </cfRule>
  </conditionalFormatting>
  <conditionalFormatting sqref="F313">
    <cfRule type="expression" dxfId="245" priority="231">
      <formula>F313=""</formula>
    </cfRule>
  </conditionalFormatting>
  <conditionalFormatting sqref="F314">
    <cfRule type="expression" dxfId="244" priority="230">
      <formula>F314=""</formula>
    </cfRule>
  </conditionalFormatting>
  <conditionalFormatting sqref="F315">
    <cfRule type="expression" dxfId="243" priority="229">
      <formula>F315=""</formula>
    </cfRule>
  </conditionalFormatting>
  <conditionalFormatting sqref="G312">
    <cfRule type="expression" dxfId="242" priority="228">
      <formula>G312=""</formula>
    </cfRule>
  </conditionalFormatting>
  <conditionalFormatting sqref="H312">
    <cfRule type="expression" dxfId="241" priority="227">
      <formula>H312=""</formula>
    </cfRule>
  </conditionalFormatting>
  <conditionalFormatting sqref="I312">
    <cfRule type="expression" dxfId="240" priority="226">
      <formula>I312=""</formula>
    </cfRule>
  </conditionalFormatting>
  <conditionalFormatting sqref="J312">
    <cfRule type="expression" dxfId="239" priority="225">
      <formula>J312=""</formula>
    </cfRule>
  </conditionalFormatting>
  <conditionalFormatting sqref="K312">
    <cfRule type="expression" dxfId="238" priority="224">
      <formula>K312=""</formula>
    </cfRule>
  </conditionalFormatting>
  <conditionalFormatting sqref="D312">
    <cfRule type="expression" dxfId="237" priority="223">
      <formula>D312=""</formula>
    </cfRule>
  </conditionalFormatting>
  <conditionalFormatting sqref="C316">
    <cfRule type="expression" dxfId="236" priority="222">
      <formula>C316=""</formula>
    </cfRule>
  </conditionalFormatting>
  <conditionalFormatting sqref="E316">
    <cfRule type="expression" dxfId="235" priority="221">
      <formula>E316=""</formula>
    </cfRule>
  </conditionalFormatting>
  <conditionalFormatting sqref="F316">
    <cfRule type="expression" dxfId="234" priority="220">
      <formula>F316=""</formula>
    </cfRule>
  </conditionalFormatting>
  <conditionalFormatting sqref="F317">
    <cfRule type="expression" dxfId="233" priority="219">
      <formula>F317=""</formula>
    </cfRule>
  </conditionalFormatting>
  <conditionalFormatting sqref="F318">
    <cfRule type="expression" dxfId="232" priority="218">
      <formula>F318=""</formula>
    </cfRule>
  </conditionalFormatting>
  <conditionalFormatting sqref="F319">
    <cfRule type="expression" dxfId="231" priority="217">
      <formula>F319=""</formula>
    </cfRule>
  </conditionalFormatting>
  <conditionalFormatting sqref="G316">
    <cfRule type="expression" dxfId="230" priority="216">
      <formula>G316=""</formula>
    </cfRule>
  </conditionalFormatting>
  <conditionalFormatting sqref="H316">
    <cfRule type="expression" dxfId="229" priority="215">
      <formula>H316=""</formula>
    </cfRule>
  </conditionalFormatting>
  <conditionalFormatting sqref="I316">
    <cfRule type="expression" dxfId="228" priority="214">
      <formula>I316=""</formula>
    </cfRule>
  </conditionalFormatting>
  <conditionalFormatting sqref="J316">
    <cfRule type="expression" dxfId="227" priority="213">
      <formula>J316=""</formula>
    </cfRule>
  </conditionalFormatting>
  <conditionalFormatting sqref="K316">
    <cfRule type="expression" dxfId="226" priority="212">
      <formula>K316=""</formula>
    </cfRule>
  </conditionalFormatting>
  <conditionalFormatting sqref="D316">
    <cfRule type="expression" dxfId="225" priority="211">
      <formula>D316=""</formula>
    </cfRule>
  </conditionalFormatting>
  <conditionalFormatting sqref="C320">
    <cfRule type="expression" dxfId="224" priority="210">
      <formula>C320=""</formula>
    </cfRule>
  </conditionalFormatting>
  <conditionalFormatting sqref="E320">
    <cfRule type="expression" dxfId="223" priority="209">
      <formula>E320=""</formula>
    </cfRule>
  </conditionalFormatting>
  <conditionalFormatting sqref="F320">
    <cfRule type="expression" dxfId="222" priority="208">
      <formula>F320=""</formula>
    </cfRule>
  </conditionalFormatting>
  <conditionalFormatting sqref="F321">
    <cfRule type="expression" dxfId="221" priority="207">
      <formula>F321=""</formula>
    </cfRule>
  </conditionalFormatting>
  <conditionalFormatting sqref="F322">
    <cfRule type="expression" dxfId="220" priority="206">
      <formula>F322=""</formula>
    </cfRule>
  </conditionalFormatting>
  <conditionalFormatting sqref="F323">
    <cfRule type="expression" dxfId="219" priority="205">
      <formula>F323=""</formula>
    </cfRule>
  </conditionalFormatting>
  <conditionalFormatting sqref="G320">
    <cfRule type="expression" dxfId="218" priority="204">
      <formula>G320=""</formula>
    </cfRule>
  </conditionalFormatting>
  <conditionalFormatting sqref="H320">
    <cfRule type="expression" dxfId="217" priority="203">
      <formula>H320=""</formula>
    </cfRule>
  </conditionalFormatting>
  <conditionalFormatting sqref="I320">
    <cfRule type="expression" dxfId="216" priority="202">
      <formula>I320=""</formula>
    </cfRule>
  </conditionalFormatting>
  <conditionalFormatting sqref="J320">
    <cfRule type="expression" dxfId="215" priority="201">
      <formula>J320=""</formula>
    </cfRule>
  </conditionalFormatting>
  <conditionalFormatting sqref="K320">
    <cfRule type="expression" dxfId="214" priority="200">
      <formula>K320=""</formula>
    </cfRule>
  </conditionalFormatting>
  <conditionalFormatting sqref="D320">
    <cfRule type="expression" dxfId="213" priority="199">
      <formula>D320=""</formula>
    </cfRule>
  </conditionalFormatting>
  <conditionalFormatting sqref="C324">
    <cfRule type="expression" dxfId="212" priority="198">
      <formula>C324=""</formula>
    </cfRule>
  </conditionalFormatting>
  <conditionalFormatting sqref="E324">
    <cfRule type="expression" dxfId="211" priority="197">
      <formula>E324=""</formula>
    </cfRule>
  </conditionalFormatting>
  <conditionalFormatting sqref="F324">
    <cfRule type="expression" dxfId="210" priority="196">
      <formula>F324=""</formula>
    </cfRule>
  </conditionalFormatting>
  <conditionalFormatting sqref="F325">
    <cfRule type="expression" dxfId="209" priority="195">
      <formula>F325=""</formula>
    </cfRule>
  </conditionalFormatting>
  <conditionalFormatting sqref="F326">
    <cfRule type="expression" dxfId="208" priority="194">
      <formula>F326=""</formula>
    </cfRule>
  </conditionalFormatting>
  <conditionalFormatting sqref="F327">
    <cfRule type="expression" dxfId="207" priority="193">
      <formula>F327=""</formula>
    </cfRule>
  </conditionalFormatting>
  <conditionalFormatting sqref="G324">
    <cfRule type="expression" dxfId="206" priority="192">
      <formula>G324=""</formula>
    </cfRule>
  </conditionalFormatting>
  <conditionalFormatting sqref="H324">
    <cfRule type="expression" dxfId="205" priority="191">
      <formula>H324=""</formula>
    </cfRule>
  </conditionalFormatting>
  <conditionalFormatting sqref="I324">
    <cfRule type="expression" dxfId="204" priority="190">
      <formula>I324=""</formula>
    </cfRule>
  </conditionalFormatting>
  <conditionalFormatting sqref="J324">
    <cfRule type="expression" dxfId="203" priority="189">
      <formula>J324=""</formula>
    </cfRule>
  </conditionalFormatting>
  <conditionalFormatting sqref="K324">
    <cfRule type="expression" dxfId="202" priority="188">
      <formula>K324=""</formula>
    </cfRule>
  </conditionalFormatting>
  <conditionalFormatting sqref="D324">
    <cfRule type="expression" dxfId="201" priority="187">
      <formula>D324=""</formula>
    </cfRule>
  </conditionalFormatting>
  <conditionalFormatting sqref="C328">
    <cfRule type="expression" dxfId="200" priority="186">
      <formula>C328=""</formula>
    </cfRule>
  </conditionalFormatting>
  <conditionalFormatting sqref="E328">
    <cfRule type="expression" dxfId="199" priority="185">
      <formula>E328=""</formula>
    </cfRule>
  </conditionalFormatting>
  <conditionalFormatting sqref="F328">
    <cfRule type="expression" dxfId="198" priority="184">
      <formula>F328=""</formula>
    </cfRule>
  </conditionalFormatting>
  <conditionalFormatting sqref="F329">
    <cfRule type="expression" dxfId="197" priority="183">
      <formula>F329=""</formula>
    </cfRule>
  </conditionalFormatting>
  <conditionalFormatting sqref="F330">
    <cfRule type="expression" dxfId="196" priority="182">
      <formula>F330=""</formula>
    </cfRule>
  </conditionalFormatting>
  <conditionalFormatting sqref="F331">
    <cfRule type="expression" dxfId="195" priority="181">
      <formula>F331=""</formula>
    </cfRule>
  </conditionalFormatting>
  <conditionalFormatting sqref="G328">
    <cfRule type="expression" dxfId="194" priority="180">
      <formula>G328=""</formula>
    </cfRule>
  </conditionalFormatting>
  <conditionalFormatting sqref="H328">
    <cfRule type="expression" dxfId="193" priority="179">
      <formula>H328=""</formula>
    </cfRule>
  </conditionalFormatting>
  <conditionalFormatting sqref="I328">
    <cfRule type="expression" dxfId="192" priority="178">
      <formula>I328=""</formula>
    </cfRule>
  </conditionalFormatting>
  <conditionalFormatting sqref="J328">
    <cfRule type="expression" dxfId="191" priority="177">
      <formula>J328=""</formula>
    </cfRule>
  </conditionalFormatting>
  <conditionalFormatting sqref="K328">
    <cfRule type="expression" dxfId="190" priority="176">
      <formula>K328=""</formula>
    </cfRule>
  </conditionalFormatting>
  <conditionalFormatting sqref="D328">
    <cfRule type="expression" dxfId="189" priority="175">
      <formula>D328=""</formula>
    </cfRule>
  </conditionalFormatting>
  <conditionalFormatting sqref="C332">
    <cfRule type="expression" dxfId="188" priority="174">
      <formula>C332=""</formula>
    </cfRule>
  </conditionalFormatting>
  <conditionalFormatting sqref="E332">
    <cfRule type="expression" dxfId="187" priority="173">
      <formula>E332=""</formula>
    </cfRule>
  </conditionalFormatting>
  <conditionalFormatting sqref="F332">
    <cfRule type="expression" dxfId="186" priority="172">
      <formula>F332=""</formula>
    </cfRule>
  </conditionalFormatting>
  <conditionalFormatting sqref="F333">
    <cfRule type="expression" dxfId="185" priority="171">
      <formula>F333=""</formula>
    </cfRule>
  </conditionalFormatting>
  <conditionalFormatting sqref="F334">
    <cfRule type="expression" dxfId="184" priority="170">
      <formula>F334=""</formula>
    </cfRule>
  </conditionalFormatting>
  <conditionalFormatting sqref="F335">
    <cfRule type="expression" dxfId="183" priority="169">
      <formula>F335=""</formula>
    </cfRule>
  </conditionalFormatting>
  <conditionalFormatting sqref="G332">
    <cfRule type="expression" dxfId="182" priority="168">
      <formula>G332=""</formula>
    </cfRule>
  </conditionalFormatting>
  <conditionalFormatting sqref="H332">
    <cfRule type="expression" dxfId="181" priority="167">
      <formula>H332=""</formula>
    </cfRule>
  </conditionalFormatting>
  <conditionalFormatting sqref="I332">
    <cfRule type="expression" dxfId="180" priority="166">
      <formula>I332=""</formula>
    </cfRule>
  </conditionalFormatting>
  <conditionalFormatting sqref="J332">
    <cfRule type="expression" dxfId="179" priority="165">
      <formula>J332=""</formula>
    </cfRule>
  </conditionalFormatting>
  <conditionalFormatting sqref="K332">
    <cfRule type="expression" dxfId="178" priority="164">
      <formula>K332=""</formula>
    </cfRule>
  </conditionalFormatting>
  <conditionalFormatting sqref="D332">
    <cfRule type="expression" dxfId="177" priority="163">
      <formula>D332=""</formula>
    </cfRule>
  </conditionalFormatting>
  <conditionalFormatting sqref="F336">
    <cfRule type="expression" dxfId="176" priority="162">
      <formula>F336="Název dílu"</formula>
    </cfRule>
  </conditionalFormatting>
  <conditionalFormatting sqref="C336">
    <cfRule type="expression" dxfId="175" priority="161">
      <formula>C336="Kód dílu"</formula>
    </cfRule>
  </conditionalFormatting>
  <conditionalFormatting sqref="F337">
    <cfRule type="expression" dxfId="174" priority="160">
      <formula>F337="Název dílu"</formula>
    </cfRule>
  </conditionalFormatting>
  <conditionalFormatting sqref="C337">
    <cfRule type="expression" dxfId="173" priority="159">
      <formula>C337="Kód dílu"</formula>
    </cfRule>
  </conditionalFormatting>
  <conditionalFormatting sqref="C338">
    <cfRule type="expression" dxfId="172" priority="158">
      <formula>C338=""</formula>
    </cfRule>
  </conditionalFormatting>
  <conditionalFormatting sqref="E338">
    <cfRule type="expression" dxfId="171" priority="157">
      <formula>E338=""</formula>
    </cfRule>
  </conditionalFormatting>
  <conditionalFormatting sqref="F338">
    <cfRule type="expression" dxfId="170" priority="156">
      <formula>F338=""</formula>
    </cfRule>
  </conditionalFormatting>
  <conditionalFormatting sqref="F339">
    <cfRule type="expression" dxfId="169" priority="155">
      <formula>F339=""</formula>
    </cfRule>
  </conditionalFormatting>
  <conditionalFormatting sqref="F340">
    <cfRule type="expression" dxfId="168" priority="154">
      <formula>F340=""</formula>
    </cfRule>
  </conditionalFormatting>
  <conditionalFormatting sqref="F341">
    <cfRule type="expression" dxfId="167" priority="153">
      <formula>F341=""</formula>
    </cfRule>
  </conditionalFormatting>
  <conditionalFormatting sqref="G338">
    <cfRule type="expression" dxfId="166" priority="152">
      <formula>G338=""</formula>
    </cfRule>
  </conditionalFormatting>
  <conditionalFormatting sqref="H338">
    <cfRule type="expression" dxfId="165" priority="151">
      <formula>H338=""</formula>
    </cfRule>
  </conditionalFormatting>
  <conditionalFormatting sqref="I338">
    <cfRule type="expression" dxfId="164" priority="150">
      <formula>I338=""</formula>
    </cfRule>
  </conditionalFormatting>
  <conditionalFormatting sqref="J338">
    <cfRule type="expression" dxfId="163" priority="149">
      <formula>J338=""</formula>
    </cfRule>
  </conditionalFormatting>
  <conditionalFormatting sqref="K338">
    <cfRule type="expression" dxfId="162" priority="148">
      <formula>K338=""</formula>
    </cfRule>
  </conditionalFormatting>
  <conditionalFormatting sqref="D338">
    <cfRule type="expression" dxfId="161" priority="147">
      <formula>D338=""</formula>
    </cfRule>
  </conditionalFormatting>
  <conditionalFormatting sqref="C342">
    <cfRule type="expression" dxfId="160" priority="146">
      <formula>C342=""</formula>
    </cfRule>
  </conditionalFormatting>
  <conditionalFormatting sqref="E342">
    <cfRule type="expression" dxfId="159" priority="145">
      <formula>E342=""</formula>
    </cfRule>
  </conditionalFormatting>
  <conditionalFormatting sqref="F342">
    <cfRule type="expression" dxfId="158" priority="144">
      <formula>F342=""</formula>
    </cfRule>
  </conditionalFormatting>
  <conditionalFormatting sqref="F343">
    <cfRule type="expression" dxfId="157" priority="143">
      <formula>F343=""</formula>
    </cfRule>
  </conditionalFormatting>
  <conditionalFormatting sqref="F344">
    <cfRule type="expression" dxfId="156" priority="142">
      <formula>F344=""</formula>
    </cfRule>
  </conditionalFormatting>
  <conditionalFormatting sqref="F345">
    <cfRule type="expression" dxfId="155" priority="141">
      <formula>F345=""</formula>
    </cfRule>
  </conditionalFormatting>
  <conditionalFormatting sqref="G342">
    <cfRule type="expression" dxfId="154" priority="140">
      <formula>G342=""</formula>
    </cfRule>
  </conditionalFormatting>
  <conditionalFormatting sqref="H342">
    <cfRule type="expression" dxfId="153" priority="139">
      <formula>H342=""</formula>
    </cfRule>
  </conditionalFormatting>
  <conditionalFormatting sqref="I342">
    <cfRule type="expression" dxfId="152" priority="138">
      <formula>I342=""</formula>
    </cfRule>
  </conditionalFormatting>
  <conditionalFormatting sqref="J342">
    <cfRule type="expression" dxfId="151" priority="137">
      <formula>J342=""</formula>
    </cfRule>
  </conditionalFormatting>
  <conditionalFormatting sqref="K342">
    <cfRule type="expression" dxfId="150" priority="136">
      <formula>K342=""</formula>
    </cfRule>
  </conditionalFormatting>
  <conditionalFormatting sqref="D342">
    <cfRule type="expression" dxfId="149" priority="135">
      <formula>D342=""</formula>
    </cfRule>
  </conditionalFormatting>
  <conditionalFormatting sqref="C346">
    <cfRule type="expression" dxfId="148" priority="134">
      <formula>C346=""</formula>
    </cfRule>
  </conditionalFormatting>
  <conditionalFormatting sqref="E346">
    <cfRule type="expression" dxfId="147" priority="133">
      <formula>E346=""</formula>
    </cfRule>
  </conditionalFormatting>
  <conditionalFormatting sqref="F346">
    <cfRule type="expression" dxfId="146" priority="132">
      <formula>F346=""</formula>
    </cfRule>
  </conditionalFormatting>
  <conditionalFormatting sqref="F347">
    <cfRule type="expression" dxfId="145" priority="131">
      <formula>F347=""</formula>
    </cfRule>
  </conditionalFormatting>
  <conditionalFormatting sqref="F348">
    <cfRule type="expression" dxfId="144" priority="130">
      <formula>F348=""</formula>
    </cfRule>
  </conditionalFormatting>
  <conditionalFormatting sqref="F349">
    <cfRule type="expression" dxfId="143" priority="129">
      <formula>F349=""</formula>
    </cfRule>
  </conditionalFormatting>
  <conditionalFormatting sqref="G346">
    <cfRule type="expression" dxfId="142" priority="128">
      <formula>G346=""</formula>
    </cfRule>
  </conditionalFormatting>
  <conditionalFormatting sqref="H346">
    <cfRule type="expression" dxfId="141" priority="127">
      <formula>H346=""</formula>
    </cfRule>
  </conditionalFormatting>
  <conditionalFormatting sqref="I346">
    <cfRule type="expression" dxfId="140" priority="126">
      <formula>I346=""</formula>
    </cfRule>
  </conditionalFormatting>
  <conditionalFormatting sqref="J346">
    <cfRule type="expression" dxfId="139" priority="125">
      <formula>J346=""</formula>
    </cfRule>
  </conditionalFormatting>
  <conditionalFormatting sqref="K346">
    <cfRule type="expression" dxfId="138" priority="124">
      <formula>K346=""</formula>
    </cfRule>
  </conditionalFormatting>
  <conditionalFormatting sqref="D346">
    <cfRule type="expression" dxfId="137" priority="123">
      <formula>D346=""</formula>
    </cfRule>
  </conditionalFormatting>
  <conditionalFormatting sqref="C350">
    <cfRule type="expression" dxfId="136" priority="122">
      <formula>C350=""</formula>
    </cfRule>
  </conditionalFormatting>
  <conditionalFormatting sqref="E350">
    <cfRule type="expression" dxfId="135" priority="121">
      <formula>E350=""</formula>
    </cfRule>
  </conditionalFormatting>
  <conditionalFormatting sqref="F350">
    <cfRule type="expression" dxfId="134" priority="120">
      <formula>F350=""</formula>
    </cfRule>
  </conditionalFormatting>
  <conditionalFormatting sqref="F351">
    <cfRule type="expression" dxfId="133" priority="119">
      <formula>F351=""</formula>
    </cfRule>
  </conditionalFormatting>
  <conditionalFormatting sqref="F352">
    <cfRule type="expression" dxfId="132" priority="118">
      <formula>F352=""</formula>
    </cfRule>
  </conditionalFormatting>
  <conditionalFormatting sqref="F353">
    <cfRule type="expression" dxfId="131" priority="117">
      <formula>F353=""</formula>
    </cfRule>
  </conditionalFormatting>
  <conditionalFormatting sqref="G350">
    <cfRule type="expression" dxfId="130" priority="116">
      <formula>G350=""</formula>
    </cfRule>
  </conditionalFormatting>
  <conditionalFormatting sqref="H350">
    <cfRule type="expression" dxfId="129" priority="115">
      <formula>H350=""</formula>
    </cfRule>
  </conditionalFormatting>
  <conditionalFormatting sqref="I350">
    <cfRule type="expression" dxfId="128" priority="114">
      <formula>I350=""</formula>
    </cfRule>
  </conditionalFormatting>
  <conditionalFormatting sqref="J350">
    <cfRule type="expression" dxfId="127" priority="113">
      <formula>J350=""</formula>
    </cfRule>
  </conditionalFormatting>
  <conditionalFormatting sqref="K350">
    <cfRule type="expression" dxfId="126" priority="112">
      <formula>K350=""</formula>
    </cfRule>
  </conditionalFormatting>
  <conditionalFormatting sqref="D350">
    <cfRule type="expression" dxfId="125" priority="111">
      <formula>D350=""</formula>
    </cfRule>
  </conditionalFormatting>
  <conditionalFormatting sqref="C354">
    <cfRule type="expression" dxfId="124" priority="110">
      <formula>C354=""</formula>
    </cfRule>
  </conditionalFormatting>
  <conditionalFormatting sqref="E354">
    <cfRule type="expression" dxfId="123" priority="109">
      <formula>E354=""</formula>
    </cfRule>
  </conditionalFormatting>
  <conditionalFormatting sqref="F354">
    <cfRule type="expression" dxfId="122" priority="108">
      <formula>F354=""</formula>
    </cfRule>
  </conditionalFormatting>
  <conditionalFormatting sqref="F355">
    <cfRule type="expression" dxfId="121" priority="107">
      <formula>F355=""</formula>
    </cfRule>
  </conditionalFormatting>
  <conditionalFormatting sqref="F356">
    <cfRule type="expression" dxfId="120" priority="106">
      <formula>F356=""</formula>
    </cfRule>
  </conditionalFormatting>
  <conditionalFormatting sqref="F357">
    <cfRule type="expression" dxfId="119" priority="105">
      <formula>F357=""</formula>
    </cfRule>
  </conditionalFormatting>
  <conditionalFormatting sqref="G354">
    <cfRule type="expression" dxfId="118" priority="104">
      <formula>G354=""</formula>
    </cfRule>
  </conditionalFormatting>
  <conditionalFormatting sqref="H354">
    <cfRule type="expression" dxfId="117" priority="103">
      <formula>H354=""</formula>
    </cfRule>
  </conditionalFormatting>
  <conditionalFormatting sqref="I354">
    <cfRule type="expression" dxfId="116" priority="102">
      <formula>I354=""</formula>
    </cfRule>
  </conditionalFormatting>
  <conditionalFormatting sqref="J354">
    <cfRule type="expression" dxfId="115" priority="101">
      <formula>J354=""</formula>
    </cfRule>
  </conditionalFormatting>
  <conditionalFormatting sqref="K354">
    <cfRule type="expression" dxfId="114" priority="100">
      <formula>K354=""</formula>
    </cfRule>
  </conditionalFormatting>
  <conditionalFormatting sqref="D354">
    <cfRule type="expression" dxfId="113" priority="99">
      <formula>D354=""</formula>
    </cfRule>
  </conditionalFormatting>
  <conditionalFormatting sqref="C358">
    <cfRule type="expression" dxfId="112" priority="98">
      <formula>C358=""</formula>
    </cfRule>
  </conditionalFormatting>
  <conditionalFormatting sqref="E358">
    <cfRule type="expression" dxfId="111" priority="97">
      <formula>E358=""</formula>
    </cfRule>
  </conditionalFormatting>
  <conditionalFormatting sqref="F358">
    <cfRule type="expression" dxfId="110" priority="96">
      <formula>F358=""</formula>
    </cfRule>
  </conditionalFormatting>
  <conditionalFormatting sqref="F359">
    <cfRule type="expression" dxfId="109" priority="95">
      <formula>F359=""</formula>
    </cfRule>
  </conditionalFormatting>
  <conditionalFormatting sqref="F360">
    <cfRule type="expression" dxfId="108" priority="94">
      <formula>F360=""</formula>
    </cfRule>
  </conditionalFormatting>
  <conditionalFormatting sqref="F361">
    <cfRule type="expression" dxfId="107" priority="93">
      <formula>F361=""</formula>
    </cfRule>
  </conditionalFormatting>
  <conditionalFormatting sqref="G358">
    <cfRule type="expression" dxfId="106" priority="92">
      <formula>G358=""</formula>
    </cfRule>
  </conditionalFormatting>
  <conditionalFormatting sqref="H358">
    <cfRule type="expression" dxfId="105" priority="91">
      <formula>H358=""</formula>
    </cfRule>
  </conditionalFormatting>
  <conditionalFormatting sqref="I358">
    <cfRule type="expression" dxfId="104" priority="90">
      <formula>I358=""</formula>
    </cfRule>
  </conditionalFormatting>
  <conditionalFormatting sqref="J358">
    <cfRule type="expression" dxfId="103" priority="89">
      <formula>J358=""</formula>
    </cfRule>
  </conditionalFormatting>
  <conditionalFormatting sqref="K358">
    <cfRule type="expression" dxfId="102" priority="88">
      <formula>K358=""</formula>
    </cfRule>
  </conditionalFormatting>
  <conditionalFormatting sqref="D358">
    <cfRule type="expression" dxfId="101" priority="87">
      <formula>D358=""</formula>
    </cfRule>
  </conditionalFormatting>
  <conditionalFormatting sqref="C362">
    <cfRule type="expression" dxfId="100" priority="86">
      <formula>C362=""</formula>
    </cfRule>
  </conditionalFormatting>
  <conditionalFormatting sqref="E362">
    <cfRule type="expression" dxfId="99" priority="85">
      <formula>E362=""</formula>
    </cfRule>
  </conditionalFormatting>
  <conditionalFormatting sqref="F362">
    <cfRule type="expression" dxfId="98" priority="84">
      <formula>F362=""</formula>
    </cfRule>
  </conditionalFormatting>
  <conditionalFormatting sqref="F363">
    <cfRule type="expression" dxfId="97" priority="83">
      <formula>F363=""</formula>
    </cfRule>
  </conditionalFormatting>
  <conditionalFormatting sqref="F364">
    <cfRule type="expression" dxfId="96" priority="82">
      <formula>F364=""</formula>
    </cfRule>
  </conditionalFormatting>
  <conditionalFormatting sqref="F365">
    <cfRule type="expression" dxfId="95" priority="81">
      <formula>F365=""</formula>
    </cfRule>
  </conditionalFormatting>
  <conditionalFormatting sqref="G362">
    <cfRule type="expression" dxfId="94" priority="80">
      <formula>G362=""</formula>
    </cfRule>
  </conditionalFormatting>
  <conditionalFormatting sqref="H362">
    <cfRule type="expression" dxfId="93" priority="79">
      <formula>H362=""</formula>
    </cfRule>
  </conditionalFormatting>
  <conditionalFormatting sqref="I362">
    <cfRule type="expression" dxfId="92" priority="78">
      <formula>I362=""</formula>
    </cfRule>
  </conditionalFormatting>
  <conditionalFormatting sqref="J362">
    <cfRule type="expression" dxfId="91" priority="77">
      <formula>J362=""</formula>
    </cfRule>
  </conditionalFormatting>
  <conditionalFormatting sqref="K362">
    <cfRule type="expression" dxfId="90" priority="76">
      <formula>K362=""</formula>
    </cfRule>
  </conditionalFormatting>
  <conditionalFormatting sqref="D362">
    <cfRule type="expression" dxfId="89" priority="75">
      <formula>D362=""</formula>
    </cfRule>
  </conditionalFormatting>
  <conditionalFormatting sqref="C366">
    <cfRule type="expression" dxfId="88" priority="74">
      <formula>C366=""</formula>
    </cfRule>
  </conditionalFormatting>
  <conditionalFormatting sqref="E366">
    <cfRule type="expression" dxfId="87" priority="73">
      <formula>E366=""</formula>
    </cfRule>
  </conditionalFormatting>
  <conditionalFormatting sqref="F366">
    <cfRule type="expression" dxfId="86" priority="72">
      <formula>F366=""</formula>
    </cfRule>
  </conditionalFormatting>
  <conditionalFormatting sqref="F367">
    <cfRule type="expression" dxfId="85" priority="71">
      <formula>F367=""</formula>
    </cfRule>
  </conditionalFormatting>
  <conditionalFormatting sqref="F368">
    <cfRule type="expression" dxfId="84" priority="70">
      <formula>F368=""</formula>
    </cfRule>
  </conditionalFormatting>
  <conditionalFormatting sqref="F369">
    <cfRule type="expression" dxfId="83" priority="69">
      <formula>F369=""</formula>
    </cfRule>
  </conditionalFormatting>
  <conditionalFormatting sqref="G366">
    <cfRule type="expression" dxfId="82" priority="68">
      <formula>G366=""</formula>
    </cfRule>
  </conditionalFormatting>
  <conditionalFormatting sqref="H366">
    <cfRule type="expression" dxfId="81" priority="67">
      <formula>H366=""</formula>
    </cfRule>
  </conditionalFormatting>
  <conditionalFormatting sqref="I366">
    <cfRule type="expression" dxfId="80" priority="66">
      <formula>I366=""</formula>
    </cfRule>
  </conditionalFormatting>
  <conditionalFormatting sqref="J366">
    <cfRule type="expression" dxfId="79" priority="65">
      <formula>J366=""</formula>
    </cfRule>
  </conditionalFormatting>
  <conditionalFormatting sqref="K366">
    <cfRule type="expression" dxfId="78" priority="64">
      <formula>K366=""</formula>
    </cfRule>
  </conditionalFormatting>
  <conditionalFormatting sqref="D366">
    <cfRule type="expression" dxfId="77" priority="63">
      <formula>D366=""</formula>
    </cfRule>
  </conditionalFormatting>
  <conditionalFormatting sqref="C370">
    <cfRule type="expression" dxfId="76" priority="62">
      <formula>C370=""</formula>
    </cfRule>
  </conditionalFormatting>
  <conditionalFormatting sqref="E370">
    <cfRule type="expression" dxfId="75" priority="61">
      <formula>E370=""</formula>
    </cfRule>
  </conditionalFormatting>
  <conditionalFormatting sqref="F370">
    <cfRule type="expression" dxfId="74" priority="60">
      <formula>F370=""</formula>
    </cfRule>
  </conditionalFormatting>
  <conditionalFormatting sqref="F371">
    <cfRule type="expression" dxfId="73" priority="59">
      <formula>F371=""</formula>
    </cfRule>
  </conditionalFormatting>
  <conditionalFormatting sqref="F372">
    <cfRule type="expression" dxfId="72" priority="58">
      <formula>F372=""</formula>
    </cfRule>
  </conditionalFormatting>
  <conditionalFormatting sqref="F373">
    <cfRule type="expression" dxfId="71" priority="57">
      <formula>F373=""</formula>
    </cfRule>
  </conditionalFormatting>
  <conditionalFormatting sqref="G370">
    <cfRule type="expression" dxfId="70" priority="56">
      <formula>G370=""</formula>
    </cfRule>
  </conditionalFormatting>
  <conditionalFormatting sqref="H370">
    <cfRule type="expression" dxfId="69" priority="55">
      <formula>H370=""</formula>
    </cfRule>
  </conditionalFormatting>
  <conditionalFormatting sqref="I370">
    <cfRule type="expression" dxfId="68" priority="54">
      <formula>I370=""</formula>
    </cfRule>
  </conditionalFormatting>
  <conditionalFormatting sqref="J370">
    <cfRule type="expression" dxfId="67" priority="53">
      <formula>J370=""</formula>
    </cfRule>
  </conditionalFormatting>
  <conditionalFormatting sqref="K370">
    <cfRule type="expression" dxfId="66" priority="52">
      <formula>K370=""</formula>
    </cfRule>
  </conditionalFormatting>
  <conditionalFormatting sqref="D370">
    <cfRule type="expression" dxfId="65" priority="51">
      <formula>D370=""</formula>
    </cfRule>
  </conditionalFormatting>
  <conditionalFormatting sqref="C374">
    <cfRule type="expression" dxfId="64" priority="50">
      <formula>C374=""</formula>
    </cfRule>
  </conditionalFormatting>
  <conditionalFormatting sqref="E374">
    <cfRule type="expression" dxfId="63" priority="49">
      <formula>E374=""</formula>
    </cfRule>
  </conditionalFormatting>
  <conditionalFormatting sqref="F374">
    <cfRule type="expression" dxfId="62" priority="48">
      <formula>F374=""</formula>
    </cfRule>
  </conditionalFormatting>
  <conditionalFormatting sqref="F375">
    <cfRule type="expression" dxfId="61" priority="47">
      <formula>F375=""</formula>
    </cfRule>
  </conditionalFormatting>
  <conditionalFormatting sqref="F376">
    <cfRule type="expression" dxfId="60" priority="46">
      <formula>F376=""</formula>
    </cfRule>
  </conditionalFormatting>
  <conditionalFormatting sqref="F377">
    <cfRule type="expression" dxfId="59" priority="45">
      <formula>F377=""</formula>
    </cfRule>
  </conditionalFormatting>
  <conditionalFormatting sqref="G374">
    <cfRule type="expression" dxfId="58" priority="44">
      <formula>G374=""</formula>
    </cfRule>
  </conditionalFormatting>
  <conditionalFormatting sqref="H374">
    <cfRule type="expression" dxfId="57" priority="43">
      <formula>H374=""</formula>
    </cfRule>
  </conditionalFormatting>
  <conditionalFormatting sqref="I374">
    <cfRule type="expression" dxfId="56" priority="42">
      <formula>I374=""</formula>
    </cfRule>
  </conditionalFormatting>
  <conditionalFormatting sqref="J374">
    <cfRule type="expression" dxfId="55" priority="41">
      <formula>J374=""</formula>
    </cfRule>
  </conditionalFormatting>
  <conditionalFormatting sqref="K374">
    <cfRule type="expression" dxfId="54" priority="40">
      <formula>K374=""</formula>
    </cfRule>
  </conditionalFormatting>
  <conditionalFormatting sqref="D374">
    <cfRule type="expression" dxfId="53" priority="39">
      <formula>D374=""</formula>
    </cfRule>
  </conditionalFormatting>
  <conditionalFormatting sqref="C378">
    <cfRule type="expression" dxfId="52" priority="38">
      <formula>C378=""</formula>
    </cfRule>
  </conditionalFormatting>
  <conditionalFormatting sqref="E378">
    <cfRule type="expression" dxfId="51" priority="37">
      <formula>E378=""</formula>
    </cfRule>
  </conditionalFormatting>
  <conditionalFormatting sqref="F378">
    <cfRule type="expression" dxfId="50" priority="36">
      <formula>F378=""</formula>
    </cfRule>
  </conditionalFormatting>
  <conditionalFormatting sqref="F379">
    <cfRule type="expression" dxfId="49" priority="35">
      <formula>F379=""</formula>
    </cfRule>
  </conditionalFormatting>
  <conditionalFormatting sqref="F380">
    <cfRule type="expression" dxfId="48" priority="34">
      <formula>F380=""</formula>
    </cfRule>
  </conditionalFormatting>
  <conditionalFormatting sqref="F381">
    <cfRule type="expression" dxfId="47" priority="33">
      <formula>F381=""</formula>
    </cfRule>
  </conditionalFormatting>
  <conditionalFormatting sqref="G378">
    <cfRule type="expression" dxfId="46" priority="32">
      <formula>G378=""</formula>
    </cfRule>
  </conditionalFormatting>
  <conditionalFormatting sqref="H378">
    <cfRule type="expression" dxfId="45" priority="31">
      <formula>H378=""</formula>
    </cfRule>
  </conditionalFormatting>
  <conditionalFormatting sqref="I378">
    <cfRule type="expression" dxfId="44" priority="30">
      <formula>I378=""</formula>
    </cfRule>
  </conditionalFormatting>
  <conditionalFormatting sqref="J378">
    <cfRule type="expression" dxfId="43" priority="29">
      <formula>J378=""</formula>
    </cfRule>
  </conditionalFormatting>
  <conditionalFormatting sqref="K378">
    <cfRule type="expression" dxfId="42" priority="28">
      <formula>K378=""</formula>
    </cfRule>
  </conditionalFormatting>
  <conditionalFormatting sqref="D378">
    <cfRule type="expression" dxfId="41" priority="27">
      <formula>D378=""</formula>
    </cfRule>
  </conditionalFormatting>
  <conditionalFormatting sqref="C382">
    <cfRule type="expression" dxfId="40" priority="26">
      <formula>C382=""</formula>
    </cfRule>
  </conditionalFormatting>
  <conditionalFormatting sqref="E382">
    <cfRule type="expression" dxfId="39" priority="25">
      <formula>E382=""</formula>
    </cfRule>
  </conditionalFormatting>
  <conditionalFormatting sqref="F382">
    <cfRule type="expression" dxfId="38" priority="24">
      <formula>F382=""</formula>
    </cfRule>
  </conditionalFormatting>
  <conditionalFormatting sqref="F383">
    <cfRule type="expression" dxfId="37" priority="23">
      <formula>F383=""</formula>
    </cfRule>
  </conditionalFormatting>
  <conditionalFormatting sqref="F384">
    <cfRule type="expression" dxfId="36" priority="22">
      <formula>F384=""</formula>
    </cfRule>
  </conditionalFormatting>
  <conditionalFormatting sqref="F385">
    <cfRule type="expression" dxfId="35" priority="21">
      <formula>F385=""</formula>
    </cfRule>
  </conditionalFormatting>
  <conditionalFormatting sqref="G382">
    <cfRule type="expression" dxfId="34" priority="20">
      <formula>G382=""</formula>
    </cfRule>
  </conditionalFormatting>
  <conditionalFormatting sqref="H382">
    <cfRule type="expression" dxfId="33" priority="19">
      <formula>H382=""</formula>
    </cfRule>
  </conditionalFormatting>
  <conditionalFormatting sqref="I382">
    <cfRule type="expression" dxfId="32" priority="18">
      <formula>I382=""</formula>
    </cfRule>
  </conditionalFormatting>
  <conditionalFormatting sqref="J382">
    <cfRule type="expression" dxfId="31" priority="17">
      <formula>J382=""</formula>
    </cfRule>
  </conditionalFormatting>
  <conditionalFormatting sqref="K382">
    <cfRule type="expression" dxfId="30" priority="16">
      <formula>K382=""</formula>
    </cfRule>
  </conditionalFormatting>
  <conditionalFormatting sqref="D382">
    <cfRule type="expression" dxfId="29" priority="15">
      <formula>D382=""</formula>
    </cfRule>
  </conditionalFormatting>
  <conditionalFormatting sqref="C386">
    <cfRule type="expression" dxfId="28" priority="14">
      <formula>C386=""</formula>
    </cfRule>
  </conditionalFormatting>
  <conditionalFormatting sqref="E386">
    <cfRule type="expression" dxfId="27" priority="13">
      <formula>E386=""</formula>
    </cfRule>
  </conditionalFormatting>
  <conditionalFormatting sqref="F386">
    <cfRule type="expression" dxfId="26" priority="12">
      <formula>F386=""</formula>
    </cfRule>
  </conditionalFormatting>
  <conditionalFormatting sqref="F387">
    <cfRule type="expression" dxfId="25" priority="11">
      <formula>F387=""</formula>
    </cfRule>
  </conditionalFormatting>
  <conditionalFormatting sqref="F388">
    <cfRule type="expression" dxfId="24" priority="10">
      <formula>F388=""</formula>
    </cfRule>
  </conditionalFormatting>
  <conditionalFormatting sqref="F389">
    <cfRule type="expression" dxfId="23" priority="9">
      <formula>F389=""</formula>
    </cfRule>
  </conditionalFormatting>
  <conditionalFormatting sqref="G386">
    <cfRule type="expression" dxfId="22" priority="8">
      <formula>G386=""</formula>
    </cfRule>
  </conditionalFormatting>
  <conditionalFormatting sqref="H386">
    <cfRule type="expression" dxfId="21" priority="7">
      <formula>H386=""</formula>
    </cfRule>
  </conditionalFormatting>
  <conditionalFormatting sqref="I386">
    <cfRule type="expression" dxfId="20" priority="6">
      <formula>I386=""</formula>
    </cfRule>
  </conditionalFormatting>
  <conditionalFormatting sqref="J386">
    <cfRule type="expression" dxfId="19" priority="5">
      <formula>J386=""</formula>
    </cfRule>
  </conditionalFormatting>
  <conditionalFormatting sqref="K386">
    <cfRule type="expression" dxfId="18" priority="4">
      <formula>K386=""</formula>
    </cfRule>
  </conditionalFormatting>
  <conditionalFormatting sqref="D386">
    <cfRule type="expression" dxfId="17" priority="3">
      <formula>D386=""</formula>
    </cfRule>
  </conditionalFormatting>
  <conditionalFormatting sqref="F390">
    <cfRule type="expression" dxfId="16" priority="2">
      <formula>F390="Název dílu"</formula>
    </cfRule>
  </conditionalFormatting>
  <conditionalFormatting sqref="C390">
    <cfRule type="expression" dxfId="15" priority="1">
      <formula>C390="Kód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38 F342 F346 F350 F354 F358 F362 F366 F370 F374 F378 F382 F38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9 F343 F347 F351 F355 F359 F363 F367 F371 F375 F379 F383 F387" xr:uid="{00000000-0002-0000-0000-00000B000000}"/>
    <dataValidation allowBlank="1" showInputMessage="1" showErrorMessage="1" promptTitle="Výkaz výměr:" prompt="způsob stanovení množství položky, nebo odkaz na příslušnou přílohu dokumentace." sqref="F16 F20 F24 F28 F32 F36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34 F340 F344 F348 F352 F356 F360 F364 F368 F372 F376 F380 F384 F388"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41 F345 F349 F353 F357 F361 F365 F369 F373 F377 F381 F385 F389" xr:uid="{00000000-0002-0000-0000-00000D000000}"/>
    <dataValidation type="list" allowBlank="1" showInputMessage="1" showErrorMessage="1" sqref="D14 D18 D22 D26 D30 D34 D40 D44 D48 D52 D56 D60 D64 D68 D72 D76 D80 D84 D88 D92 D96 D100 D104 D108 D112 D116 D120 D124 D128 D132 D136 D140 D144 D148 D152 D156 D160 D164 D168 D172 D176 D180 D184 D188 D192 D196 D200 D204 D208 D212 D216 D220 D224 D228 D232 D236 D240 D244 D248 D252 D256 D260 D264 D268 D272 D276 D280 D284 D288 D292 D296 D300 D304 D308 D312 D316 D320 D324 D328 D332 D338 D342 D346 D350 D354 D358 D362 D366 D370 D374 D378 D382 D386"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