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14940" windowHeight="8640" tabRatio="911"/>
  </bookViews>
  <sheets>
    <sheet name="Soupis prací PS 102" sheetId="1" r:id="rId1"/>
  </sheets>
  <definedNames>
    <definedName name="_xlnm.Print_Titles" localSheetId="0">'Soupis prací PS 102'!$1:$9</definedName>
  </definedNames>
  <calcPr calcId="145621"/>
</workbook>
</file>

<file path=xl/calcChain.xml><?xml version="1.0" encoding="utf-8"?>
<calcChain xmlns="http://schemas.openxmlformats.org/spreadsheetml/2006/main">
  <c r="A44" i="1" l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I57" i="1"/>
  <c r="K62" i="1"/>
  <c r="G60" i="1"/>
  <c r="K60" i="1"/>
  <c r="G59" i="1"/>
  <c r="K59" i="1"/>
  <c r="K56" i="1"/>
  <c r="K53" i="1"/>
  <c r="K52" i="1"/>
  <c r="G53" i="1"/>
  <c r="G52" i="1"/>
  <c r="I52" i="1"/>
  <c r="I51" i="1"/>
  <c r="K47" i="1"/>
  <c r="K48" i="1"/>
  <c r="K49" i="1"/>
  <c r="K50" i="1"/>
  <c r="K51" i="1"/>
  <c r="I48" i="1"/>
  <c r="G48" i="1"/>
  <c r="G47" i="1"/>
  <c r="I47" i="1"/>
  <c r="I13" i="1"/>
  <c r="K13" i="1"/>
  <c r="K39" i="1"/>
  <c r="K38" i="1"/>
  <c r="I38" i="1"/>
  <c r="G38" i="1"/>
  <c r="K37" i="1" l="1"/>
  <c r="I37" i="1"/>
  <c r="G37" i="1"/>
  <c r="K36" i="1"/>
  <c r="I36" i="1"/>
  <c r="G36" i="1"/>
  <c r="K35" i="1"/>
  <c r="I35" i="1"/>
  <c r="G35" i="1"/>
  <c r="K34" i="1"/>
  <c r="I34" i="1"/>
  <c r="G34" i="1"/>
  <c r="G33" i="1"/>
  <c r="I33" i="1"/>
  <c r="K33" i="1"/>
  <c r="K32" i="1"/>
  <c r="I32" i="1"/>
  <c r="G32" i="1"/>
  <c r="K31" i="1"/>
  <c r="I31" i="1"/>
  <c r="G31" i="1"/>
  <c r="K30" i="1"/>
  <c r="I29" i="1"/>
  <c r="I30" i="1"/>
  <c r="G30" i="1"/>
  <c r="K29" i="1"/>
  <c r="G29" i="1"/>
  <c r="I27" i="1"/>
  <c r="K28" i="1"/>
  <c r="I28" i="1"/>
  <c r="G28" i="1"/>
  <c r="K27" i="1"/>
  <c r="G27" i="1"/>
  <c r="K26" i="1"/>
  <c r="I26" i="1"/>
  <c r="G26" i="1"/>
  <c r="K25" i="1"/>
  <c r="I25" i="1"/>
  <c r="G25" i="1"/>
  <c r="K24" i="1"/>
  <c r="I24" i="1"/>
  <c r="G24" i="1"/>
  <c r="K23" i="1"/>
  <c r="I23" i="1"/>
  <c r="G23" i="1"/>
  <c r="K22" i="1"/>
  <c r="I22" i="1"/>
  <c r="G22" i="1"/>
  <c r="K21" i="1"/>
  <c r="I21" i="1"/>
  <c r="G21" i="1"/>
  <c r="K20" i="1"/>
  <c r="I20" i="1"/>
  <c r="G20" i="1"/>
  <c r="K19" i="1"/>
  <c r="I19" i="1"/>
  <c r="G19" i="1"/>
  <c r="K18" i="1"/>
  <c r="I18" i="1"/>
  <c r="G18" i="1"/>
  <c r="K17" i="1"/>
  <c r="I17" i="1"/>
  <c r="G17" i="1"/>
  <c r="K16" i="1"/>
  <c r="I16" i="1"/>
  <c r="G16" i="1"/>
  <c r="K15" i="1"/>
  <c r="I15" i="1"/>
  <c r="G15" i="1"/>
  <c r="K14" i="1"/>
  <c r="I14" i="1"/>
  <c r="G14" i="1"/>
  <c r="G13" i="1"/>
  <c r="K12" i="1"/>
  <c r="I12" i="1"/>
  <c r="G12" i="1"/>
  <c r="K11" i="1"/>
  <c r="I11" i="1"/>
  <c r="G11" i="1"/>
  <c r="G40" i="1" l="1"/>
  <c r="I40" i="1"/>
  <c r="K40" i="1"/>
  <c r="G43" i="1"/>
  <c r="I43" i="1"/>
  <c r="K43" i="1"/>
  <c r="G44" i="1"/>
  <c r="I44" i="1"/>
  <c r="K44" i="1"/>
  <c r="G45" i="1"/>
  <c r="I45" i="1"/>
  <c r="K45" i="1"/>
  <c r="G46" i="1"/>
  <c r="I46" i="1"/>
  <c r="K46" i="1"/>
  <c r="G49" i="1"/>
  <c r="I49" i="1"/>
  <c r="G50" i="1"/>
  <c r="I50" i="1"/>
  <c r="G51" i="1"/>
  <c r="G54" i="1"/>
  <c r="I54" i="1"/>
  <c r="K54" i="1"/>
  <c r="G55" i="1"/>
  <c r="I55" i="1"/>
  <c r="K55" i="1"/>
  <c r="I56" i="1"/>
  <c r="G58" i="1"/>
  <c r="I58" i="1"/>
  <c r="K58" i="1"/>
  <c r="G61" i="1"/>
  <c r="I61" i="1"/>
  <c r="K61" i="1"/>
  <c r="G62" i="1"/>
  <c r="I62" i="1"/>
  <c r="G63" i="1"/>
  <c r="I63" i="1"/>
  <c r="K63" i="1"/>
  <c r="G64" i="1"/>
  <c r="I64" i="1"/>
  <c r="K64" i="1"/>
  <c r="G65" i="1"/>
  <c r="I65" i="1"/>
  <c r="K65" i="1"/>
  <c r="G68" i="1"/>
  <c r="I68" i="1"/>
  <c r="I71" i="1" s="1"/>
  <c r="K68" i="1"/>
  <c r="G69" i="1"/>
  <c r="K69" i="1"/>
  <c r="G70" i="1"/>
  <c r="K70" i="1"/>
  <c r="K66" i="1" l="1"/>
  <c r="K71" i="1"/>
  <c r="G66" i="1"/>
  <c r="G71" i="1"/>
  <c r="G41" i="1"/>
  <c r="I41" i="1"/>
  <c r="K41" i="1"/>
  <c r="I66" i="1"/>
</calcChain>
</file>

<file path=xl/comments1.xml><?xml version="1.0" encoding="utf-8"?>
<comments xmlns="http://schemas.openxmlformats.org/spreadsheetml/2006/main">
  <authors>
    <author>Ing. Roman Klimt</author>
  </authors>
  <commentList>
    <comment ref="A1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<sst xmlns="http://schemas.openxmlformats.org/spreadsheetml/2006/main" count="426" uniqueCount="201">
  <si>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</si>
  <si>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</si>
  <si>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</si>
  <si>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</si>
  <si>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</si>
  <si>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</si>
  <si>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</si>
  <si>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</si>
  <si>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</si>
  <si>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</si>
  <si>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</si>
  <si>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</si>
  <si>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</si>
  <si>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</si>
  <si>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</si>
  <si>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</si>
  <si>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</si>
  <si>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</si>
  <si>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</si>
  <si>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</si>
  <si>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ks</t>
  </si>
  <si>
    <t>Název PS :</t>
  </si>
  <si>
    <t>Číslo PS</t>
  </si>
  <si>
    <t>Díl:</t>
  </si>
  <si>
    <t>S</t>
  </si>
  <si>
    <t>m</t>
  </si>
  <si>
    <t>M001</t>
  </si>
  <si>
    <t>PS 102</t>
  </si>
  <si>
    <t>Nové přejezdové zabezpečovací zařízení</t>
  </si>
  <si>
    <t>Elektronické záznamové zařízení - dodávka</t>
  </si>
  <si>
    <t>Elektronické záznamové zařízení - montáž</t>
  </si>
  <si>
    <t>Výstražník s 1 skříní bez závory - dodávka</t>
  </si>
  <si>
    <t>Výstražník s 1 skříní bez závory - montáž</t>
  </si>
  <si>
    <t>Přepěťová ochrana NN rozvodů - dodávka</t>
  </si>
  <si>
    <t>Přepěťová ochrana NN rozvodů - montáž</t>
  </si>
  <si>
    <t>Vnitřní kabelové rozvody do 20 kabelů  montáž</t>
  </si>
  <si>
    <t>Vnitřní kabelové rozvody do 20 kabelů  dodávka</t>
  </si>
  <si>
    <t>Celkem za M001</t>
  </si>
  <si>
    <t>M004</t>
  </si>
  <si>
    <t>Kabelizace</t>
  </si>
  <si>
    <t xml:space="preserve">Kabelová trasa ve výkopu 35x80 </t>
  </si>
  <si>
    <t>Kabelový podchod pod kolejí zřízený protlakem</t>
  </si>
  <si>
    <t xml:space="preserve">Kabel TCEKPFLEZE 24P x 1 </t>
  </si>
  <si>
    <t>Kabel TCEPKPFLEZE 3XN0,8</t>
  </si>
  <si>
    <t>Forma kabelová na kabelu do 24Px1,0</t>
  </si>
  <si>
    <t>Spojka rovná pro plastové kabely s pancířem 24Px1,0</t>
  </si>
  <si>
    <t>Celkem za M004</t>
  </si>
  <si>
    <t>M009</t>
  </si>
  <si>
    <t>Demontáže</t>
  </si>
  <si>
    <t>Celkem za M009</t>
  </si>
  <si>
    <t>Kabel CYKY- O 4x16</t>
  </si>
  <si>
    <t>Rekonstrukce PZM v km 285,541 a v 285,802 v ŽST Střelské Hoštice</t>
  </si>
  <si>
    <t xml:space="preserve">Výstavba PZS v km 285,802 </t>
  </si>
  <si>
    <t>75D117</t>
  </si>
  <si>
    <t>Dodávka rel. domku 2,5x3,6m OPD izolovaného, s klimatizací a vnitřní kabelizací</t>
  </si>
  <si>
    <t>75D177</t>
  </si>
  <si>
    <t>Montáž rel. domku 2,5x3,6m OPD izolovaného, s klimatizací a vnitřní výstrojí</t>
  </si>
  <si>
    <t>741FBA</t>
  </si>
  <si>
    <t>Uzemňovací vodič v zemi FeZn do 120mm2</t>
  </si>
  <si>
    <t>75C116R</t>
  </si>
  <si>
    <t>Skříňka místního ovládání - dodávka</t>
  </si>
  <si>
    <t>75C175R</t>
  </si>
  <si>
    <t>Skříňka místního ovládání - montáž na stěnu RD</t>
  </si>
  <si>
    <t>75GCAF</t>
  </si>
  <si>
    <t>Dodávka - Venkovní tel. objekt dvoulink. plast. na domek</t>
  </si>
  <si>
    <t>75GCBE</t>
  </si>
  <si>
    <t>Montáž - Venkovní tel. objekt plastovýna domek</t>
  </si>
  <si>
    <t>75D113</t>
  </si>
  <si>
    <t>Dodávka stojanu logiky rel. zařízení pro přejezd</t>
  </si>
  <si>
    <t>75D173</t>
  </si>
  <si>
    <t>Montáž stojanu logiky rel. zařízení pro přejezd</t>
  </si>
  <si>
    <t>75D217R</t>
  </si>
  <si>
    <t>75D277R</t>
  </si>
  <si>
    <t>75E112R</t>
  </si>
  <si>
    <t>Dodávka přenosného počítače pro přenos dat</t>
  </si>
  <si>
    <t>75B619</t>
  </si>
  <si>
    <t>Dodávka oddělovacího transformátoru 2 až 5 kVA</t>
  </si>
  <si>
    <t>75B676</t>
  </si>
  <si>
    <t>Montáž oddělovacího transformátoru</t>
  </si>
  <si>
    <t>75B622</t>
  </si>
  <si>
    <t>Dodávka usměrňovače 24V / 50A</t>
  </si>
  <si>
    <t>75B672</t>
  </si>
  <si>
    <t>Montáž usměrňovače</t>
  </si>
  <si>
    <t>75B675</t>
  </si>
  <si>
    <t>Montáž bezúdržbové baterie</t>
  </si>
  <si>
    <t>75D212</t>
  </si>
  <si>
    <t>75D272</t>
  </si>
  <si>
    <t>75D214</t>
  </si>
  <si>
    <t>75D274</t>
  </si>
  <si>
    <t>Výstražník, 2 skříně bez závory - dodávka</t>
  </si>
  <si>
    <t>Výstražník, 2 skříně bez závory - montáž</t>
  </si>
  <si>
    <t>744IFA</t>
  </si>
  <si>
    <t>75B714R</t>
  </si>
  <si>
    <t>75B774R</t>
  </si>
  <si>
    <t xml:space="preserve">Hlídač izolačního stavu </t>
  </si>
  <si>
    <t>75B632</t>
  </si>
  <si>
    <t>Dodávka bezúdržbové baterie 24V / 160AH</t>
  </si>
  <si>
    <t>75B173</t>
  </si>
  <si>
    <t>75B113</t>
  </si>
  <si>
    <t>75E129</t>
  </si>
  <si>
    <t>Příprava a celkové zkoušky přejezdového zab. zař. pro 1 kolej</t>
  </si>
  <si>
    <t>75E222</t>
  </si>
  <si>
    <t>Celková prohlídka el.zař. a vyhotovění revizní zprávy</t>
  </si>
  <si>
    <t>741BDB</t>
  </si>
  <si>
    <t>701FEB</t>
  </si>
  <si>
    <t>Kabelový podchod pod vozovkou zřízený protlakem</t>
  </si>
  <si>
    <t>701CDE</t>
  </si>
  <si>
    <t>Výkop a zához pro spojku zab. a sděl. kabelů</t>
  </si>
  <si>
    <t>75A214</t>
  </si>
  <si>
    <t>Kabel TCEKPFLEY 12P x 1</t>
  </si>
  <si>
    <t>75A216</t>
  </si>
  <si>
    <t>Kabel TCEKPFLEY 24P x 1</t>
  </si>
  <si>
    <t>75A317</t>
  </si>
  <si>
    <t>75G1JA</t>
  </si>
  <si>
    <t>742GFE</t>
  </si>
  <si>
    <t>75A414</t>
  </si>
  <si>
    <t>Forma kabelová na kabelu do 12Px1,0</t>
  </si>
  <si>
    <t>75A416</t>
  </si>
  <si>
    <t>75GBAC</t>
  </si>
  <si>
    <t xml:space="preserve">Montáž (dem.) - Ukončení celoplast. kabelu bez pancíře v rozvaděči se zářezov. svorkovnicemi do 20 žil </t>
  </si>
  <si>
    <t>742JAD</t>
  </si>
  <si>
    <r>
      <t>Ukončení 2-5-ti žílových kabelů izolovaných s označením a zapojením v rozvaděči nebo na přístroji, 4 - 25 mm</t>
    </r>
    <r>
      <rPr>
        <vertAlign val="superscript"/>
        <sz val="10"/>
        <rFont val="Calibri"/>
        <family val="2"/>
      </rPr>
      <t>2</t>
    </r>
  </si>
  <si>
    <t>75A516</t>
  </si>
  <si>
    <t>742JBC</t>
  </si>
  <si>
    <r>
      <t>Kabelová spojka pro 3/4/5 - žílové kabely nn s plastovou izolací, 10 - 35 mm</t>
    </r>
    <r>
      <rPr>
        <vertAlign val="superscript"/>
        <sz val="10"/>
        <rFont val="Calibri"/>
        <family val="2"/>
      </rPr>
      <t>2</t>
    </r>
  </si>
  <si>
    <t>75A274</t>
  </si>
  <si>
    <t>ZATAŽENÍ METALICKÉHO DVOUPLÁŠŤOVÉHO KABELU DO 12P 1,0</t>
  </si>
  <si>
    <t>75A276</t>
  </si>
  <si>
    <t>ZATAŽENÍ METALICKÉHO DVOUPLÁŠŤOVÉHO KABELU DO 24P 1,0</t>
  </si>
  <si>
    <t>75A377</t>
  </si>
  <si>
    <t>ZATAŽENÍ METALICKÉHO KABELU S METALICKÝM STÍNĚNÍM DO 24P 1,0</t>
  </si>
  <si>
    <t>75G4AH</t>
  </si>
  <si>
    <t xml:space="preserve">Montáž (dem.) - Kabel celoplastový s pancířem do 50 XN 0,8 mm, volně uložený </t>
  </si>
  <si>
    <t>75GDCB</t>
  </si>
  <si>
    <t>Dodávka - Kabelová spojka pro celoplastové kabely s pancířem (∅ svazku žil 43 mm,min. ∅ kabel 8 mm, dl. odpláštění 300 mm)</t>
  </si>
  <si>
    <t>75A61</t>
  </si>
  <si>
    <t>ŠTÍTEK KABELOVÝ OBECNĚ</t>
  </si>
  <si>
    <t>75A62</t>
  </si>
  <si>
    <t>OBJÍMKA ZNAČKOVACÍ KABELOVÁ OBECNĚ</t>
  </si>
  <si>
    <t>75C198</t>
  </si>
  <si>
    <t>DEMONTÁŽ DRÁTOVODNÉ TRASY DO ŠROTU</t>
  </si>
  <si>
    <t>75D295</t>
  </si>
  <si>
    <t>DEMONTÁŽ MECHANICKÉ ZÁVORY  I S POHONEM DO ŠROTU</t>
  </si>
  <si>
    <t>SŽDC10</t>
  </si>
  <si>
    <t xml:space="preserve">Dodávka reléového domku podle typu a  doprava do staveništního skladu. Reléový domek se měří v kusech (ks). Položka obsahuje všechny náklady na montáž resp. demontáž  vnitřního zařízení a venkovní  skříně se všemi pomocnými a doplňujícími pracemi a součástmi, případné použití mechanizmů, včetně dopravy ze skladu k místu montáže, náklady na mzdy.             </t>
  </si>
  <si>
    <t>Určení místa umístění, usazení skříně na základy, montáž vnitřního zařízení včetně potřebných závislostních prvků, zatažení kabelů kontroly izolačního stavu, případný nátěr , přezkoušení.  Demontáž se provádí obdobným způsobem.Montáž zařízení se měří v kusech (ks).Položka obsahuje všechny náklady na montáž resp. demontáž  vnitřního zařízení a venkovní  skříně se všemi pomocnými a doplňujícími pracemi a součástmi, případné použití mechanizmů, včetně dopravy ze skladu k místu montáže, náklady na mzdy</t>
  </si>
  <si>
    <t xml:space="preserve">Položka obsahuje: Dodávku, dopravu a montáž uzemňovacího vedení v zemní kynetě, případně v chráničce včetně podružného materiálu, odvinutí vodiče ze svitku a oddělení příslušné délky, tvarování pásku, spojování, ochranné nátěry spojů pásku a vstupů pásku </t>
  </si>
  <si>
    <t>Dodání skříňky místního ovládání včetně  potřebného pomocného materiálu a jeho dopravy do staveništního skladu.Položka se   měří v kusech (ks).Položka obsahuje všechny náklady na dodání zařízení podle typu včetně pomocného materiálu, na dopravu do stav</t>
  </si>
  <si>
    <t>Montáž skříňky místního ovládání, zapojení dvou kabelových forem(včetně měření a zapojení po měření),  přezkoušení.Položka se  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</si>
  <si>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Pořízení zařízení včetně dopravy do stavenišťního skladu a skladování</t>
  </si>
  <si>
    <t>Připevnění VTO na sklolaminátový domek na předem připravené otvory. Zatažení a ukončení kabelu na svorkovnici</t>
  </si>
  <si>
    <t>Dodávka zařízení podle  určení včetně skříně, potřebného pomocného materiálu a  dopravy do staveništního skladu.Zařízení ve venkovní  skříni se měří v kusech (ks).Položka obsahuje všechny náklady na dodávku zařízení na místo určení včetně skříně podle určení   a pomocného materiálu, náklady na dopravu do staveništního skladu.</t>
  </si>
  <si>
    <t>Dodávka zařízení   podle jeho typu a potřebného pomocného materiálu a  dopravy do staveništního skladu.zařízení  se měří v kusech (ks).Položka obsahuje všechny náklady na dodávku zařízení  včetně pomocného materiálu, náklady na dopravu do místa určení.</t>
  </si>
  <si>
    <t>Položka zahrnuje veškéré práce spojené s montáží zařízení určeného položkou. Montáž zařízení se měří  v kusech (ks).Položka obsahuje všechny náklady na montáž   venkovního zařízení  se všemi pomocnými a doplňujícími pracemi a součástmi, případné použití mechanizmů,náklady na mzdy.</t>
  </si>
  <si>
    <t>Dodávka fukčního počítače včetně software a odzkoušení.          Zařízení se měří v kusech (ks).       Položka obsahuje všechny náklady na dodávku zařízení včetně pomocného materiálu, náklady na dopravu do místa určení.</t>
  </si>
  <si>
    <t xml:space="preserve">Dodání kompletního oddělovacího transformátoru a dalšího potřebného pomocného materiálu a jeho dopravy na místo určení.                                                                                   Oddělovací tansf. se měří v kusech (ks). Položka obsahuje náklady na pořízení kompletního zařízení podle položky, na dopravu do místa určení.                 </t>
  </si>
  <si>
    <t>Montáž tansformátoru na místo určení, jeho připojení  a přezkoušení. Montáž transformátoru se měří v kusech (ks).Položka obsahuje všechny náklady na montáž dodaného zařízení se všemi pomocnými a doplňujícími pracemi a součástmi, případné použití mechanizmů, náklady na mzdy.</t>
  </si>
  <si>
    <t>Dodání kompletního usměrňovače podle typu včetně potřebného pomocného materiálu a jeho dopravy na místo určení.Usměrňovače se měří v kusech (ks).Položka obsahuje náklady na pořízení příslušného usměrňovače, na dopravu do místa určení.</t>
  </si>
  <si>
    <t>Montáž usměrňovače na místo určení, jeho připojení a přezkoušení.Montáž usměrňovače se měří v kusech (ks).Položka obsahuje všechny náklady na montáž dodaného zařízení se všemi pomocnými a doplňujícími pracemi a součástmi, případné použití mechanizmů, náklady na mzdy.</t>
  </si>
  <si>
    <t>Dodání kompletní baterie podle typu včetně potřebného pomocného materiálu a jeho dopravy na místo určení.Baterie se měří v kusech (ks).Položka obsahuje náklady na pořízení příslušné baterie včetně pomocného materiálu, na dopravu do místa určení.</t>
  </si>
  <si>
    <t>Montáž baterie na místo určení, její připojení, dobití na plnou kapacitu a přezkoušení. Demontáž obsahuje pouze odpojení baterie a uložení na místo určení.Montáž baterie se měří v kusech (ks).Položka obsahuje všechny náklady na montáž dodaného zařízení se všemi pomocnými a doplňujícími pracemi a součástmi, případné použití mechanizmů, náklady na mzdy.</t>
  </si>
  <si>
    <t>Dodávka výstražníku  podle jeho typu a potřebného pomocného materiálu a  dopravy do staveništního skladu.Výstražník se měří v kusech (ks).Položka obsahuje všechny náklady na dodávku výstražníku včetně pomocného materiálu, náklady na dopravu do místa určení.</t>
  </si>
  <si>
    <t>Výkop jámy pro betonový základ výstražníku.Usazení betonového základu, sestavení a kompletizace výstražníku, označení označovacími štítky. Postavení výstražníku včetně transformátorové skříně na základ. Montáž transformátorů do skříně, montáž kabelové formy(2x).výstražníky se měří v kusech (ks).Položka obsahuje všechny náklady na montáž výstražníku se všemi pomocnými a doplňujícími pracemi a součástmi, případné použití mechanizmů, včetně dopravy ze skladu k místu montáže, náklady na mzdy.</t>
  </si>
  <si>
    <t>Položka obsahuje : Dodávku a montáž zařízení do rozvaděče nebo skříně včetně dovozu. Dále obsahuje cenu za pom. mechanismy včetně všech ostatních vedlejších nákladů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</si>
  <si>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</si>
  <si>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</si>
  <si>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Položení kabelu do rozvodného žlabu, vyformování, vyvázání vč.zapojení na stojany nebo skříněmontáž vnitřeních kabelových rozvodů se měří v délkových jednotkách (m), se všemi pomocnými a doplňujícími pracemi a součástmi, případné použití mechanizmů, náklady na mzdy</t>
  </si>
  <si>
    <t>Dodávka kabelů vč.eventuálních konektorů a potřebného pomocného materiálu a jeho dopravy na místo určenívnitřní kabelové rozvody se měří v délkových jednotkách (m).položka obsahuje všechny náklady na kabely včetnš pomocného materiálu, na dopravu do místa určení</t>
  </si>
  <si>
    <t xml:space="preserve">Zajištění a provedení čiností určenných položkou včetně dodávky potřebného pomocného materiálu a  dopravy na místo určení.Účtuje se v hodinových sazbách(hod)   .Položka obsahuje všechny náklady na provedení zk.provozu se všemi pomocnými a doplňujícími pracemi a součástmi, případné použití mechanizmů,náklady na mzdy </t>
  </si>
  <si>
    <t>Kontrola zařízení, zda odpovídá podmínkám pro bezpečný provoz, včetně potřebných měření a vyhotovení revizní zprávy odpovědným pracovníkem.    . Položka se měří v kusech (ks) za každých 250 tis.Kč montážních prací. Položka obsahuje náklady na vlastní kontrolu, příslušná měření a zpracování revizní zprávy.</t>
  </si>
  <si>
    <t>Položka obsahuje: Hloubení kabelové rýhy ručně nebo strojně bez ohledu na druh použitého mechanizačního prostředku, u strojních výkopů včetně přípravných, pomocných a vytyčovacích prací v průměrných podmínkách a se započítáním podílu prací v jiných než běžných podmínek. S jedním výhozem až do vzdálenosti 3m za okraj rýhy nebo s případným naložením do dopravního vozíku přistaveného k okraji rýhy. Dále ruční zához nezapažené kabelové rýhy s případným rozpojováním výkopku a s jedním přehozem až do vzdálenosti 3m nebo se shozením z vozidel. Bez pěchování zeminy. Dále obsahuje cenu za pom. mechanismy včetně všech ostatních vedlejších nákladů.</t>
  </si>
  <si>
    <t>Položka obsahuje: Zřízení podchod pod kolejí, vozovkou metodou horizontálně řízeného vrtu pro fí.chráničky 21-35cm včetně všech pomocných prací a případného vypracování odborné dokumentace dle příslušných předpisů. Dále obsahuje cenu za pom. mechanismy včetně všech ostatních vedlejších nákladů.</t>
  </si>
  <si>
    <t>Položka obsahuje: Výkop s jedním výhozem až do vzdálenosti 3m za okraj rýhy, nebo naložením do dopravního vozíku u okraje rýhy, včetně zabezpečení výkopu. Bez odstranění povrchové vrstvy chodníku nebo vozovky. Dále zásyp rýhy a urovnání. Dále obsahuje cenu za pom. mechanismy včetně všech ostatních vedlejších nákladů.</t>
  </si>
  <si>
    <t>dodání kabelů podle typu od výrobcůdélky kabelů se měří v metrechpoložka obsahuje cenu dodávky kabelů včetně mimostaveništní dopravy</t>
  </si>
  <si>
    <t>Pořízení materiálu včetně dopravy do stavenišťního skladu a skladování</t>
  </si>
  <si>
    <t>Položka obsahuje : Dodávku a montáž kabelu včetně dovozu, manipulace a uložení kabelu (do země, do chráničky, na rošty, pod omítku a pod.). Dále obsahuje cenu za pom. mechanismy včetně všech ostatních vedlejších nákladů</t>
  </si>
  <si>
    <t xml:space="preserve">odstranění pláště kabelu, odstranění izolace z konců žil na svorkovnici, zhotovení vodní zábrany, zformování a konečná úprava kabelu, kontrolní a závěreečné měření  na kabelu  pro rozvod signalizace, zapojení po měření, montáž příchytky a štítku                                                               kabelové formy se měří v kusech                        </t>
  </si>
  <si>
    <t>Odstranění izolace vodiče a ukončení vodiče zářezovým nástrojem ve svorkovnici, vyformování vodiče.</t>
  </si>
  <si>
    <t>Položka obsahuje : Dodávku a montáž kab. koncovky/záklopky vč. podružného materiálu, dovozu, odizolování pláště a izolace žil kabelu, montáž kabelové koncovky včetně ukončení žil v rozvaděči, upevnění kabelových ok,  roz. trubice, zakončení stínění a pod..  Dále obsahuje cenu za pom. mechanismy včetně všech ostatních vedlejších nákladů</t>
  </si>
  <si>
    <t>Položka obsahuje : Dodávku a montáž kabelové spojky vč. podružného materiálu, dopravy na staveniště, odizolování pláště a izolace žil kabelu, montáž kabelové spojky včetně ukončení žil a stínění (oko).  Dále obsahuje cenu za pom. mechanismy včetně všech ostatních vedlejších nákladů</t>
  </si>
  <si>
    <t>Pořízení přístroje včetně dopravy do stavenišťního skladu a skladování</t>
  </si>
  <si>
    <t xml:space="preserve">úplná montáž plastové spojky, příprava spojovacího přípravku, spojení žil kabelu, kontrola spávnosti spojení žil, vysušení, zajištění přívodu el.energie, zatavení konců kabelu a svaření středu spojky spojky se měří v kusech.Položka obsahuje veškeré potřebné mechanizmy, jejich obsluhu, náklady na mzdy a náklady na pořízení všech potřebných materiálů i vlastní spojky, náklady na přesun hmot.                                </t>
  </si>
  <si>
    <t>Uložení kabelu zatažením, štítek průběhu v počtu 2ks na 1 km kabelu včetně montáže, montáž spojky v počtu 3 ks na 1 km kabelu včetně všech souvisejících prací. Uložení kabelu se měří v délkových jednotkách (m). Položka obsahuje všechny náklady na montáž kabelů , se všemi pomocnými a doplňujícími pracemi a součástmi, případné použití mechanizmů, náklady na mzdy</t>
  </si>
  <si>
    <t>Volné uložení kabelu celoplastového. Příprava kabel.bubnu s přistavení k místu pokládky. Přeměření izolačního stavu kabelu, odvinutí a uložení kabelu do kabelového lože nebo do žlabu a protažení překážkami, odřezání kabelu, uzavření konců kabelu a přemístění kabelového bubnu</t>
  </si>
  <si>
    <t>zhotovení kabelového štítku nebo objímky, vyražení znaku kabelu, ovinutí štítku páskou PVC, připevnění objímky na kabelštítky a objímky se měří v kusech.Položka obsahuje náklady na výrobu štítků a objímek, použití mechanizmu, dopravu k místnímu použití, náklady na mzdy.</t>
  </si>
  <si>
    <t>zhotovení objímky značkovací na průměr kabelu, vyražení znaku na objímku, připevnění objímky na kabelzřízení kabelové objímky se měří v kusech. Položka obsahuje náklady na výrobu objímek, použití mechanizmů, dopravu k místu použití, náklady na mzdy</t>
  </si>
  <si>
    <t>Demontáž drátovodné trasy včetně úpravy terénu. Položka se   měří v metrech. Položka obsahuje všechny náklady na  demontáž zařízení se všemi pomocnými a doplňujícími pracemi a součástmi, případné použití mechanizmů, včetně dopravy ze skladu k místu montáže, náklady na mzdy.</t>
  </si>
  <si>
    <t>Demontáž mechanické závory i s pohonem. Položka se   měří v kusech (ks).Položka obsahuje všechny náklady na  demontáž zařízení se všemi pomocnými a doplňujícími pracemi a součástmi, případné použití mechanizmů, včetně dopravy ze skladu k místu montáže, náklady na mzdy.</t>
  </si>
  <si>
    <t>typ řádku</t>
  </si>
  <si>
    <t xml:space="preserve">Kód datové základny </t>
  </si>
  <si>
    <t>Technická specifikace</t>
  </si>
  <si>
    <t>Výkaz výměr</t>
  </si>
  <si>
    <t>SD</t>
  </si>
  <si>
    <t>B</t>
  </si>
  <si>
    <t>dle D.2. TZ a v.č. 0502</t>
  </si>
  <si>
    <t>dle D.2. TZ a v.č. 0211</t>
  </si>
  <si>
    <t xml:space="preserve">dle D.2. TZ </t>
  </si>
  <si>
    <t>dle D.2. TZ a C.2. koordinační schéma</t>
  </si>
  <si>
    <t>dle D.2. TZ a v.č. 1000</t>
  </si>
  <si>
    <t>Soupis prací</t>
  </si>
  <si>
    <t>Soupis prací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</si>
</sst>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9" formatCode="#,##0.000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sz val="11"/>
      <name val="Calibri"/>
      <family val="2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vertAlign val="superscript"/>
      <sz val="10"/>
      <name val="Calibri"/>
      <family val="2"/>
    </font>
    <font>
      <b/>
      <u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1" fillId="0" borderId="0"/>
    <xf numFmtId="0" fontId="2" fillId="0" borderId="0"/>
    <xf numFmtId="0" fontId="18" fillId="0" borderId="0"/>
  </cellStyleXfs>
  <cellXfs count="166">
    <xf numFmtId="0" fontId="0" fillId="0" borderId="0" xfId="0"/>
    <xf numFmtId="49" fontId="6" fillId="0" borderId="0" xfId="3" applyNumberFormat="1" applyFont="1" applyFill="1" applyProtection="1">
      <protection locked="0"/>
    </xf>
    <xf numFmtId="0" fontId="2" fillId="0" borderId="0" xfId="3" applyFill="1" applyProtection="1">
      <protection locked="0"/>
    </xf>
    <xf numFmtId="0" fontId="2" fillId="0" borderId="0" xfId="3" applyAlignment="1" applyProtection="1">
      <alignment horizontal="right"/>
      <protection locked="0"/>
    </xf>
    <xf numFmtId="164" fontId="2" fillId="0" borderId="0" xfId="3" applyNumberFormat="1" applyAlignment="1" applyProtection="1">
      <alignment horizontal="right"/>
      <protection locked="0"/>
    </xf>
    <xf numFmtId="0" fontId="2" fillId="0" borderId="0" xfId="3" applyProtection="1">
      <protection locked="0"/>
    </xf>
    <xf numFmtId="14" fontId="2" fillId="0" borderId="0" xfId="3" applyNumberFormat="1" applyFont="1" applyProtection="1">
      <protection locked="0"/>
    </xf>
    <xf numFmtId="0" fontId="6" fillId="0" borderId="0" xfId="3" applyNumberFormat="1" applyFont="1" applyFill="1" applyAlignment="1" applyProtection="1">
      <alignment horizontal="right"/>
      <protection locked="0"/>
    </xf>
    <xf numFmtId="0" fontId="2" fillId="0" borderId="0" xfId="3" applyFill="1" applyAlignment="1" applyProtection="1">
      <alignment horizontal="right"/>
      <protection locked="0"/>
    </xf>
    <xf numFmtId="0" fontId="6" fillId="0" borderId="0" xfId="3" applyNumberFormat="1" applyFont="1" applyFill="1" applyAlignment="1" applyProtection="1">
      <alignment horizontal="left"/>
      <protection locked="0"/>
    </xf>
    <xf numFmtId="14" fontId="2" fillId="0" borderId="0" xfId="3" applyNumberFormat="1" applyAlignment="1" applyProtection="1">
      <alignment horizontal="center"/>
      <protection locked="0"/>
    </xf>
    <xf numFmtId="0" fontId="13" fillId="2" borderId="0" xfId="3" applyFont="1" applyFill="1" applyAlignment="1" applyProtection="1"/>
    <xf numFmtId="0" fontId="5" fillId="0" borderId="0" xfId="3" applyFont="1" applyAlignment="1" applyProtection="1">
      <alignment horizontal="right"/>
      <protection locked="0"/>
    </xf>
    <xf numFmtId="164" fontId="5" fillId="0" borderId="0" xfId="3" applyNumberFormat="1" applyFont="1" applyAlignment="1" applyProtection="1">
      <alignment horizontal="right"/>
      <protection locked="0"/>
    </xf>
    <xf numFmtId="0" fontId="5" fillId="0" borderId="0" xfId="3" applyFont="1" applyAlignment="1" applyProtection="1">
      <alignment horizontal="centerContinuous"/>
      <protection locked="0"/>
    </xf>
    <xf numFmtId="0" fontId="2" fillId="2" borderId="0" xfId="3" applyFill="1" applyProtection="1"/>
    <xf numFmtId="0" fontId="4" fillId="2" borderId="0" xfId="3" applyFont="1" applyFill="1" applyAlignment="1" applyProtection="1">
      <alignment horizontal="centerContinuous"/>
    </xf>
    <xf numFmtId="0" fontId="5" fillId="2" borderId="0" xfId="3" applyFont="1" applyFill="1" applyAlignment="1" applyProtection="1">
      <alignment horizontal="centerContinuous"/>
    </xf>
    <xf numFmtId="0" fontId="2" fillId="2" borderId="0" xfId="3" applyFont="1" applyFill="1" applyProtection="1"/>
    <xf numFmtId="0" fontId="7" fillId="2" borderId="0" xfId="3" applyFont="1" applyFill="1" applyProtection="1"/>
    <xf numFmtId="0" fontId="8" fillId="2" borderId="19" xfId="3" applyFont="1" applyFill="1" applyBorder="1" applyProtection="1"/>
    <xf numFmtId="0" fontId="8" fillId="2" borderId="20" xfId="3" applyFont="1" applyFill="1" applyBorder="1" applyProtection="1"/>
    <xf numFmtId="0" fontId="8" fillId="2" borderId="21" xfId="3" applyFont="1" applyFill="1" applyBorder="1" applyProtection="1"/>
    <xf numFmtId="0" fontId="8" fillId="2" borderId="11" xfId="3" applyFont="1" applyFill="1" applyBorder="1" applyAlignment="1" applyProtection="1">
      <alignment horizontal="center"/>
    </xf>
    <xf numFmtId="0" fontId="8" fillId="2" borderId="14" xfId="3" applyFont="1" applyFill="1" applyBorder="1" applyProtection="1"/>
    <xf numFmtId="0" fontId="8" fillId="2" borderId="4" xfId="3" applyFont="1" applyFill="1" applyBorder="1" applyAlignment="1" applyProtection="1">
      <alignment horizontal="center"/>
    </xf>
    <xf numFmtId="0" fontId="3" fillId="2" borderId="21" xfId="3" applyFont="1" applyFill="1" applyBorder="1" applyAlignment="1" applyProtection="1">
      <alignment horizontal="center"/>
    </xf>
    <xf numFmtId="0" fontId="3" fillId="2" borderId="11" xfId="3" applyFont="1" applyFill="1" applyBorder="1" applyAlignment="1" applyProtection="1">
      <alignment horizontal="center"/>
    </xf>
    <xf numFmtId="0" fontId="8" fillId="2" borderId="20" xfId="3" applyFont="1" applyFill="1" applyBorder="1" applyAlignment="1" applyProtection="1">
      <alignment horizontal="right"/>
    </xf>
    <xf numFmtId="164" fontId="8" fillId="2" borderId="20" xfId="3" applyNumberFormat="1" applyFont="1" applyFill="1" applyBorder="1" applyAlignment="1" applyProtection="1">
      <alignment horizontal="right"/>
    </xf>
    <xf numFmtId="0" fontId="8" fillId="2" borderId="22" xfId="3" applyFont="1" applyFill="1" applyBorder="1" applyAlignment="1" applyProtection="1">
      <alignment horizontal="centerContinuous"/>
    </xf>
    <xf numFmtId="0" fontId="8" fillId="2" borderId="23" xfId="3" applyFont="1" applyFill="1" applyBorder="1" applyAlignment="1" applyProtection="1">
      <alignment horizontal="centerContinuous"/>
    </xf>
    <xf numFmtId="0" fontId="8" fillId="2" borderId="11" xfId="3" applyFont="1" applyFill="1" applyBorder="1" applyProtection="1"/>
    <xf numFmtId="0" fontId="8" fillId="2" borderId="11" xfId="3" applyFont="1" applyFill="1" applyBorder="1" applyAlignment="1" applyProtection="1">
      <alignment horizontal="right"/>
    </xf>
    <xf numFmtId="164" fontId="8" fillId="2" borderId="11" xfId="3" applyNumberFormat="1" applyFont="1" applyFill="1" applyBorder="1" applyAlignment="1" applyProtection="1">
      <alignment horizontal="center"/>
    </xf>
    <xf numFmtId="0" fontId="8" fillId="2" borderId="1" xfId="3" applyFont="1" applyFill="1" applyBorder="1" applyAlignment="1" applyProtection="1">
      <alignment horizontal="centerContinuous"/>
    </xf>
    <xf numFmtId="0" fontId="8" fillId="2" borderId="4" xfId="3" applyFont="1" applyFill="1" applyBorder="1" applyAlignment="1" applyProtection="1">
      <alignment horizontal="centerContinuous"/>
    </xf>
    <xf numFmtId="0" fontId="8" fillId="2" borderId="16" xfId="3" applyFont="1" applyFill="1" applyBorder="1" applyAlignment="1" applyProtection="1">
      <alignment horizontal="centerContinuous"/>
    </xf>
    <xf numFmtId="0" fontId="8" fillId="2" borderId="4" xfId="3" applyNumberFormat="1" applyFont="1" applyFill="1" applyBorder="1" applyAlignment="1" applyProtection="1">
      <alignment horizontal="center"/>
    </xf>
    <xf numFmtId="164" fontId="8" fillId="2" borderId="4" xfId="3" applyNumberFormat="1" applyFont="1" applyFill="1" applyBorder="1" applyAlignment="1" applyProtection="1">
      <alignment horizontal="center"/>
    </xf>
    <xf numFmtId="0" fontId="8" fillId="2" borderId="16" xfId="3" applyFont="1" applyFill="1" applyBorder="1" applyAlignment="1" applyProtection="1">
      <alignment horizontal="center"/>
    </xf>
    <xf numFmtId="1" fontId="3" fillId="2" borderId="11" xfId="3" applyNumberFormat="1" applyFont="1" applyFill="1" applyBorder="1" applyAlignment="1" applyProtection="1">
      <alignment horizontal="center"/>
    </xf>
    <xf numFmtId="1" fontId="3" fillId="2" borderId="24" xfId="3" applyNumberFormat="1" applyFont="1" applyFill="1" applyBorder="1" applyAlignment="1" applyProtection="1">
      <alignment horizontal="center"/>
    </xf>
    <xf numFmtId="0" fontId="2" fillId="2" borderId="0" xfId="3" applyFill="1" applyAlignment="1" applyProtection="1"/>
    <xf numFmtId="0" fontId="2" fillId="2" borderId="0" xfId="3" applyFill="1" applyAlignment="1" applyProtection="1">
      <alignment horizontal="left"/>
    </xf>
    <xf numFmtId="49" fontId="9" fillId="0" borderId="15" xfId="3" applyNumberFormat="1" applyFont="1" applyBorder="1" applyProtection="1">
      <protection locked="0"/>
    </xf>
    <xf numFmtId="49" fontId="9" fillId="0" borderId="7" xfId="3" applyNumberFormat="1" applyFont="1" applyBorder="1" applyProtection="1">
      <protection locked="0"/>
    </xf>
    <xf numFmtId="4" fontId="9" fillId="0" borderId="7" xfId="3" applyNumberFormat="1" applyFont="1" applyBorder="1" applyProtection="1">
      <protection locked="0"/>
    </xf>
    <xf numFmtId="169" fontId="9" fillId="2" borderId="7" xfId="3" applyNumberFormat="1" applyFont="1" applyFill="1" applyBorder="1" applyProtection="1">
      <protection locked="0"/>
    </xf>
    <xf numFmtId="4" fontId="9" fillId="2" borderId="7" xfId="3" applyNumberFormat="1" applyFont="1" applyFill="1" applyBorder="1" applyProtection="1">
      <protection locked="0"/>
    </xf>
    <xf numFmtId="0" fontId="9" fillId="2" borderId="14" xfId="3" applyFont="1" applyFill="1" applyBorder="1" applyProtection="1">
      <protection locked="0"/>
    </xf>
    <xf numFmtId="0" fontId="9" fillId="2" borderId="3" xfId="3" applyFont="1" applyFill="1" applyBorder="1" applyProtection="1">
      <protection locked="0"/>
    </xf>
    <xf numFmtId="4" fontId="9" fillId="2" borderId="3" xfId="3" applyNumberFormat="1" applyFont="1" applyFill="1" applyBorder="1" applyProtection="1">
      <protection locked="0"/>
    </xf>
    <xf numFmtId="169" fontId="9" fillId="2" borderId="3" xfId="3" applyNumberFormat="1" applyFont="1" applyFill="1" applyBorder="1" applyProtection="1">
      <protection locked="0"/>
    </xf>
    <xf numFmtId="4" fontId="9" fillId="2" borderId="25" xfId="3" applyNumberFormat="1" applyFont="1" applyFill="1" applyBorder="1" applyAlignment="1" applyProtection="1">
      <alignment horizontal="right"/>
      <protection locked="0"/>
    </xf>
    <xf numFmtId="4" fontId="9" fillId="2" borderId="3" xfId="3" applyNumberFormat="1" applyFont="1" applyFill="1" applyBorder="1" applyAlignment="1" applyProtection="1">
      <alignment horizontal="right"/>
      <protection locked="0"/>
    </xf>
    <xf numFmtId="169" fontId="9" fillId="2" borderId="3" xfId="3" applyNumberFormat="1" applyFont="1" applyFill="1" applyBorder="1" applyAlignment="1" applyProtection="1">
      <alignment horizontal="right"/>
      <protection locked="0"/>
    </xf>
    <xf numFmtId="0" fontId="12" fillId="0" borderId="0" xfId="3" applyFont="1" applyProtection="1">
      <protection locked="0"/>
    </xf>
    <xf numFmtId="0" fontId="12" fillId="0" borderId="0" xfId="3" applyFont="1" applyAlignment="1" applyProtection="1">
      <alignment horizontal="right"/>
      <protection locked="0"/>
    </xf>
    <xf numFmtId="164" fontId="12" fillId="0" borderId="0" xfId="3" applyNumberFormat="1" applyFont="1" applyAlignment="1" applyProtection="1">
      <alignment horizontal="right"/>
      <protection locked="0"/>
    </xf>
    <xf numFmtId="4" fontId="9" fillId="0" borderId="7" xfId="3" applyNumberFormat="1" applyFont="1" applyBorder="1" applyAlignment="1" applyProtection="1">
      <alignment horizontal="right"/>
      <protection locked="0"/>
    </xf>
    <xf numFmtId="169" fontId="9" fillId="0" borderId="7" xfId="3" applyNumberFormat="1" applyFont="1" applyBorder="1" applyAlignment="1" applyProtection="1">
      <alignment horizontal="right"/>
      <protection locked="0"/>
    </xf>
    <xf numFmtId="4" fontId="9" fillId="2" borderId="24" xfId="3" applyNumberFormat="1" applyFont="1" applyFill="1" applyBorder="1" applyAlignment="1" applyProtection="1">
      <alignment horizontal="right"/>
      <protection locked="0"/>
    </xf>
    <xf numFmtId="0" fontId="11" fillId="0" borderId="21" xfId="3" applyFont="1" applyFill="1" applyBorder="1" applyAlignment="1" applyProtection="1">
      <alignment horizontal="center"/>
      <protection locked="0"/>
    </xf>
    <xf numFmtId="1" fontId="11" fillId="0" borderId="8" xfId="1" applyNumberFormat="1" applyFont="1" applyFill="1" applyBorder="1" applyAlignment="1">
      <alignment horizontal="center"/>
    </xf>
    <xf numFmtId="0" fontId="11" fillId="0" borderId="8" xfId="1" applyFont="1" applyFill="1" applyBorder="1" applyAlignment="1">
      <alignment wrapText="1"/>
    </xf>
    <xf numFmtId="4" fontId="11" fillId="0" borderId="8" xfId="1" applyNumberFormat="1" applyFont="1" applyFill="1" applyBorder="1" applyAlignment="1">
      <alignment horizontal="center"/>
    </xf>
    <xf numFmtId="4" fontId="11" fillId="0" borderId="8" xfId="1" applyNumberFormat="1" applyFont="1" applyFill="1" applyBorder="1"/>
    <xf numFmtId="169" fontId="11" fillId="0" borderId="8" xfId="1" applyNumberFormat="1" applyFont="1" applyFill="1" applyBorder="1"/>
    <xf numFmtId="169" fontId="11" fillId="2" borderId="8" xfId="1" applyNumberFormat="1" applyFont="1" applyFill="1" applyBorder="1" applyAlignment="1">
      <alignment horizontal="right"/>
    </xf>
    <xf numFmtId="4" fontId="11" fillId="2" borderId="8" xfId="1" applyNumberFormat="1" applyFont="1" applyFill="1" applyBorder="1"/>
    <xf numFmtId="4" fontId="11" fillId="2" borderId="12" xfId="1" applyNumberFormat="1" applyFont="1" applyFill="1" applyBorder="1"/>
    <xf numFmtId="1" fontId="11" fillId="0" borderId="8" xfId="3" applyNumberFormat="1" applyFont="1" applyFill="1" applyBorder="1" applyAlignment="1" applyProtection="1">
      <alignment horizontal="center"/>
      <protection locked="0"/>
    </xf>
    <xf numFmtId="49" fontId="15" fillId="0" borderId="15" xfId="3" applyNumberFormat="1" applyFont="1" applyFill="1" applyBorder="1" applyProtection="1">
      <protection locked="0"/>
    </xf>
    <xf numFmtId="49" fontId="9" fillId="0" borderId="7" xfId="3" applyNumberFormat="1" applyFont="1" applyFill="1" applyBorder="1" applyProtection="1">
      <protection locked="0"/>
    </xf>
    <xf numFmtId="4" fontId="15" fillId="0" borderId="7" xfId="1" applyNumberFormat="1" applyFont="1" applyFill="1" applyBorder="1" applyAlignment="1">
      <alignment horizontal="center"/>
    </xf>
    <xf numFmtId="4" fontId="15" fillId="0" borderId="7" xfId="1" applyNumberFormat="1" applyFont="1" applyFill="1" applyBorder="1"/>
    <xf numFmtId="169" fontId="15" fillId="0" borderId="7" xfId="1" applyNumberFormat="1" applyFont="1" applyFill="1" applyBorder="1"/>
    <xf numFmtId="169" fontId="15" fillId="2" borderId="7" xfId="1" applyNumberFormat="1" applyFont="1" applyFill="1" applyBorder="1" applyAlignment="1">
      <alignment horizontal="right"/>
    </xf>
    <xf numFmtId="4" fontId="15" fillId="2" borderId="7" xfId="1" applyNumberFormat="1" applyFont="1" applyFill="1" applyBorder="1"/>
    <xf numFmtId="4" fontId="15" fillId="2" borderId="24" xfId="1" applyNumberFormat="1" applyFont="1" applyFill="1" applyBorder="1"/>
    <xf numFmtId="0" fontId="11" fillId="0" borderId="21" xfId="1" applyFont="1" applyFill="1" applyBorder="1" applyAlignment="1">
      <alignment horizontal="center"/>
    </xf>
    <xf numFmtId="169" fontId="11" fillId="2" borderId="8" xfId="2" applyNumberFormat="1" applyFont="1" applyFill="1" applyBorder="1" applyAlignment="1">
      <alignment horizontal="right"/>
    </xf>
    <xf numFmtId="4" fontId="11" fillId="2" borderId="8" xfId="0" applyNumberFormat="1" applyFont="1" applyFill="1" applyBorder="1"/>
    <xf numFmtId="4" fontId="11" fillId="2" borderId="12" xfId="0" applyNumberFormat="1" applyFont="1" applyFill="1" applyBorder="1"/>
    <xf numFmtId="4" fontId="11" fillId="0" borderId="8" xfId="0" applyNumberFormat="1" applyFont="1" applyFill="1" applyBorder="1"/>
    <xf numFmtId="169" fontId="11" fillId="0" borderId="8" xfId="0" applyNumberFormat="1" applyFont="1" applyFill="1" applyBorder="1"/>
    <xf numFmtId="4" fontId="11" fillId="0" borderId="8" xfId="0" applyNumberFormat="1" applyFont="1" applyFill="1" applyBorder="1" applyAlignment="1">
      <alignment horizontal="center"/>
    </xf>
    <xf numFmtId="0" fontId="11" fillId="0" borderId="8" xfId="0" applyFont="1" applyFill="1" applyBorder="1" applyAlignment="1">
      <alignment wrapText="1"/>
    </xf>
    <xf numFmtId="4" fontId="16" fillId="0" borderId="7" xfId="1" applyNumberFormat="1" applyFont="1" applyFill="1" applyBorder="1"/>
    <xf numFmtId="169" fontId="16" fillId="0" borderId="7" xfId="1" applyNumberFormat="1" applyFont="1" applyFill="1" applyBorder="1"/>
    <xf numFmtId="169" fontId="16" fillId="2" borderId="7" xfId="1" applyNumberFormat="1" applyFont="1" applyFill="1" applyBorder="1"/>
    <xf numFmtId="4" fontId="16" fillId="2" borderId="7" xfId="1" applyNumberFormat="1" applyFont="1" applyFill="1" applyBorder="1"/>
    <xf numFmtId="4" fontId="16" fillId="2" borderId="24" xfId="1" applyNumberFormat="1" applyFont="1" applyFill="1" applyBorder="1"/>
    <xf numFmtId="0" fontId="11" fillId="0" borderId="8" xfId="1" quotePrefix="1" applyNumberFormat="1" applyFont="1" applyFill="1" applyBorder="1" applyAlignment="1">
      <alignment horizontal="center"/>
    </xf>
    <xf numFmtId="0" fontId="10" fillId="0" borderId="0" xfId="3" applyFont="1" applyProtection="1">
      <protection locked="0"/>
    </xf>
    <xf numFmtId="0" fontId="11" fillId="0" borderId="21" xfId="1" applyFont="1" applyFill="1" applyBorder="1"/>
    <xf numFmtId="1" fontId="11" fillId="0" borderId="8" xfId="1" applyNumberFormat="1" applyFont="1" applyFill="1" applyBorder="1" applyAlignment="1">
      <alignment wrapText="1"/>
    </xf>
    <xf numFmtId="0" fontId="11" fillId="0" borderId="8" xfId="2" applyFont="1" applyFill="1" applyBorder="1" applyAlignment="1">
      <alignment horizontal="center" vertical="center"/>
    </xf>
    <xf numFmtId="0" fontId="11" fillId="0" borderId="8" xfId="2" applyFont="1" applyFill="1" applyBorder="1" applyAlignment="1">
      <alignment vertical="center" wrapText="1"/>
    </xf>
    <xf numFmtId="4" fontId="11" fillId="0" borderId="8" xfId="2" applyNumberFormat="1" applyFont="1" applyFill="1" applyBorder="1" applyAlignment="1">
      <alignment horizontal="center" vertical="center"/>
    </xf>
    <xf numFmtId="4" fontId="11" fillId="0" borderId="8" xfId="2" applyNumberFormat="1" applyFont="1" applyFill="1" applyBorder="1" applyAlignment="1">
      <alignment vertical="center"/>
    </xf>
    <xf numFmtId="169" fontId="11" fillId="0" borderId="8" xfId="2" applyNumberFormat="1" applyFont="1" applyFill="1" applyBorder="1" applyAlignment="1">
      <alignment vertical="center"/>
    </xf>
    <xf numFmtId="169" fontId="11" fillId="2" borderId="8" xfId="2" applyNumberFormat="1" applyFont="1" applyFill="1" applyBorder="1" applyAlignment="1">
      <alignment horizontal="right" vertical="center"/>
    </xf>
    <xf numFmtId="4" fontId="11" fillId="2" borderId="8" xfId="0" applyNumberFormat="1" applyFont="1" applyFill="1" applyBorder="1" applyAlignment="1">
      <alignment vertical="center"/>
    </xf>
    <xf numFmtId="4" fontId="11" fillId="2" borderId="12" xfId="0" applyNumberFormat="1" applyFont="1" applyFill="1" applyBorder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" fontId="11" fillId="0" borderId="8" xfId="0" applyNumberFormat="1" applyFont="1" applyFill="1" applyBorder="1" applyAlignment="1">
      <alignment vertical="center"/>
    </xf>
    <xf numFmtId="0" fontId="18" fillId="0" borderId="0" xfId="4" applyFill="1" applyBorder="1" applyAlignment="1">
      <alignment horizontal="center" vertical="center"/>
    </xf>
    <xf numFmtId="1" fontId="11" fillId="0" borderId="8" xfId="1" applyNumberFormat="1" applyFont="1" applyFill="1" applyBorder="1" applyAlignment="1">
      <alignment horizontal="center" vertical="center"/>
    </xf>
    <xf numFmtId="0" fontId="11" fillId="0" borderId="8" xfId="3" applyFont="1" applyFill="1" applyBorder="1" applyAlignment="1" applyProtection="1">
      <alignment vertical="center"/>
      <protection locked="0"/>
    </xf>
    <xf numFmtId="4" fontId="11" fillId="0" borderId="8" xfId="0" applyNumberFormat="1" applyFont="1" applyFill="1" applyBorder="1" applyAlignment="1">
      <alignment vertical="center"/>
    </xf>
    <xf numFmtId="169" fontId="11" fillId="0" borderId="8" xfId="0" applyNumberFormat="1" applyFont="1" applyFill="1" applyBorder="1" applyAlignment="1">
      <alignment vertical="center"/>
    </xf>
    <xf numFmtId="1" fontId="11" fillId="0" borderId="8" xfId="2" applyNumberFormat="1" applyFont="1" applyFill="1" applyBorder="1" applyAlignment="1">
      <alignment vertical="center"/>
    </xf>
    <xf numFmtId="4" fontId="11" fillId="0" borderId="8" xfId="1" applyNumberFormat="1" applyFont="1" applyFill="1" applyBorder="1" applyAlignment="1">
      <alignment horizontal="center" vertical="center"/>
    </xf>
    <xf numFmtId="4" fontId="11" fillId="0" borderId="8" xfId="3" applyNumberFormat="1" applyFont="1" applyFill="1" applyBorder="1" applyAlignment="1" applyProtection="1">
      <alignment horizontal="right" vertical="center"/>
      <protection locked="0"/>
    </xf>
    <xf numFmtId="169" fontId="11" fillId="0" borderId="8" xfId="3" applyNumberFormat="1" applyFont="1" applyFill="1" applyBorder="1" applyAlignment="1" applyProtection="1">
      <alignment horizontal="right" vertical="center"/>
      <protection locked="0"/>
    </xf>
    <xf numFmtId="4" fontId="11" fillId="0" borderId="8" xfId="3" applyNumberFormat="1" applyFont="1" applyFill="1" applyBorder="1" applyAlignment="1" applyProtection="1">
      <alignment vertical="center"/>
      <protection locked="0"/>
    </xf>
    <xf numFmtId="4" fontId="11" fillId="0" borderId="8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4" fontId="19" fillId="0" borderId="8" xfId="0" applyNumberFormat="1" applyFont="1" applyFill="1" applyBorder="1" applyAlignment="1">
      <alignment horizontal="center" vertical="center"/>
    </xf>
    <xf numFmtId="4" fontId="11" fillId="0" borderId="8" xfId="3" applyNumberFormat="1" applyFont="1" applyBorder="1" applyAlignment="1" applyProtection="1">
      <alignment horizontal="right" vertical="center"/>
      <protection locked="0"/>
    </xf>
    <xf numFmtId="0" fontId="11" fillId="0" borderId="8" xfId="1" quotePrefix="1" applyNumberFormat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vertical="center" wrapText="1"/>
    </xf>
    <xf numFmtId="0" fontId="11" fillId="0" borderId="21" xfId="1" applyFont="1" applyFill="1" applyBorder="1" applyAlignment="1">
      <alignment horizontal="center" vertical="center"/>
    </xf>
    <xf numFmtId="0" fontId="11" fillId="0" borderId="21" xfId="3" applyFont="1" applyFill="1" applyBorder="1" applyAlignment="1" applyProtection="1">
      <alignment horizontal="center" vertical="center"/>
      <protection locked="0"/>
    </xf>
    <xf numFmtId="169" fontId="11" fillId="2" borderId="8" xfId="1" applyNumberFormat="1" applyFont="1" applyFill="1" applyBorder="1" applyAlignment="1">
      <alignment horizontal="right" vertical="center"/>
    </xf>
    <xf numFmtId="4" fontId="11" fillId="0" borderId="8" xfId="1" applyNumberFormat="1" applyFont="1" applyFill="1" applyBorder="1" applyAlignment="1">
      <alignment vertical="center"/>
    </xf>
    <xf numFmtId="169" fontId="11" fillId="0" borderId="8" xfId="1" applyNumberFormat="1" applyFont="1" applyFill="1" applyBorder="1" applyAlignment="1">
      <alignment vertical="center"/>
    </xf>
    <xf numFmtId="0" fontId="2" fillId="0" borderId="9" xfId="3" applyBorder="1" applyProtection="1">
      <protection locked="0"/>
    </xf>
    <xf numFmtId="0" fontId="2" fillId="0" borderId="8" xfId="3" applyBorder="1" applyAlignment="1" applyProtection="1">
      <alignment vertical="center"/>
      <protection locked="0"/>
    </xf>
    <xf numFmtId="0" fontId="2" fillId="0" borderId="10" xfId="3" applyBorder="1" applyAlignment="1" applyProtection="1">
      <alignment vertical="center"/>
      <protection locked="0"/>
    </xf>
    <xf numFmtId="0" fontId="2" fillId="0" borderId="0" xfId="3" applyBorder="1" applyAlignment="1" applyProtection="1">
      <alignment vertical="center"/>
      <protection locked="0"/>
    </xf>
    <xf numFmtId="0" fontId="2" fillId="0" borderId="7" xfId="3" applyBorder="1" applyProtection="1">
      <protection locked="0"/>
    </xf>
    <xf numFmtId="0" fontId="17" fillId="0" borderId="8" xfId="0" applyFont="1" applyFill="1" applyBorder="1" applyAlignment="1">
      <alignment vertical="center"/>
    </xf>
    <xf numFmtId="0" fontId="18" fillId="0" borderId="8" xfId="4" applyFill="1" applyBorder="1" applyAlignment="1">
      <alignment horizontal="left" vertical="center"/>
    </xf>
    <xf numFmtId="0" fontId="2" fillId="0" borderId="8" xfId="3" applyBorder="1" applyProtection="1">
      <protection locked="0"/>
    </xf>
    <xf numFmtId="0" fontId="17" fillId="0" borderId="8" xfId="0" applyFont="1" applyFill="1" applyBorder="1" applyAlignment="1">
      <alignment horizontal="left" vertical="center"/>
    </xf>
    <xf numFmtId="0" fontId="10" fillId="0" borderId="8" xfId="3" applyFont="1" applyBorder="1" applyProtection="1">
      <protection locked="0"/>
    </xf>
    <xf numFmtId="0" fontId="2" fillId="0" borderId="3" xfId="3" applyBorder="1" applyProtection="1">
      <protection locked="0"/>
    </xf>
    <xf numFmtId="0" fontId="2" fillId="0" borderId="6" xfId="3" applyBorder="1" applyProtection="1">
      <protection locked="0"/>
    </xf>
    <xf numFmtId="0" fontId="2" fillId="0" borderId="3" xfId="3" applyBorder="1" applyAlignment="1" applyProtection="1">
      <alignment vertical="center"/>
      <protection locked="0"/>
    </xf>
    <xf numFmtId="0" fontId="2" fillId="0" borderId="2" xfId="3" applyBorder="1" applyProtection="1">
      <protection locked="0"/>
    </xf>
    <xf numFmtId="0" fontId="2" fillId="0" borderId="27" xfId="3" applyBorder="1" applyProtection="1">
      <protection locked="0"/>
    </xf>
    <xf numFmtId="0" fontId="2" fillId="0" borderId="11" xfId="3" applyBorder="1" applyAlignment="1" applyProtection="1">
      <alignment vertical="center"/>
      <protection locked="0"/>
    </xf>
    <xf numFmtId="0" fontId="2" fillId="0" borderId="5" xfId="3" applyBorder="1" applyAlignment="1" applyProtection="1">
      <alignment vertical="center"/>
      <protection locked="0"/>
    </xf>
    <xf numFmtId="0" fontId="2" fillId="0" borderId="1" xfId="3" applyBorder="1" applyAlignment="1" applyProtection="1">
      <alignment vertical="center"/>
      <protection locked="0"/>
    </xf>
    <xf numFmtId="0" fontId="2" fillId="0" borderId="4" xfId="3" applyBorder="1" applyAlignment="1" applyProtection="1">
      <alignment vertical="center"/>
      <protection locked="0"/>
    </xf>
    <xf numFmtId="0" fontId="2" fillId="3" borderId="8" xfId="3" applyFill="1" applyBorder="1" applyAlignment="1">
      <alignment horizontal="center" textRotation="90"/>
    </xf>
    <xf numFmtId="0" fontId="2" fillId="3" borderId="3" xfId="3" applyFill="1" applyBorder="1" applyAlignment="1">
      <alignment horizontal="center" textRotation="90"/>
    </xf>
    <xf numFmtId="0" fontId="2" fillId="3" borderId="8" xfId="3" applyFill="1" applyBorder="1" applyAlignment="1">
      <alignment horizontal="center" vertical="center" textRotation="90" wrapText="1"/>
    </xf>
    <xf numFmtId="0" fontId="2" fillId="3" borderId="3" xfId="3" applyFill="1" applyBorder="1" applyAlignment="1">
      <alignment horizontal="center" vertical="center" textRotation="90" wrapText="1"/>
    </xf>
    <xf numFmtId="0" fontId="2" fillId="3" borderId="8" xfId="3" applyFill="1" applyBorder="1" applyAlignment="1">
      <alignment horizontal="center" vertical="center" wrapText="1"/>
    </xf>
    <xf numFmtId="0" fontId="2" fillId="3" borderId="3" xfId="3" applyFill="1" applyBorder="1" applyAlignment="1">
      <alignment horizontal="center" vertical="center" wrapText="1"/>
    </xf>
    <xf numFmtId="0" fontId="2" fillId="3" borderId="18" xfId="3" applyFill="1" applyBorder="1" applyAlignment="1">
      <alignment horizontal="center" vertical="center"/>
    </xf>
    <xf numFmtId="0" fontId="2" fillId="3" borderId="17" xfId="3" applyFill="1" applyBorder="1" applyAlignment="1">
      <alignment horizontal="center" vertical="center"/>
    </xf>
    <xf numFmtId="0" fontId="2" fillId="3" borderId="13" xfId="3" applyFill="1" applyBorder="1" applyAlignment="1">
      <alignment horizontal="center" vertical="center"/>
    </xf>
    <xf numFmtId="0" fontId="2" fillId="3" borderId="10" xfId="3" applyFill="1" applyBorder="1" applyAlignment="1">
      <alignment horizontal="center" vertical="center"/>
    </xf>
    <xf numFmtId="0" fontId="2" fillId="3" borderId="0" xfId="3" applyFill="1" applyBorder="1" applyAlignment="1">
      <alignment horizontal="center" vertical="center"/>
    </xf>
    <xf numFmtId="0" fontId="2" fillId="3" borderId="26" xfId="3" applyFill="1" applyBorder="1" applyAlignment="1">
      <alignment horizontal="center" vertical="center"/>
    </xf>
    <xf numFmtId="0" fontId="2" fillId="3" borderId="5" xfId="3" applyFill="1" applyBorder="1" applyAlignment="1">
      <alignment horizontal="center" vertical="center"/>
    </xf>
    <xf numFmtId="0" fontId="2" fillId="3" borderId="1" xfId="3" applyFill="1" applyBorder="1" applyAlignment="1">
      <alignment horizontal="center" vertical="center"/>
    </xf>
    <xf numFmtId="0" fontId="2" fillId="3" borderId="16" xfId="3" applyFill="1" applyBorder="1" applyAlignment="1">
      <alignment horizontal="center" vertical="center"/>
    </xf>
    <xf numFmtId="0" fontId="21" fillId="2" borderId="0" xfId="3" applyFont="1" applyFill="1" applyAlignment="1" applyProtection="1">
      <alignment horizontal="left"/>
    </xf>
  </cellXfs>
  <cellStyles count="5">
    <cellStyle name="Normální" xfId="0" builtinId="0"/>
    <cellStyle name="normální_05_PS_vzor_ASPE" xfId="1"/>
    <cellStyle name="normální_dz_SZDC_2010" xfId="4"/>
    <cellStyle name="normální_List1" xfId="2"/>
    <cellStyle name="normální_POL.XL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0</xdr:row>
      <xdr:rowOff>209550</xdr:rowOff>
    </xdr:from>
    <xdr:to>
      <xdr:col>6</xdr:col>
      <xdr:colOff>628650</xdr:colOff>
      <xdr:row>3</xdr:row>
      <xdr:rowOff>0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5505450" y="209550"/>
          <a:ext cx="1247775" cy="352425"/>
        </a:xfrm>
        <a:prstGeom prst="rect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  <a:endParaRPr lang="cs-CZ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Q79"/>
  <sheetViews>
    <sheetView showGridLines="0" showZeros="0" tabSelected="1" zoomScaleNormal="90" workbookViewId="0">
      <pane ySplit="9" topLeftCell="A10" activePane="bottomLeft" state="frozen"/>
      <selection activeCell="M52" sqref="M52"/>
      <selection pane="bottomLeft" activeCell="F29" sqref="F29"/>
    </sheetView>
  </sheetViews>
  <sheetFormatPr defaultRowHeight="12.75" x14ac:dyDescent="0.2"/>
  <cols>
    <col min="1" max="1" width="4.28515625" style="5" customWidth="1"/>
    <col min="2" max="2" width="16.140625" style="5" customWidth="1"/>
    <col min="3" max="3" width="43.85546875" style="5" customWidth="1"/>
    <col min="4" max="4" width="9.7109375" style="5" customWidth="1"/>
    <col min="5" max="5" width="9.7109375" style="3" customWidth="1"/>
    <col min="6" max="6" width="9.7109375" style="4" customWidth="1"/>
    <col min="7" max="7" width="11.5703125" style="5" bestFit="1" customWidth="1"/>
    <col min="8" max="8" width="9.7109375" style="5" customWidth="1"/>
    <col min="9" max="9" width="11.85546875" style="5" customWidth="1"/>
    <col min="10" max="10" width="9.7109375" style="3" customWidth="1"/>
    <col min="11" max="11" width="16" style="3" customWidth="1"/>
    <col min="12" max="12" width="4.140625" style="5" customWidth="1"/>
    <col min="13" max="13" width="9" style="5" customWidth="1"/>
    <col min="14" max="14" width="31.42578125" style="5" customWidth="1"/>
    <col min="15" max="15" width="13.140625" style="5" customWidth="1"/>
    <col min="16" max="16" width="12.42578125" style="5" customWidth="1"/>
    <col min="17" max="17" width="12.85546875" style="5" customWidth="1"/>
    <col min="18" max="16384" width="9.140625" style="5"/>
  </cols>
  <sheetData>
    <row r="1" spans="1:17" ht="18.75" x14ac:dyDescent="0.3">
      <c r="A1" s="11" t="s">
        <v>199</v>
      </c>
      <c r="B1" s="15"/>
      <c r="C1" s="15"/>
      <c r="D1" s="15"/>
    </row>
    <row r="2" spans="1:17" x14ac:dyDescent="0.2">
      <c r="A2" s="16"/>
      <c r="B2" s="16"/>
      <c r="C2" s="165" t="s">
        <v>200</v>
      </c>
      <c r="D2" s="17"/>
      <c r="E2" s="12"/>
      <c r="F2" s="13"/>
      <c r="G2" s="14"/>
      <c r="H2" s="14"/>
      <c r="I2" s="14"/>
      <c r="J2" s="12"/>
      <c r="K2" s="12"/>
    </row>
    <row r="3" spans="1:17" x14ac:dyDescent="0.2">
      <c r="A3" s="18" t="s">
        <v>0</v>
      </c>
      <c r="B3" s="15"/>
      <c r="C3" s="1" t="s">
        <v>51</v>
      </c>
      <c r="D3" s="2"/>
      <c r="I3" s="15" t="s">
        <v>1</v>
      </c>
      <c r="J3" s="7"/>
      <c r="K3" s="8"/>
    </row>
    <row r="4" spans="1:17" x14ac:dyDescent="0.2">
      <c r="A4" s="18" t="s">
        <v>21</v>
      </c>
      <c r="B4" s="15"/>
      <c r="C4" s="1" t="s">
        <v>52</v>
      </c>
      <c r="D4" s="2"/>
      <c r="I4" s="18" t="s">
        <v>22</v>
      </c>
      <c r="J4" s="9" t="s">
        <v>27</v>
      </c>
      <c r="K4" s="8"/>
    </row>
    <row r="5" spans="1:17" ht="13.5" thickBot="1" x14ac:dyDescent="0.25">
      <c r="A5" s="19" t="s">
        <v>2</v>
      </c>
      <c r="B5" s="18"/>
      <c r="C5" s="6">
        <v>41409</v>
      </c>
      <c r="I5" s="43" t="s">
        <v>3</v>
      </c>
      <c r="J5" s="44"/>
      <c r="K5" s="10"/>
      <c r="L5" s="131"/>
      <c r="M5" s="131"/>
      <c r="N5" s="131"/>
    </row>
    <row r="6" spans="1:17" x14ac:dyDescent="0.2">
      <c r="A6" s="20" t="s">
        <v>4</v>
      </c>
      <c r="B6" s="21"/>
      <c r="C6" s="21"/>
      <c r="D6" s="21"/>
      <c r="E6" s="28"/>
      <c r="F6" s="29"/>
      <c r="G6" s="21"/>
      <c r="H6" s="30" t="s">
        <v>5</v>
      </c>
      <c r="I6" s="30"/>
      <c r="J6" s="30"/>
      <c r="K6" s="31"/>
      <c r="L6" s="150" t="s">
        <v>188</v>
      </c>
      <c r="M6" s="152" t="s">
        <v>189</v>
      </c>
      <c r="N6" s="154" t="s">
        <v>190</v>
      </c>
      <c r="O6" s="156" t="s">
        <v>191</v>
      </c>
      <c r="P6" s="157"/>
      <c r="Q6" s="158"/>
    </row>
    <row r="7" spans="1:17" x14ac:dyDescent="0.2">
      <c r="A7" s="22" t="s">
        <v>6</v>
      </c>
      <c r="B7" s="23" t="s">
        <v>7</v>
      </c>
      <c r="C7" s="32"/>
      <c r="D7" s="23" t="s">
        <v>8</v>
      </c>
      <c r="E7" s="33"/>
      <c r="F7" s="34" t="s">
        <v>9</v>
      </c>
      <c r="G7" s="23" t="s">
        <v>10</v>
      </c>
      <c r="H7" s="35" t="s">
        <v>11</v>
      </c>
      <c r="I7" s="36"/>
      <c r="J7" s="35" t="s">
        <v>12</v>
      </c>
      <c r="K7" s="37"/>
      <c r="L7" s="150"/>
      <c r="M7" s="152"/>
      <c r="N7" s="154"/>
      <c r="O7" s="159"/>
      <c r="P7" s="160"/>
      <c r="Q7" s="161"/>
    </row>
    <row r="8" spans="1:17" x14ac:dyDescent="0.2">
      <c r="A8" s="24" t="s">
        <v>13</v>
      </c>
      <c r="B8" s="25" t="s">
        <v>14</v>
      </c>
      <c r="C8" s="25" t="s">
        <v>15</v>
      </c>
      <c r="D8" s="25" t="s">
        <v>16</v>
      </c>
      <c r="E8" s="38" t="s">
        <v>17</v>
      </c>
      <c r="F8" s="39" t="s">
        <v>18</v>
      </c>
      <c r="G8" s="25" t="s">
        <v>18</v>
      </c>
      <c r="H8" s="25" t="s">
        <v>9</v>
      </c>
      <c r="I8" s="25" t="s">
        <v>19</v>
      </c>
      <c r="J8" s="25" t="s">
        <v>9</v>
      </c>
      <c r="K8" s="40" t="s">
        <v>19</v>
      </c>
      <c r="L8" s="150"/>
      <c r="M8" s="152"/>
      <c r="N8" s="154"/>
      <c r="O8" s="159"/>
      <c r="P8" s="160"/>
      <c r="Q8" s="161"/>
    </row>
    <row r="9" spans="1:17" x14ac:dyDescent="0.2">
      <c r="A9" s="26"/>
      <c r="B9" s="27">
        <v>1</v>
      </c>
      <c r="C9" s="27">
        <v>2</v>
      </c>
      <c r="D9" s="27">
        <v>3</v>
      </c>
      <c r="E9" s="27">
        <v>4</v>
      </c>
      <c r="F9" s="41">
        <v>5</v>
      </c>
      <c r="G9" s="27">
        <v>6</v>
      </c>
      <c r="H9" s="27">
        <v>7</v>
      </c>
      <c r="I9" s="27">
        <v>8</v>
      </c>
      <c r="J9" s="41">
        <v>9</v>
      </c>
      <c r="K9" s="42">
        <v>10</v>
      </c>
      <c r="L9" s="151"/>
      <c r="M9" s="153"/>
      <c r="N9" s="155"/>
      <c r="O9" s="162"/>
      <c r="P9" s="163"/>
      <c r="Q9" s="164"/>
    </row>
    <row r="10" spans="1:17" x14ac:dyDescent="0.2">
      <c r="A10" s="73" t="s">
        <v>23</v>
      </c>
      <c r="B10" s="74" t="s">
        <v>26</v>
      </c>
      <c r="C10" s="74" t="s">
        <v>28</v>
      </c>
      <c r="D10" s="75"/>
      <c r="E10" s="76"/>
      <c r="F10" s="77"/>
      <c r="G10" s="78"/>
      <c r="H10" s="76"/>
      <c r="I10" s="79"/>
      <c r="J10" s="76"/>
      <c r="K10" s="80"/>
      <c r="L10" s="5" t="s">
        <v>192</v>
      </c>
      <c r="M10" s="135"/>
      <c r="N10" s="135"/>
      <c r="O10" s="144"/>
      <c r="P10" s="142"/>
      <c r="Q10" s="145"/>
    </row>
    <row r="11" spans="1:17" ht="22.5" x14ac:dyDescent="0.2">
      <c r="A11" s="126">
        <v>1</v>
      </c>
      <c r="B11" s="98" t="s">
        <v>53</v>
      </c>
      <c r="C11" s="99" t="s">
        <v>54</v>
      </c>
      <c r="D11" s="100" t="s">
        <v>20</v>
      </c>
      <c r="E11" s="101">
        <v>1</v>
      </c>
      <c r="F11" s="102"/>
      <c r="G11" s="103">
        <f>(E11*F11)</f>
        <v>0</v>
      </c>
      <c r="H11" s="101"/>
      <c r="I11" s="104">
        <f>(E11*H11)</f>
        <v>0</v>
      </c>
      <c r="J11" s="101"/>
      <c r="K11" s="105">
        <f>(E11*J11)</f>
        <v>0</v>
      </c>
      <c r="L11" s="106" t="s">
        <v>193</v>
      </c>
      <c r="M11" s="136" t="s">
        <v>143</v>
      </c>
      <c r="N11" s="132" t="s">
        <v>144</v>
      </c>
      <c r="O11" s="133" t="s">
        <v>194</v>
      </c>
      <c r="P11" s="134"/>
      <c r="Q11" s="146"/>
    </row>
    <row r="12" spans="1:17" ht="22.5" x14ac:dyDescent="0.2">
      <c r="A12" s="126">
        <f>A11+1</f>
        <v>2</v>
      </c>
      <c r="B12" s="98" t="s">
        <v>55</v>
      </c>
      <c r="C12" s="99" t="s">
        <v>56</v>
      </c>
      <c r="D12" s="100" t="s">
        <v>20</v>
      </c>
      <c r="E12" s="101">
        <v>1</v>
      </c>
      <c r="F12" s="102"/>
      <c r="G12" s="103">
        <f t="shared" ref="G12:G30" si="0">(E12*F12)</f>
        <v>0</v>
      </c>
      <c r="H12" s="101"/>
      <c r="I12" s="104">
        <f t="shared" ref="I12:I30" si="1">(E12*H12)</f>
        <v>0</v>
      </c>
      <c r="J12" s="101"/>
      <c r="K12" s="105">
        <f t="shared" ref="K12" si="2">(E12*J12)</f>
        <v>0</v>
      </c>
      <c r="L12" s="106" t="s">
        <v>193</v>
      </c>
      <c r="M12" s="136" t="s">
        <v>143</v>
      </c>
      <c r="N12" s="132" t="s">
        <v>145</v>
      </c>
      <c r="O12" s="133" t="s">
        <v>195</v>
      </c>
      <c r="P12" s="134"/>
      <c r="Q12" s="146"/>
    </row>
    <row r="13" spans="1:17" ht="15" x14ac:dyDescent="0.2">
      <c r="A13" s="126">
        <f t="shared" ref="A13:A39" si="3">A12+1</f>
        <v>3</v>
      </c>
      <c r="B13" s="107" t="s">
        <v>57</v>
      </c>
      <c r="C13" s="108" t="s">
        <v>58</v>
      </c>
      <c r="D13" s="100" t="s">
        <v>20</v>
      </c>
      <c r="E13" s="101">
        <v>1</v>
      </c>
      <c r="F13" s="102"/>
      <c r="G13" s="103">
        <f t="shared" si="0"/>
        <v>0</v>
      </c>
      <c r="H13" s="101"/>
      <c r="I13" s="104">
        <f t="shared" si="1"/>
        <v>0</v>
      </c>
      <c r="J13" s="101"/>
      <c r="K13" s="105">
        <f>(E13*J13)</f>
        <v>0</v>
      </c>
      <c r="L13" s="106" t="s">
        <v>193</v>
      </c>
      <c r="M13" s="137" t="s">
        <v>143</v>
      </c>
      <c r="N13" s="132" t="s">
        <v>146</v>
      </c>
      <c r="O13" s="133" t="s">
        <v>196</v>
      </c>
      <c r="P13" s="134"/>
      <c r="Q13" s="146"/>
    </row>
    <row r="14" spans="1:17" ht="15" x14ac:dyDescent="0.2">
      <c r="A14" s="126">
        <f t="shared" si="3"/>
        <v>4</v>
      </c>
      <c r="B14" s="110" t="s">
        <v>59</v>
      </c>
      <c r="C14" s="99" t="s">
        <v>60</v>
      </c>
      <c r="D14" s="100" t="s">
        <v>20</v>
      </c>
      <c r="E14" s="101">
        <v>1</v>
      </c>
      <c r="F14" s="102"/>
      <c r="G14" s="103">
        <f t="shared" si="0"/>
        <v>0</v>
      </c>
      <c r="H14" s="101"/>
      <c r="I14" s="104">
        <f t="shared" si="1"/>
        <v>0</v>
      </c>
      <c r="J14" s="101"/>
      <c r="K14" s="105">
        <f t="shared" ref="K14:K29" si="4">(E14*J14)</f>
        <v>0</v>
      </c>
      <c r="L14" s="106" t="s">
        <v>193</v>
      </c>
      <c r="M14" s="136" t="s">
        <v>143</v>
      </c>
      <c r="N14" s="132" t="s">
        <v>147</v>
      </c>
      <c r="O14" s="133" t="s">
        <v>194</v>
      </c>
      <c r="P14" s="134"/>
      <c r="Q14" s="146"/>
    </row>
    <row r="15" spans="1:17" ht="15" x14ac:dyDescent="0.2">
      <c r="A15" s="126">
        <f t="shared" si="3"/>
        <v>5</v>
      </c>
      <c r="B15" s="110" t="s">
        <v>61</v>
      </c>
      <c r="C15" s="99" t="s">
        <v>62</v>
      </c>
      <c r="D15" s="100" t="s">
        <v>20</v>
      </c>
      <c r="E15" s="101">
        <v>1</v>
      </c>
      <c r="F15" s="102"/>
      <c r="G15" s="103">
        <f t="shared" si="0"/>
        <v>0</v>
      </c>
      <c r="H15" s="101"/>
      <c r="I15" s="104">
        <f t="shared" si="1"/>
        <v>0</v>
      </c>
      <c r="J15" s="101"/>
      <c r="K15" s="105">
        <f t="shared" si="4"/>
        <v>0</v>
      </c>
      <c r="L15" s="106" t="s">
        <v>193</v>
      </c>
      <c r="M15" s="136" t="s">
        <v>143</v>
      </c>
      <c r="N15" s="132" t="s">
        <v>148</v>
      </c>
      <c r="O15" s="133" t="s">
        <v>194</v>
      </c>
      <c r="P15" s="134"/>
      <c r="Q15" s="146"/>
    </row>
    <row r="16" spans="1:17" ht="15" x14ac:dyDescent="0.2">
      <c r="A16" s="126">
        <f t="shared" si="3"/>
        <v>6</v>
      </c>
      <c r="B16" s="98" t="s">
        <v>63</v>
      </c>
      <c r="C16" s="99" t="s">
        <v>64</v>
      </c>
      <c r="D16" s="100" t="s">
        <v>20</v>
      </c>
      <c r="E16" s="101">
        <v>1</v>
      </c>
      <c r="F16" s="102"/>
      <c r="G16" s="103">
        <f t="shared" si="0"/>
        <v>0</v>
      </c>
      <c r="H16" s="101"/>
      <c r="I16" s="104">
        <f t="shared" si="1"/>
        <v>0</v>
      </c>
      <c r="J16" s="101"/>
      <c r="K16" s="105">
        <f t="shared" si="4"/>
        <v>0</v>
      </c>
      <c r="L16" s="106" t="s">
        <v>193</v>
      </c>
      <c r="M16" s="136" t="s">
        <v>143</v>
      </c>
      <c r="N16" s="132" t="s">
        <v>149</v>
      </c>
      <c r="O16" s="133" t="s">
        <v>194</v>
      </c>
      <c r="P16" s="134"/>
      <c r="Q16" s="146"/>
    </row>
    <row r="17" spans="1:17" ht="15" x14ac:dyDescent="0.2">
      <c r="A17" s="126">
        <f t="shared" si="3"/>
        <v>7</v>
      </c>
      <c r="B17" s="98" t="s">
        <v>65</v>
      </c>
      <c r="C17" s="99" t="s">
        <v>66</v>
      </c>
      <c r="D17" s="100" t="s">
        <v>20</v>
      </c>
      <c r="E17" s="101">
        <v>1</v>
      </c>
      <c r="F17" s="102"/>
      <c r="G17" s="103">
        <f t="shared" si="0"/>
        <v>0</v>
      </c>
      <c r="H17" s="101"/>
      <c r="I17" s="104">
        <f t="shared" si="1"/>
        <v>0</v>
      </c>
      <c r="J17" s="101"/>
      <c r="K17" s="105">
        <f t="shared" si="4"/>
        <v>0</v>
      </c>
      <c r="L17" s="106" t="s">
        <v>193</v>
      </c>
      <c r="M17" s="136" t="s">
        <v>143</v>
      </c>
      <c r="N17" s="132" t="s">
        <v>150</v>
      </c>
      <c r="O17" s="133" t="s">
        <v>194</v>
      </c>
      <c r="P17" s="134"/>
      <c r="Q17" s="146"/>
    </row>
    <row r="18" spans="1:17" ht="15" x14ac:dyDescent="0.2">
      <c r="A18" s="126">
        <f t="shared" si="3"/>
        <v>8</v>
      </c>
      <c r="B18" s="110" t="s">
        <v>67</v>
      </c>
      <c r="C18" s="111" t="s">
        <v>68</v>
      </c>
      <c r="D18" s="100" t="s">
        <v>20</v>
      </c>
      <c r="E18" s="112">
        <v>1</v>
      </c>
      <c r="F18" s="113"/>
      <c r="G18" s="103">
        <f t="shared" si="0"/>
        <v>0</v>
      </c>
      <c r="H18" s="101"/>
      <c r="I18" s="104">
        <f t="shared" si="1"/>
        <v>0</v>
      </c>
      <c r="J18" s="101"/>
      <c r="K18" s="105">
        <f t="shared" si="4"/>
        <v>0</v>
      </c>
      <c r="L18" s="106" t="s">
        <v>193</v>
      </c>
      <c r="M18" s="136" t="s">
        <v>143</v>
      </c>
      <c r="N18" s="132" t="s">
        <v>151</v>
      </c>
      <c r="O18" s="133" t="s">
        <v>194</v>
      </c>
      <c r="P18" s="134"/>
      <c r="Q18" s="146"/>
    </row>
    <row r="19" spans="1:17" ht="15" x14ac:dyDescent="0.2">
      <c r="A19" s="126">
        <f t="shared" si="3"/>
        <v>9</v>
      </c>
      <c r="B19" s="110" t="s">
        <v>69</v>
      </c>
      <c r="C19" s="111" t="s">
        <v>70</v>
      </c>
      <c r="D19" s="100" t="s">
        <v>20</v>
      </c>
      <c r="E19" s="101">
        <v>1</v>
      </c>
      <c r="F19" s="102"/>
      <c r="G19" s="103">
        <f t="shared" si="0"/>
        <v>0</v>
      </c>
      <c r="H19" s="101"/>
      <c r="I19" s="104">
        <f t="shared" si="1"/>
        <v>0</v>
      </c>
      <c r="J19" s="101"/>
      <c r="K19" s="105">
        <f t="shared" si="4"/>
        <v>0</v>
      </c>
      <c r="L19" s="106" t="s">
        <v>193</v>
      </c>
      <c r="M19" s="136" t="s">
        <v>143</v>
      </c>
      <c r="N19" s="132" t="s">
        <v>145</v>
      </c>
      <c r="O19" s="133" t="s">
        <v>194</v>
      </c>
      <c r="P19" s="134"/>
      <c r="Q19" s="146"/>
    </row>
    <row r="20" spans="1:17" ht="15" x14ac:dyDescent="0.2">
      <c r="A20" s="126">
        <f t="shared" si="3"/>
        <v>10</v>
      </c>
      <c r="B20" s="110" t="s">
        <v>71</v>
      </c>
      <c r="C20" s="111" t="s">
        <v>29</v>
      </c>
      <c r="D20" s="100" t="s">
        <v>20</v>
      </c>
      <c r="E20" s="101">
        <v>1</v>
      </c>
      <c r="F20" s="102"/>
      <c r="G20" s="103">
        <f t="shared" si="0"/>
        <v>0</v>
      </c>
      <c r="H20" s="101"/>
      <c r="I20" s="104">
        <f t="shared" si="1"/>
        <v>0</v>
      </c>
      <c r="J20" s="101"/>
      <c r="K20" s="105">
        <f t="shared" si="4"/>
        <v>0</v>
      </c>
      <c r="L20" s="106" t="s">
        <v>193</v>
      </c>
      <c r="M20" s="136" t="s">
        <v>143</v>
      </c>
      <c r="N20" s="132" t="s">
        <v>152</v>
      </c>
      <c r="O20" s="133" t="s">
        <v>196</v>
      </c>
      <c r="P20" s="134"/>
      <c r="Q20" s="146"/>
    </row>
    <row r="21" spans="1:17" ht="15" x14ac:dyDescent="0.2">
      <c r="A21" s="126">
        <f t="shared" si="3"/>
        <v>11</v>
      </c>
      <c r="B21" s="110" t="s">
        <v>72</v>
      </c>
      <c r="C21" s="111" t="s">
        <v>30</v>
      </c>
      <c r="D21" s="100" t="s">
        <v>20</v>
      </c>
      <c r="E21" s="101">
        <v>1</v>
      </c>
      <c r="F21" s="102"/>
      <c r="G21" s="103">
        <f t="shared" si="0"/>
        <v>0</v>
      </c>
      <c r="H21" s="101"/>
      <c r="I21" s="104">
        <f t="shared" si="1"/>
        <v>0</v>
      </c>
      <c r="J21" s="101"/>
      <c r="K21" s="105">
        <f t="shared" si="4"/>
        <v>0</v>
      </c>
      <c r="L21" s="106" t="s">
        <v>193</v>
      </c>
      <c r="M21" s="136" t="s">
        <v>143</v>
      </c>
      <c r="N21" s="132" t="s">
        <v>153</v>
      </c>
      <c r="O21" s="133" t="s">
        <v>196</v>
      </c>
      <c r="P21" s="134"/>
      <c r="Q21" s="146"/>
    </row>
    <row r="22" spans="1:17" ht="15" x14ac:dyDescent="0.2">
      <c r="A22" s="126">
        <f t="shared" si="3"/>
        <v>12</v>
      </c>
      <c r="B22" s="110" t="s">
        <v>73</v>
      </c>
      <c r="C22" s="114" t="s">
        <v>74</v>
      </c>
      <c r="D22" s="100" t="s">
        <v>20</v>
      </c>
      <c r="E22" s="101">
        <v>1</v>
      </c>
      <c r="F22" s="102"/>
      <c r="G22" s="103">
        <f t="shared" si="0"/>
        <v>0</v>
      </c>
      <c r="H22" s="101"/>
      <c r="I22" s="104">
        <f t="shared" si="1"/>
        <v>0</v>
      </c>
      <c r="J22" s="101"/>
      <c r="K22" s="105">
        <f t="shared" si="4"/>
        <v>0</v>
      </c>
      <c r="L22" s="106" t="s">
        <v>193</v>
      </c>
      <c r="M22" s="136" t="s">
        <v>143</v>
      </c>
      <c r="N22" s="132" t="s">
        <v>154</v>
      </c>
      <c r="O22" s="133" t="s">
        <v>196</v>
      </c>
      <c r="P22" s="134"/>
      <c r="Q22" s="146"/>
    </row>
    <row r="23" spans="1:17" ht="15" x14ac:dyDescent="0.2">
      <c r="A23" s="126">
        <f t="shared" si="3"/>
        <v>13</v>
      </c>
      <c r="B23" s="110" t="s">
        <v>75</v>
      </c>
      <c r="C23" s="111" t="s">
        <v>76</v>
      </c>
      <c r="D23" s="100" t="s">
        <v>20</v>
      </c>
      <c r="E23" s="101">
        <v>1</v>
      </c>
      <c r="F23" s="102"/>
      <c r="G23" s="103">
        <f t="shared" si="0"/>
        <v>0</v>
      </c>
      <c r="H23" s="101"/>
      <c r="I23" s="104">
        <f t="shared" si="1"/>
        <v>0</v>
      </c>
      <c r="J23" s="101"/>
      <c r="K23" s="105">
        <f t="shared" si="4"/>
        <v>0</v>
      </c>
      <c r="L23" s="106" t="s">
        <v>193</v>
      </c>
      <c r="M23" s="136" t="s">
        <v>143</v>
      </c>
      <c r="N23" s="132" t="s">
        <v>155</v>
      </c>
      <c r="O23" s="133" t="s">
        <v>196</v>
      </c>
      <c r="P23" s="134"/>
      <c r="Q23" s="146"/>
    </row>
    <row r="24" spans="1:17" ht="15" x14ac:dyDescent="0.2">
      <c r="A24" s="126">
        <f t="shared" si="3"/>
        <v>14</v>
      </c>
      <c r="B24" s="110" t="s">
        <v>77</v>
      </c>
      <c r="C24" s="111" t="s">
        <v>78</v>
      </c>
      <c r="D24" s="100" t="s">
        <v>20</v>
      </c>
      <c r="E24" s="101">
        <v>1</v>
      </c>
      <c r="F24" s="102"/>
      <c r="G24" s="103">
        <f t="shared" si="0"/>
        <v>0</v>
      </c>
      <c r="H24" s="101"/>
      <c r="I24" s="104">
        <f t="shared" si="1"/>
        <v>0</v>
      </c>
      <c r="J24" s="101"/>
      <c r="K24" s="105">
        <f t="shared" si="4"/>
        <v>0</v>
      </c>
      <c r="L24" s="106" t="s">
        <v>193</v>
      </c>
      <c r="M24" s="136" t="s">
        <v>143</v>
      </c>
      <c r="N24" s="132" t="s">
        <v>156</v>
      </c>
      <c r="O24" s="133" t="s">
        <v>196</v>
      </c>
      <c r="P24" s="134"/>
      <c r="Q24" s="146"/>
    </row>
    <row r="25" spans="1:17" ht="15" x14ac:dyDescent="0.2">
      <c r="A25" s="126">
        <f t="shared" si="3"/>
        <v>15</v>
      </c>
      <c r="B25" s="110" t="s">
        <v>79</v>
      </c>
      <c r="C25" s="111" t="s">
        <v>80</v>
      </c>
      <c r="D25" s="100" t="s">
        <v>20</v>
      </c>
      <c r="E25" s="101">
        <v>1</v>
      </c>
      <c r="F25" s="102"/>
      <c r="G25" s="103">
        <f t="shared" si="0"/>
        <v>0</v>
      </c>
      <c r="H25" s="101"/>
      <c r="I25" s="104">
        <f t="shared" si="1"/>
        <v>0</v>
      </c>
      <c r="J25" s="101"/>
      <c r="K25" s="105">
        <f t="shared" si="4"/>
        <v>0</v>
      </c>
      <c r="L25" s="106" t="s">
        <v>193</v>
      </c>
      <c r="M25" s="136" t="s">
        <v>143</v>
      </c>
      <c r="N25" s="132" t="s">
        <v>157</v>
      </c>
      <c r="O25" s="133" t="s">
        <v>196</v>
      </c>
      <c r="P25" s="134"/>
      <c r="Q25" s="146"/>
    </row>
    <row r="26" spans="1:17" ht="15" x14ac:dyDescent="0.2">
      <c r="A26" s="126">
        <f t="shared" si="3"/>
        <v>16</v>
      </c>
      <c r="B26" s="110" t="s">
        <v>81</v>
      </c>
      <c r="C26" s="99" t="s">
        <v>82</v>
      </c>
      <c r="D26" s="100" t="s">
        <v>20</v>
      </c>
      <c r="E26" s="101">
        <v>1</v>
      </c>
      <c r="F26" s="102"/>
      <c r="G26" s="103">
        <f t="shared" si="0"/>
        <v>0</v>
      </c>
      <c r="H26" s="101"/>
      <c r="I26" s="104">
        <f t="shared" si="1"/>
        <v>0</v>
      </c>
      <c r="J26" s="101"/>
      <c r="K26" s="105">
        <f t="shared" si="4"/>
        <v>0</v>
      </c>
      <c r="L26" s="106" t="s">
        <v>193</v>
      </c>
      <c r="M26" s="136" t="s">
        <v>143</v>
      </c>
      <c r="N26" s="132" t="s">
        <v>158</v>
      </c>
      <c r="O26" s="133" t="s">
        <v>196</v>
      </c>
      <c r="P26" s="134"/>
      <c r="Q26" s="146"/>
    </row>
    <row r="27" spans="1:17" ht="15" x14ac:dyDescent="0.2">
      <c r="A27" s="126">
        <f t="shared" si="3"/>
        <v>17</v>
      </c>
      <c r="B27" s="110" t="s">
        <v>95</v>
      </c>
      <c r="C27" s="111" t="s">
        <v>96</v>
      </c>
      <c r="D27" s="100" t="s">
        <v>20</v>
      </c>
      <c r="E27" s="101">
        <v>1</v>
      </c>
      <c r="F27" s="102"/>
      <c r="G27" s="103">
        <f t="shared" si="0"/>
        <v>0</v>
      </c>
      <c r="H27" s="101"/>
      <c r="I27" s="104">
        <f>(E27*H27)</f>
        <v>0</v>
      </c>
      <c r="J27" s="101"/>
      <c r="K27" s="105">
        <f t="shared" si="4"/>
        <v>0</v>
      </c>
      <c r="L27" s="106" t="s">
        <v>193</v>
      </c>
      <c r="M27" s="136" t="s">
        <v>143</v>
      </c>
      <c r="N27" s="132" t="s">
        <v>159</v>
      </c>
      <c r="O27" s="133" t="s">
        <v>196</v>
      </c>
      <c r="P27" s="134"/>
      <c r="Q27" s="146"/>
    </row>
    <row r="28" spans="1:17" ht="15" x14ac:dyDescent="0.2">
      <c r="A28" s="126">
        <f t="shared" si="3"/>
        <v>18</v>
      </c>
      <c r="B28" s="110" t="s">
        <v>83</v>
      </c>
      <c r="C28" s="99" t="s">
        <v>84</v>
      </c>
      <c r="D28" s="100" t="s">
        <v>20</v>
      </c>
      <c r="E28" s="101">
        <v>1</v>
      </c>
      <c r="F28" s="102"/>
      <c r="G28" s="103">
        <f t="shared" si="0"/>
        <v>0</v>
      </c>
      <c r="H28" s="101"/>
      <c r="I28" s="104">
        <f t="shared" si="1"/>
        <v>0</v>
      </c>
      <c r="J28" s="101"/>
      <c r="K28" s="105">
        <f t="shared" si="4"/>
        <v>0</v>
      </c>
      <c r="L28" s="106" t="s">
        <v>193</v>
      </c>
      <c r="M28" s="136" t="s">
        <v>143</v>
      </c>
      <c r="N28" s="132" t="s">
        <v>160</v>
      </c>
      <c r="O28" s="133" t="s">
        <v>196</v>
      </c>
      <c r="P28" s="134"/>
      <c r="Q28" s="146"/>
    </row>
    <row r="29" spans="1:17" ht="15" x14ac:dyDescent="0.2">
      <c r="A29" s="126">
        <f t="shared" si="3"/>
        <v>19</v>
      </c>
      <c r="B29" s="110" t="s">
        <v>85</v>
      </c>
      <c r="C29" s="111" t="s">
        <v>31</v>
      </c>
      <c r="D29" s="115" t="s">
        <v>20</v>
      </c>
      <c r="E29" s="116">
        <v>1</v>
      </c>
      <c r="F29" s="117"/>
      <c r="G29" s="103">
        <f t="shared" si="0"/>
        <v>0</v>
      </c>
      <c r="H29" s="118"/>
      <c r="I29" s="104">
        <f>(E29*H29)</f>
        <v>0</v>
      </c>
      <c r="J29" s="116"/>
      <c r="K29" s="105">
        <f t="shared" si="4"/>
        <v>0</v>
      </c>
      <c r="L29" s="106" t="s">
        <v>193</v>
      </c>
      <c r="M29" s="136" t="s">
        <v>143</v>
      </c>
      <c r="N29" s="132" t="s">
        <v>161</v>
      </c>
      <c r="O29" s="133" t="s">
        <v>195</v>
      </c>
      <c r="P29" s="134"/>
      <c r="Q29" s="146"/>
    </row>
    <row r="30" spans="1:17" ht="15" x14ac:dyDescent="0.2">
      <c r="A30" s="126">
        <f t="shared" si="3"/>
        <v>20</v>
      </c>
      <c r="B30" s="110" t="s">
        <v>86</v>
      </c>
      <c r="C30" s="111" t="s">
        <v>32</v>
      </c>
      <c r="D30" s="115" t="s">
        <v>20</v>
      </c>
      <c r="E30" s="116">
        <v>1</v>
      </c>
      <c r="F30" s="117"/>
      <c r="G30" s="103">
        <f t="shared" si="0"/>
        <v>0</v>
      </c>
      <c r="H30" s="118"/>
      <c r="I30" s="104">
        <f t="shared" si="1"/>
        <v>0</v>
      </c>
      <c r="J30" s="116"/>
      <c r="K30" s="105">
        <f>(E30*J30)</f>
        <v>0</v>
      </c>
      <c r="L30" s="106" t="s">
        <v>193</v>
      </c>
      <c r="M30" s="136" t="s">
        <v>143</v>
      </c>
      <c r="N30" s="132" t="s">
        <v>162</v>
      </c>
      <c r="O30" s="133" t="s">
        <v>195</v>
      </c>
      <c r="P30" s="134"/>
      <c r="Q30" s="146"/>
    </row>
    <row r="31" spans="1:17" ht="15" x14ac:dyDescent="0.2">
      <c r="A31" s="126">
        <f t="shared" si="3"/>
        <v>21</v>
      </c>
      <c r="B31" s="110" t="s">
        <v>87</v>
      </c>
      <c r="C31" s="111" t="s">
        <v>89</v>
      </c>
      <c r="D31" s="115" t="s">
        <v>20</v>
      </c>
      <c r="E31" s="116">
        <v>1</v>
      </c>
      <c r="F31" s="117"/>
      <c r="G31" s="103">
        <f t="shared" ref="G31:G32" si="5">(E31*F31)</f>
        <v>0</v>
      </c>
      <c r="H31" s="118"/>
      <c r="I31" s="104">
        <f>(E31*H31)</f>
        <v>0</v>
      </c>
      <c r="J31" s="116"/>
      <c r="K31" s="105">
        <f t="shared" ref="K31" si="6">(E31*J31)</f>
        <v>0</v>
      </c>
      <c r="L31" s="106" t="s">
        <v>193</v>
      </c>
      <c r="M31" s="136" t="s">
        <v>143</v>
      </c>
      <c r="N31" s="132" t="s">
        <v>161</v>
      </c>
      <c r="O31" s="133" t="s">
        <v>195</v>
      </c>
      <c r="P31" s="134"/>
      <c r="Q31" s="146"/>
    </row>
    <row r="32" spans="1:17" ht="15" x14ac:dyDescent="0.2">
      <c r="A32" s="126">
        <f t="shared" si="3"/>
        <v>22</v>
      </c>
      <c r="B32" s="110" t="s">
        <v>88</v>
      </c>
      <c r="C32" s="111" t="s">
        <v>90</v>
      </c>
      <c r="D32" s="115" t="s">
        <v>20</v>
      </c>
      <c r="E32" s="116">
        <v>1</v>
      </c>
      <c r="F32" s="117"/>
      <c r="G32" s="103">
        <f t="shared" si="5"/>
        <v>0</v>
      </c>
      <c r="H32" s="118"/>
      <c r="I32" s="104">
        <f t="shared" ref="I32" si="7">(E32*H32)</f>
        <v>0</v>
      </c>
      <c r="J32" s="116"/>
      <c r="K32" s="105">
        <f>(E32*J32)</f>
        <v>0</v>
      </c>
      <c r="L32" s="106" t="s">
        <v>193</v>
      </c>
      <c r="M32" s="136" t="s">
        <v>143</v>
      </c>
      <c r="N32" s="132" t="s">
        <v>162</v>
      </c>
      <c r="O32" s="133" t="s">
        <v>195</v>
      </c>
      <c r="P32" s="134"/>
      <c r="Q32" s="146"/>
    </row>
    <row r="33" spans="1:17" ht="15" x14ac:dyDescent="0.2">
      <c r="A33" s="126">
        <f t="shared" si="3"/>
        <v>23</v>
      </c>
      <c r="B33" s="107" t="s">
        <v>91</v>
      </c>
      <c r="C33" s="108" t="s">
        <v>94</v>
      </c>
      <c r="D33" s="119" t="s">
        <v>20</v>
      </c>
      <c r="E33" s="112">
        <v>1</v>
      </c>
      <c r="F33" s="113"/>
      <c r="G33" s="103">
        <f t="shared" ref="G33:G40" si="8">(E33*F33)</f>
        <v>0</v>
      </c>
      <c r="H33" s="112"/>
      <c r="I33" s="104">
        <f t="shared" ref="I33:I40" si="9">(E33*H33)</f>
        <v>0</v>
      </c>
      <c r="J33" s="112"/>
      <c r="K33" s="105">
        <f t="shared" ref="K33:K40" si="10">(E33*J33)</f>
        <v>0</v>
      </c>
      <c r="L33" s="106" t="s">
        <v>193</v>
      </c>
      <c r="M33" s="137" t="s">
        <v>143</v>
      </c>
      <c r="N33" s="132" t="s">
        <v>163</v>
      </c>
      <c r="O33" s="133" t="s">
        <v>196</v>
      </c>
      <c r="P33" s="134"/>
      <c r="Q33" s="146"/>
    </row>
    <row r="34" spans="1:17" ht="15" x14ac:dyDescent="0.2">
      <c r="A34" s="126">
        <f t="shared" si="3"/>
        <v>24</v>
      </c>
      <c r="B34" s="110" t="s">
        <v>92</v>
      </c>
      <c r="C34" s="108" t="s">
        <v>33</v>
      </c>
      <c r="D34" s="119" t="s">
        <v>20</v>
      </c>
      <c r="E34" s="112">
        <v>1</v>
      </c>
      <c r="F34" s="113"/>
      <c r="G34" s="103">
        <f t="shared" si="8"/>
        <v>0</v>
      </c>
      <c r="H34" s="112"/>
      <c r="I34" s="104">
        <f t="shared" si="9"/>
        <v>0</v>
      </c>
      <c r="J34" s="112"/>
      <c r="K34" s="105">
        <f t="shared" si="10"/>
        <v>0</v>
      </c>
      <c r="L34" s="106" t="s">
        <v>193</v>
      </c>
      <c r="M34" s="136" t="s">
        <v>143</v>
      </c>
      <c r="N34" s="132" t="s">
        <v>164</v>
      </c>
      <c r="O34" s="133" t="s">
        <v>196</v>
      </c>
      <c r="P34" s="134"/>
      <c r="Q34" s="146"/>
    </row>
    <row r="35" spans="1:17" ht="15" x14ac:dyDescent="0.2">
      <c r="A35" s="126">
        <f t="shared" si="3"/>
        <v>25</v>
      </c>
      <c r="B35" s="110" t="s">
        <v>93</v>
      </c>
      <c r="C35" s="108" t="s">
        <v>34</v>
      </c>
      <c r="D35" s="119" t="s">
        <v>20</v>
      </c>
      <c r="E35" s="112">
        <v>1</v>
      </c>
      <c r="F35" s="113"/>
      <c r="G35" s="103">
        <f t="shared" si="8"/>
        <v>0</v>
      </c>
      <c r="H35" s="112"/>
      <c r="I35" s="104">
        <f t="shared" si="9"/>
        <v>0</v>
      </c>
      <c r="J35" s="112"/>
      <c r="K35" s="105">
        <f t="shared" si="10"/>
        <v>0</v>
      </c>
      <c r="L35" s="106" t="s">
        <v>193</v>
      </c>
      <c r="M35" s="136" t="s">
        <v>143</v>
      </c>
      <c r="N35" s="132" t="s">
        <v>165</v>
      </c>
      <c r="O35" s="133" t="s">
        <v>196</v>
      </c>
      <c r="P35" s="134"/>
      <c r="Q35" s="146"/>
    </row>
    <row r="36" spans="1:17" ht="15" x14ac:dyDescent="0.2">
      <c r="A36" s="126">
        <f t="shared" si="3"/>
        <v>26</v>
      </c>
      <c r="B36" s="110" t="s">
        <v>97</v>
      </c>
      <c r="C36" s="120" t="s">
        <v>35</v>
      </c>
      <c r="D36" s="119" t="s">
        <v>25</v>
      </c>
      <c r="E36" s="112">
        <v>6</v>
      </c>
      <c r="F36" s="113"/>
      <c r="G36" s="103">
        <f t="shared" si="8"/>
        <v>0</v>
      </c>
      <c r="H36" s="112"/>
      <c r="I36" s="104">
        <f t="shared" si="9"/>
        <v>0</v>
      </c>
      <c r="J36" s="112"/>
      <c r="K36" s="105">
        <f t="shared" si="10"/>
        <v>0</v>
      </c>
      <c r="L36" s="106" t="s">
        <v>193</v>
      </c>
      <c r="M36" s="136" t="s">
        <v>143</v>
      </c>
      <c r="N36" s="132" t="s">
        <v>166</v>
      </c>
      <c r="O36" s="133" t="s">
        <v>196</v>
      </c>
      <c r="P36" s="134"/>
      <c r="Q36" s="146"/>
    </row>
    <row r="37" spans="1:17" ht="15" x14ac:dyDescent="0.2">
      <c r="A37" s="126">
        <f t="shared" si="3"/>
        <v>27</v>
      </c>
      <c r="B37" s="110" t="s">
        <v>98</v>
      </c>
      <c r="C37" s="120" t="s">
        <v>36</v>
      </c>
      <c r="D37" s="119" t="s">
        <v>25</v>
      </c>
      <c r="E37" s="112">
        <v>6</v>
      </c>
      <c r="F37" s="113"/>
      <c r="G37" s="103">
        <f t="shared" si="8"/>
        <v>0</v>
      </c>
      <c r="H37" s="112"/>
      <c r="I37" s="104">
        <f t="shared" si="9"/>
        <v>0</v>
      </c>
      <c r="J37" s="112"/>
      <c r="K37" s="105">
        <f t="shared" si="10"/>
        <v>0</v>
      </c>
      <c r="L37" s="106" t="s">
        <v>193</v>
      </c>
      <c r="M37" s="136" t="s">
        <v>143</v>
      </c>
      <c r="N37" s="132" t="s">
        <v>167</v>
      </c>
      <c r="O37" s="133" t="s">
        <v>196</v>
      </c>
      <c r="P37" s="134"/>
      <c r="Q37" s="146"/>
    </row>
    <row r="38" spans="1:17" ht="15" x14ac:dyDescent="0.2">
      <c r="A38" s="126">
        <f t="shared" si="3"/>
        <v>28</v>
      </c>
      <c r="B38" s="110" t="s">
        <v>99</v>
      </c>
      <c r="C38" s="111" t="s">
        <v>100</v>
      </c>
      <c r="D38" s="119" t="s">
        <v>20</v>
      </c>
      <c r="E38" s="112">
        <v>1</v>
      </c>
      <c r="F38" s="113"/>
      <c r="G38" s="103">
        <f t="shared" si="8"/>
        <v>0</v>
      </c>
      <c r="H38" s="112"/>
      <c r="I38" s="104">
        <f t="shared" si="9"/>
        <v>0</v>
      </c>
      <c r="J38" s="112"/>
      <c r="K38" s="105">
        <f t="shared" si="10"/>
        <v>0</v>
      </c>
      <c r="L38" s="106" t="s">
        <v>193</v>
      </c>
      <c r="M38" s="136" t="s">
        <v>143</v>
      </c>
      <c r="N38" s="132" t="s">
        <v>168</v>
      </c>
      <c r="O38" s="133" t="s">
        <v>196</v>
      </c>
      <c r="P38" s="134"/>
      <c r="Q38" s="146"/>
    </row>
    <row r="39" spans="1:17" ht="15" x14ac:dyDescent="0.2">
      <c r="A39" s="126">
        <f t="shared" si="3"/>
        <v>29</v>
      </c>
      <c r="B39" s="110" t="s">
        <v>101</v>
      </c>
      <c r="C39" s="121" t="s">
        <v>102</v>
      </c>
      <c r="D39" s="122" t="s">
        <v>20</v>
      </c>
      <c r="E39" s="123">
        <v>1</v>
      </c>
      <c r="F39" s="113"/>
      <c r="G39" s="103"/>
      <c r="H39" s="112"/>
      <c r="I39" s="104"/>
      <c r="J39" s="112"/>
      <c r="K39" s="105">
        <f t="shared" si="10"/>
        <v>0</v>
      </c>
      <c r="L39" s="106" t="s">
        <v>193</v>
      </c>
      <c r="M39" s="136" t="s">
        <v>143</v>
      </c>
      <c r="N39" s="132" t="s">
        <v>169</v>
      </c>
      <c r="O39" s="133" t="s">
        <v>196</v>
      </c>
      <c r="P39" s="134"/>
      <c r="Q39" s="146"/>
    </row>
    <row r="40" spans="1:17" x14ac:dyDescent="0.2">
      <c r="A40" s="81"/>
      <c r="B40" s="64"/>
      <c r="C40" s="88"/>
      <c r="D40" s="87"/>
      <c r="E40" s="85"/>
      <c r="F40" s="86"/>
      <c r="G40" s="82">
        <f t="shared" si="8"/>
        <v>0</v>
      </c>
      <c r="H40" s="85"/>
      <c r="I40" s="83">
        <f t="shared" si="9"/>
        <v>0</v>
      </c>
      <c r="J40" s="85"/>
      <c r="K40" s="84">
        <f t="shared" si="10"/>
        <v>0</v>
      </c>
      <c r="M40" s="138"/>
      <c r="N40" s="132"/>
      <c r="O40" s="133"/>
      <c r="P40" s="134"/>
      <c r="Q40" s="146"/>
    </row>
    <row r="41" spans="1:17" x14ac:dyDescent="0.2">
      <c r="A41" s="50" t="s">
        <v>24</v>
      </c>
      <c r="B41" s="51" t="s">
        <v>37</v>
      </c>
      <c r="C41" s="51" t="s">
        <v>28</v>
      </c>
      <c r="D41" s="52"/>
      <c r="E41" s="55"/>
      <c r="F41" s="56"/>
      <c r="G41" s="53">
        <f>SUM(G11:G40)</f>
        <v>0</v>
      </c>
      <c r="H41" s="52"/>
      <c r="I41" s="52">
        <f>SUM(I11:I40)</f>
        <v>0</v>
      </c>
      <c r="J41" s="55"/>
      <c r="K41" s="54">
        <f>SUM(K11:K40)</f>
        <v>0</v>
      </c>
      <c r="M41" s="138"/>
      <c r="N41" s="132"/>
      <c r="O41" s="133"/>
      <c r="P41" s="134"/>
      <c r="Q41" s="146"/>
    </row>
    <row r="42" spans="1:17" x14ac:dyDescent="0.2">
      <c r="A42" s="73" t="s">
        <v>23</v>
      </c>
      <c r="B42" s="74" t="s">
        <v>38</v>
      </c>
      <c r="C42" s="74" t="s">
        <v>39</v>
      </c>
      <c r="D42" s="89"/>
      <c r="E42" s="89"/>
      <c r="F42" s="90"/>
      <c r="G42" s="91"/>
      <c r="H42" s="89"/>
      <c r="I42" s="92"/>
      <c r="J42" s="89"/>
      <c r="K42" s="93"/>
      <c r="L42" s="5" t="s">
        <v>192</v>
      </c>
      <c r="M42" s="138"/>
      <c r="N42" s="132"/>
      <c r="O42" s="133"/>
      <c r="P42" s="134"/>
      <c r="Q42" s="146"/>
    </row>
    <row r="43" spans="1:17" ht="15" x14ac:dyDescent="0.2">
      <c r="A43" s="127">
        <v>30</v>
      </c>
      <c r="B43" s="110" t="s">
        <v>103</v>
      </c>
      <c r="C43" s="114" t="s">
        <v>40</v>
      </c>
      <c r="D43" s="100" t="s">
        <v>25</v>
      </c>
      <c r="E43" s="101">
        <v>20</v>
      </c>
      <c r="F43" s="102"/>
      <c r="G43" s="128">
        <f t="shared" ref="G43:G65" si="11">(E43*F43)</f>
        <v>0</v>
      </c>
      <c r="H43" s="101"/>
      <c r="I43" s="104">
        <f t="shared" ref="I43:I65" si="12">(E43*H43)</f>
        <v>0</v>
      </c>
      <c r="J43" s="101"/>
      <c r="K43" s="105">
        <f t="shared" ref="K43:K65" si="13">(E43*J43)</f>
        <v>0</v>
      </c>
      <c r="L43" s="109" t="s">
        <v>193</v>
      </c>
      <c r="M43" s="137" t="s">
        <v>143</v>
      </c>
      <c r="N43" s="132" t="s">
        <v>170</v>
      </c>
      <c r="O43" s="133" t="s">
        <v>197</v>
      </c>
      <c r="P43" s="134"/>
      <c r="Q43" s="146"/>
    </row>
    <row r="44" spans="1:17" ht="15" x14ac:dyDescent="0.2">
      <c r="A44" s="127">
        <f>A43+1</f>
        <v>31</v>
      </c>
      <c r="B44" s="124" t="s">
        <v>104</v>
      </c>
      <c r="C44" s="125" t="s">
        <v>105</v>
      </c>
      <c r="D44" s="119" t="s">
        <v>25</v>
      </c>
      <c r="E44" s="112">
        <v>10</v>
      </c>
      <c r="F44" s="113"/>
      <c r="G44" s="128">
        <f t="shared" si="11"/>
        <v>0</v>
      </c>
      <c r="H44" s="101"/>
      <c r="I44" s="104">
        <f t="shared" si="12"/>
        <v>0</v>
      </c>
      <c r="J44" s="112"/>
      <c r="K44" s="105">
        <f t="shared" si="13"/>
        <v>0</v>
      </c>
      <c r="L44" s="109" t="s">
        <v>193</v>
      </c>
      <c r="M44" s="137" t="s">
        <v>143</v>
      </c>
      <c r="N44" s="132" t="s">
        <v>171</v>
      </c>
      <c r="O44" s="133" t="s">
        <v>197</v>
      </c>
      <c r="P44" s="134"/>
      <c r="Q44" s="146"/>
    </row>
    <row r="45" spans="1:17" ht="15" x14ac:dyDescent="0.2">
      <c r="A45" s="127">
        <f t="shared" ref="A45:A64" si="14">A44+1</f>
        <v>32</v>
      </c>
      <c r="B45" s="124" t="s">
        <v>104</v>
      </c>
      <c r="C45" s="125" t="s">
        <v>41</v>
      </c>
      <c r="D45" s="115" t="s">
        <v>20</v>
      </c>
      <c r="E45" s="129">
        <v>1</v>
      </c>
      <c r="F45" s="130"/>
      <c r="G45" s="128">
        <f t="shared" si="11"/>
        <v>0</v>
      </c>
      <c r="H45" s="129"/>
      <c r="I45" s="104">
        <f t="shared" si="12"/>
        <v>0</v>
      </c>
      <c r="J45" s="129"/>
      <c r="K45" s="105">
        <f t="shared" si="13"/>
        <v>0</v>
      </c>
      <c r="L45" s="109" t="s">
        <v>193</v>
      </c>
      <c r="M45" s="137" t="s">
        <v>143</v>
      </c>
      <c r="N45" s="132" t="s">
        <v>171</v>
      </c>
      <c r="O45" s="133" t="s">
        <v>197</v>
      </c>
      <c r="P45" s="134"/>
      <c r="Q45" s="146"/>
    </row>
    <row r="46" spans="1:17" ht="15" x14ac:dyDescent="0.2">
      <c r="A46" s="127">
        <f t="shared" si="14"/>
        <v>33</v>
      </c>
      <c r="B46" s="124" t="s">
        <v>106</v>
      </c>
      <c r="C46" s="99" t="s">
        <v>107</v>
      </c>
      <c r="D46" s="100" t="s">
        <v>20</v>
      </c>
      <c r="E46" s="101">
        <v>3</v>
      </c>
      <c r="F46" s="102"/>
      <c r="G46" s="128">
        <f t="shared" si="11"/>
        <v>0</v>
      </c>
      <c r="H46" s="101"/>
      <c r="I46" s="104">
        <f t="shared" si="12"/>
        <v>0</v>
      </c>
      <c r="J46" s="101"/>
      <c r="K46" s="105">
        <f t="shared" si="13"/>
        <v>0</v>
      </c>
      <c r="L46" s="109" t="s">
        <v>193</v>
      </c>
      <c r="M46" s="137" t="s">
        <v>143</v>
      </c>
      <c r="N46" s="132" t="s">
        <v>172</v>
      </c>
      <c r="O46" s="133" t="s">
        <v>196</v>
      </c>
      <c r="P46" s="134"/>
      <c r="Q46" s="146"/>
    </row>
    <row r="47" spans="1:17" ht="15" x14ac:dyDescent="0.2">
      <c r="A47" s="127">
        <f t="shared" si="14"/>
        <v>34</v>
      </c>
      <c r="B47" s="110" t="s">
        <v>108</v>
      </c>
      <c r="C47" s="99" t="s">
        <v>109</v>
      </c>
      <c r="D47" s="100" t="s">
        <v>25</v>
      </c>
      <c r="E47" s="101">
        <v>30</v>
      </c>
      <c r="F47" s="102"/>
      <c r="G47" s="128">
        <f t="shared" si="11"/>
        <v>0</v>
      </c>
      <c r="H47" s="112"/>
      <c r="I47" s="104">
        <f t="shared" si="12"/>
        <v>0</v>
      </c>
      <c r="J47" s="101"/>
      <c r="K47" s="105">
        <f t="shared" si="13"/>
        <v>0</v>
      </c>
      <c r="L47" s="109" t="s">
        <v>193</v>
      </c>
      <c r="M47" s="139" t="s">
        <v>143</v>
      </c>
      <c r="N47" s="132" t="s">
        <v>173</v>
      </c>
      <c r="O47" s="133" t="s">
        <v>198</v>
      </c>
      <c r="P47" s="134"/>
      <c r="Q47" s="146"/>
    </row>
    <row r="48" spans="1:17" ht="15" x14ac:dyDescent="0.2">
      <c r="A48" s="127">
        <f t="shared" si="14"/>
        <v>35</v>
      </c>
      <c r="B48" s="110" t="s">
        <v>110</v>
      </c>
      <c r="C48" s="125" t="s">
        <v>111</v>
      </c>
      <c r="D48" s="100" t="s">
        <v>25</v>
      </c>
      <c r="E48" s="101">
        <v>30</v>
      </c>
      <c r="F48" s="102"/>
      <c r="G48" s="128">
        <f t="shared" si="11"/>
        <v>0</v>
      </c>
      <c r="H48" s="101"/>
      <c r="I48" s="104">
        <f>(E48*H48)</f>
        <v>0</v>
      </c>
      <c r="J48" s="101"/>
      <c r="K48" s="105">
        <f t="shared" si="13"/>
        <v>0</v>
      </c>
      <c r="L48" s="109" t="s">
        <v>193</v>
      </c>
      <c r="M48" s="139" t="s">
        <v>143</v>
      </c>
      <c r="N48" s="132" t="s">
        <v>173</v>
      </c>
      <c r="O48" s="133" t="s">
        <v>198</v>
      </c>
      <c r="P48" s="134"/>
      <c r="Q48" s="146"/>
    </row>
    <row r="49" spans="1:17" ht="15" x14ac:dyDescent="0.2">
      <c r="A49" s="127">
        <f t="shared" si="14"/>
        <v>36</v>
      </c>
      <c r="B49" s="110" t="s">
        <v>112</v>
      </c>
      <c r="C49" s="99" t="s">
        <v>42</v>
      </c>
      <c r="D49" s="100" t="s">
        <v>25</v>
      </c>
      <c r="E49" s="101">
        <v>350</v>
      </c>
      <c r="F49" s="102"/>
      <c r="G49" s="128">
        <f t="shared" si="11"/>
        <v>0</v>
      </c>
      <c r="H49" s="101"/>
      <c r="I49" s="104">
        <f t="shared" si="12"/>
        <v>0</v>
      </c>
      <c r="J49" s="101"/>
      <c r="K49" s="105">
        <f t="shared" si="13"/>
        <v>0</v>
      </c>
      <c r="L49" s="109" t="s">
        <v>193</v>
      </c>
      <c r="M49" s="139" t="s">
        <v>143</v>
      </c>
      <c r="N49" s="132" t="s">
        <v>173</v>
      </c>
      <c r="O49" s="133" t="s">
        <v>198</v>
      </c>
      <c r="P49" s="134"/>
      <c r="Q49" s="146"/>
    </row>
    <row r="50" spans="1:17" s="95" customFormat="1" ht="15" x14ac:dyDescent="0.2">
      <c r="A50" s="127">
        <f t="shared" si="14"/>
        <v>37</v>
      </c>
      <c r="B50" s="110" t="s">
        <v>113</v>
      </c>
      <c r="C50" s="99" t="s">
        <v>43</v>
      </c>
      <c r="D50" s="100" t="s">
        <v>25</v>
      </c>
      <c r="E50" s="101">
        <v>350</v>
      </c>
      <c r="F50" s="102"/>
      <c r="G50" s="128">
        <f t="shared" si="11"/>
        <v>0</v>
      </c>
      <c r="H50" s="101"/>
      <c r="I50" s="104">
        <f t="shared" si="12"/>
        <v>0</v>
      </c>
      <c r="J50" s="101"/>
      <c r="K50" s="105">
        <f t="shared" si="13"/>
        <v>0</v>
      </c>
      <c r="L50" s="109" t="s">
        <v>193</v>
      </c>
      <c r="M50" s="137" t="s">
        <v>143</v>
      </c>
      <c r="N50" s="132" t="s">
        <v>174</v>
      </c>
      <c r="O50" s="133" t="s">
        <v>198</v>
      </c>
      <c r="P50" s="134"/>
      <c r="Q50" s="146"/>
    </row>
    <row r="51" spans="1:17" ht="15" x14ac:dyDescent="0.2">
      <c r="A51" s="127">
        <f t="shared" si="14"/>
        <v>38</v>
      </c>
      <c r="B51" s="110" t="s">
        <v>114</v>
      </c>
      <c r="C51" s="99" t="s">
        <v>50</v>
      </c>
      <c r="D51" s="100" t="s">
        <v>25</v>
      </c>
      <c r="E51" s="101">
        <v>350</v>
      </c>
      <c r="F51" s="102"/>
      <c r="G51" s="128">
        <f t="shared" si="11"/>
        <v>0</v>
      </c>
      <c r="H51" s="101"/>
      <c r="I51" s="104">
        <f>(E51*H51)</f>
        <v>0</v>
      </c>
      <c r="J51" s="101"/>
      <c r="K51" s="105">
        <f t="shared" si="13"/>
        <v>0</v>
      </c>
      <c r="L51" s="109" t="s">
        <v>193</v>
      </c>
      <c r="M51" s="137" t="s">
        <v>143</v>
      </c>
      <c r="N51" s="132" t="s">
        <v>175</v>
      </c>
      <c r="O51" s="133" t="s">
        <v>198</v>
      </c>
      <c r="P51" s="134"/>
      <c r="Q51" s="146"/>
    </row>
    <row r="52" spans="1:17" ht="15" x14ac:dyDescent="0.2">
      <c r="A52" s="127">
        <f t="shared" si="14"/>
        <v>39</v>
      </c>
      <c r="B52" s="110" t="s">
        <v>115</v>
      </c>
      <c r="C52" s="99" t="s">
        <v>116</v>
      </c>
      <c r="D52" s="100" t="s">
        <v>20</v>
      </c>
      <c r="E52" s="101">
        <v>2</v>
      </c>
      <c r="F52" s="102"/>
      <c r="G52" s="128">
        <f t="shared" si="11"/>
        <v>0</v>
      </c>
      <c r="H52" s="112"/>
      <c r="I52" s="104">
        <f>(E52*H52)</f>
        <v>0</v>
      </c>
      <c r="J52" s="112"/>
      <c r="K52" s="105">
        <f t="shared" si="13"/>
        <v>0</v>
      </c>
      <c r="L52" s="109" t="s">
        <v>193</v>
      </c>
      <c r="M52" s="139" t="s">
        <v>143</v>
      </c>
      <c r="N52" s="132" t="s">
        <v>176</v>
      </c>
      <c r="O52" s="133" t="s">
        <v>196</v>
      </c>
      <c r="P52" s="134"/>
      <c r="Q52" s="146"/>
    </row>
    <row r="53" spans="1:17" ht="15" x14ac:dyDescent="0.2">
      <c r="A53" s="127">
        <f t="shared" si="14"/>
        <v>40</v>
      </c>
      <c r="B53" s="110" t="s">
        <v>117</v>
      </c>
      <c r="C53" s="99" t="s">
        <v>44</v>
      </c>
      <c r="D53" s="100" t="s">
        <v>20</v>
      </c>
      <c r="E53" s="101">
        <v>4</v>
      </c>
      <c r="F53" s="102"/>
      <c r="G53" s="128">
        <f t="shared" si="11"/>
        <v>0</v>
      </c>
      <c r="H53" s="101"/>
      <c r="I53" s="104"/>
      <c r="J53" s="101"/>
      <c r="K53" s="105">
        <f t="shared" si="13"/>
        <v>0</v>
      </c>
      <c r="L53" s="109" t="s">
        <v>193</v>
      </c>
      <c r="M53" s="139" t="s">
        <v>143</v>
      </c>
      <c r="N53" s="132" t="s">
        <v>176</v>
      </c>
      <c r="O53" s="133" t="s">
        <v>196</v>
      </c>
      <c r="P53" s="134"/>
      <c r="Q53" s="146"/>
    </row>
    <row r="54" spans="1:17" s="95" customFormat="1" ht="22.5" x14ac:dyDescent="0.2">
      <c r="A54" s="127">
        <f t="shared" si="14"/>
        <v>41</v>
      </c>
      <c r="B54" s="110" t="s">
        <v>118</v>
      </c>
      <c r="C54" s="99" t="s">
        <v>119</v>
      </c>
      <c r="D54" s="100" t="s">
        <v>20</v>
      </c>
      <c r="E54" s="101">
        <v>2</v>
      </c>
      <c r="F54" s="102"/>
      <c r="G54" s="128">
        <f t="shared" si="11"/>
        <v>0</v>
      </c>
      <c r="H54" s="101"/>
      <c r="I54" s="104">
        <f t="shared" si="12"/>
        <v>0</v>
      </c>
      <c r="J54" s="101"/>
      <c r="K54" s="105">
        <f t="shared" si="13"/>
        <v>0</v>
      </c>
      <c r="L54" s="109" t="s">
        <v>193</v>
      </c>
      <c r="M54" s="137" t="s">
        <v>143</v>
      </c>
      <c r="N54" s="132" t="s">
        <v>177</v>
      </c>
      <c r="O54" s="133" t="s">
        <v>196</v>
      </c>
      <c r="P54" s="134"/>
      <c r="Q54" s="146"/>
    </row>
    <row r="55" spans="1:17" ht="26.25" x14ac:dyDescent="0.2">
      <c r="A55" s="127">
        <f t="shared" si="14"/>
        <v>42</v>
      </c>
      <c r="B55" s="110" t="s">
        <v>120</v>
      </c>
      <c r="C55" s="99" t="s">
        <v>121</v>
      </c>
      <c r="D55" s="100" t="s">
        <v>20</v>
      </c>
      <c r="E55" s="101">
        <v>2</v>
      </c>
      <c r="F55" s="102"/>
      <c r="G55" s="128">
        <f t="shared" si="11"/>
        <v>0</v>
      </c>
      <c r="H55" s="101"/>
      <c r="I55" s="104">
        <f t="shared" si="12"/>
        <v>0</v>
      </c>
      <c r="J55" s="112"/>
      <c r="K55" s="105">
        <f t="shared" si="13"/>
        <v>0</v>
      </c>
      <c r="L55" s="109" t="s">
        <v>193</v>
      </c>
      <c r="M55" s="137" t="s">
        <v>143</v>
      </c>
      <c r="N55" s="132" t="s">
        <v>178</v>
      </c>
      <c r="O55" s="133" t="s">
        <v>196</v>
      </c>
      <c r="P55" s="134"/>
      <c r="Q55" s="146"/>
    </row>
    <row r="56" spans="1:17" ht="26.25" x14ac:dyDescent="0.2">
      <c r="A56" s="127">
        <f t="shared" si="14"/>
        <v>43</v>
      </c>
      <c r="B56" s="110" t="s">
        <v>123</v>
      </c>
      <c r="C56" s="99" t="s">
        <v>124</v>
      </c>
      <c r="D56" s="100" t="s">
        <v>20</v>
      </c>
      <c r="E56" s="101">
        <v>1</v>
      </c>
      <c r="F56" s="102"/>
      <c r="G56" s="128"/>
      <c r="H56" s="101"/>
      <c r="I56" s="104">
        <f t="shared" si="12"/>
        <v>0</v>
      </c>
      <c r="J56" s="101"/>
      <c r="K56" s="105">
        <f t="shared" si="13"/>
        <v>0</v>
      </c>
      <c r="L56" s="109" t="s">
        <v>193</v>
      </c>
      <c r="M56" s="137" t="s">
        <v>143</v>
      </c>
      <c r="N56" s="132" t="s">
        <v>179</v>
      </c>
      <c r="O56" s="133" t="s">
        <v>198</v>
      </c>
      <c r="P56" s="134"/>
      <c r="Q56" s="146"/>
    </row>
    <row r="57" spans="1:17" ht="33.75" x14ac:dyDescent="0.2">
      <c r="A57" s="127">
        <f t="shared" si="14"/>
        <v>44</v>
      </c>
      <c r="B57" s="110" t="s">
        <v>133</v>
      </c>
      <c r="C57" s="99" t="s">
        <v>134</v>
      </c>
      <c r="D57" s="100" t="s">
        <v>20</v>
      </c>
      <c r="E57" s="101">
        <v>1</v>
      </c>
      <c r="F57" s="102"/>
      <c r="G57" s="128"/>
      <c r="H57" s="101"/>
      <c r="I57" s="104">
        <f t="shared" si="12"/>
        <v>0</v>
      </c>
      <c r="J57" s="101"/>
      <c r="K57" s="105"/>
      <c r="L57" s="109" t="s">
        <v>193</v>
      </c>
      <c r="M57" s="137" t="s">
        <v>143</v>
      </c>
      <c r="N57" s="132" t="s">
        <v>180</v>
      </c>
      <c r="O57" s="133" t="s">
        <v>198</v>
      </c>
      <c r="P57" s="134"/>
      <c r="Q57" s="146"/>
    </row>
    <row r="58" spans="1:17" ht="15" x14ac:dyDescent="0.2">
      <c r="A58" s="127">
        <f t="shared" si="14"/>
        <v>45</v>
      </c>
      <c r="B58" s="110" t="s">
        <v>122</v>
      </c>
      <c r="C58" s="99" t="s">
        <v>45</v>
      </c>
      <c r="D58" s="100" t="s">
        <v>20</v>
      </c>
      <c r="E58" s="101">
        <v>1</v>
      </c>
      <c r="F58" s="102"/>
      <c r="G58" s="128">
        <f t="shared" si="11"/>
        <v>0</v>
      </c>
      <c r="H58" s="101"/>
      <c r="I58" s="104">
        <f t="shared" si="12"/>
        <v>0</v>
      </c>
      <c r="J58" s="101"/>
      <c r="K58" s="105">
        <f t="shared" si="13"/>
        <v>0</v>
      </c>
      <c r="L58" s="109" t="s">
        <v>193</v>
      </c>
      <c r="M58" s="139" t="s">
        <v>143</v>
      </c>
      <c r="N58" s="132" t="s">
        <v>181</v>
      </c>
      <c r="O58" s="133" t="s">
        <v>198</v>
      </c>
      <c r="P58" s="134"/>
      <c r="Q58" s="146"/>
    </row>
    <row r="59" spans="1:17" ht="22.5" x14ac:dyDescent="0.2">
      <c r="A59" s="127">
        <f t="shared" si="14"/>
        <v>46</v>
      </c>
      <c r="B59" s="110" t="s">
        <v>125</v>
      </c>
      <c r="C59" s="99" t="s">
        <v>126</v>
      </c>
      <c r="D59" s="100" t="s">
        <v>20</v>
      </c>
      <c r="E59" s="101">
        <v>30</v>
      </c>
      <c r="F59" s="102"/>
      <c r="G59" s="128">
        <f t="shared" si="11"/>
        <v>0</v>
      </c>
      <c r="H59" s="101"/>
      <c r="I59" s="104"/>
      <c r="J59" s="101"/>
      <c r="K59" s="105">
        <f t="shared" si="13"/>
        <v>0</v>
      </c>
      <c r="L59" s="109" t="s">
        <v>193</v>
      </c>
      <c r="M59" s="139" t="s">
        <v>143</v>
      </c>
      <c r="N59" s="132" t="s">
        <v>182</v>
      </c>
      <c r="O59" s="133" t="s">
        <v>196</v>
      </c>
      <c r="P59" s="134"/>
      <c r="Q59" s="146"/>
    </row>
    <row r="60" spans="1:17" ht="22.5" x14ac:dyDescent="0.2">
      <c r="A60" s="127">
        <f t="shared" si="14"/>
        <v>47</v>
      </c>
      <c r="B60" s="110" t="s">
        <v>127</v>
      </c>
      <c r="C60" s="99" t="s">
        <v>128</v>
      </c>
      <c r="D60" s="100" t="s">
        <v>20</v>
      </c>
      <c r="E60" s="101">
        <v>30</v>
      </c>
      <c r="F60" s="102"/>
      <c r="G60" s="128">
        <f t="shared" si="11"/>
        <v>0</v>
      </c>
      <c r="H60" s="101"/>
      <c r="I60" s="104"/>
      <c r="J60" s="101"/>
      <c r="K60" s="105">
        <f t="shared" si="13"/>
        <v>0</v>
      </c>
      <c r="L60" s="109" t="s">
        <v>193</v>
      </c>
      <c r="M60" s="139" t="s">
        <v>143</v>
      </c>
      <c r="N60" s="132" t="s">
        <v>182</v>
      </c>
      <c r="O60" s="133" t="s">
        <v>196</v>
      </c>
      <c r="P60" s="134"/>
      <c r="Q60" s="146"/>
    </row>
    <row r="61" spans="1:17" s="95" customFormat="1" ht="22.5" x14ac:dyDescent="0.2">
      <c r="A61" s="127">
        <f t="shared" si="14"/>
        <v>48</v>
      </c>
      <c r="B61" s="110" t="s">
        <v>129</v>
      </c>
      <c r="C61" s="99" t="s">
        <v>130</v>
      </c>
      <c r="D61" s="100" t="s">
        <v>25</v>
      </c>
      <c r="E61" s="101">
        <v>350</v>
      </c>
      <c r="F61" s="102"/>
      <c r="G61" s="128">
        <f t="shared" si="11"/>
        <v>0</v>
      </c>
      <c r="H61" s="101"/>
      <c r="I61" s="104">
        <f t="shared" si="12"/>
        <v>0</v>
      </c>
      <c r="J61" s="101"/>
      <c r="K61" s="105">
        <f t="shared" si="13"/>
        <v>0</v>
      </c>
      <c r="L61" s="109" t="s">
        <v>193</v>
      </c>
      <c r="M61" s="139" t="s">
        <v>143</v>
      </c>
      <c r="N61" s="132" t="s">
        <v>182</v>
      </c>
      <c r="O61" s="133" t="s">
        <v>196</v>
      </c>
      <c r="P61" s="134"/>
      <c r="Q61" s="146"/>
    </row>
    <row r="62" spans="1:17" s="95" customFormat="1" ht="22.5" x14ac:dyDescent="0.2">
      <c r="A62" s="127">
        <f t="shared" si="14"/>
        <v>49</v>
      </c>
      <c r="B62" s="110" t="s">
        <v>131</v>
      </c>
      <c r="C62" s="99" t="s">
        <v>132</v>
      </c>
      <c r="D62" s="100" t="s">
        <v>25</v>
      </c>
      <c r="E62" s="101">
        <v>350</v>
      </c>
      <c r="F62" s="102"/>
      <c r="G62" s="128">
        <f t="shared" si="11"/>
        <v>0</v>
      </c>
      <c r="H62" s="101"/>
      <c r="I62" s="104">
        <f t="shared" si="12"/>
        <v>0</v>
      </c>
      <c r="J62" s="101"/>
      <c r="K62" s="105">
        <f>(E62*J62)</f>
        <v>0</v>
      </c>
      <c r="L62" s="109" t="s">
        <v>193</v>
      </c>
      <c r="M62" s="137" t="s">
        <v>143</v>
      </c>
      <c r="N62" s="132" t="s">
        <v>183</v>
      </c>
      <c r="O62" s="133" t="s">
        <v>196</v>
      </c>
      <c r="P62" s="134"/>
      <c r="Q62" s="146"/>
    </row>
    <row r="63" spans="1:17" ht="15" x14ac:dyDescent="0.2">
      <c r="A63" s="127">
        <f t="shared" si="14"/>
        <v>50</v>
      </c>
      <c r="B63" s="110" t="s">
        <v>135</v>
      </c>
      <c r="C63" s="111" t="s">
        <v>136</v>
      </c>
      <c r="D63" s="100" t="s">
        <v>20</v>
      </c>
      <c r="E63" s="101">
        <v>10</v>
      </c>
      <c r="F63" s="102"/>
      <c r="G63" s="128">
        <f t="shared" si="11"/>
        <v>0</v>
      </c>
      <c r="H63" s="101"/>
      <c r="I63" s="104">
        <f t="shared" si="12"/>
        <v>0</v>
      </c>
      <c r="J63" s="101"/>
      <c r="K63" s="105">
        <f t="shared" si="13"/>
        <v>0</v>
      </c>
      <c r="L63" s="109" t="s">
        <v>193</v>
      </c>
      <c r="M63" s="136" t="s">
        <v>143</v>
      </c>
      <c r="N63" s="132" t="s">
        <v>184</v>
      </c>
      <c r="O63" s="133" t="s">
        <v>196</v>
      </c>
      <c r="P63" s="134"/>
      <c r="Q63" s="146"/>
    </row>
    <row r="64" spans="1:17" s="95" customFormat="1" ht="15" x14ac:dyDescent="0.2">
      <c r="A64" s="127">
        <f t="shared" si="14"/>
        <v>51</v>
      </c>
      <c r="B64" s="110" t="s">
        <v>137</v>
      </c>
      <c r="C64" s="111" t="s">
        <v>138</v>
      </c>
      <c r="D64" s="100" t="s">
        <v>20</v>
      </c>
      <c r="E64" s="101">
        <v>60</v>
      </c>
      <c r="F64" s="102"/>
      <c r="G64" s="128">
        <f t="shared" si="11"/>
        <v>0</v>
      </c>
      <c r="H64" s="101"/>
      <c r="I64" s="104">
        <f t="shared" si="12"/>
        <v>0</v>
      </c>
      <c r="J64" s="101"/>
      <c r="K64" s="105">
        <f t="shared" si="13"/>
        <v>0</v>
      </c>
      <c r="L64" s="109" t="s">
        <v>193</v>
      </c>
      <c r="M64" s="136" t="s">
        <v>143</v>
      </c>
      <c r="N64" s="132" t="s">
        <v>185</v>
      </c>
      <c r="O64" s="133" t="s">
        <v>196</v>
      </c>
      <c r="P64" s="134"/>
      <c r="Q64" s="146"/>
    </row>
    <row r="65" spans="1:17" s="95" customFormat="1" x14ac:dyDescent="0.2">
      <c r="A65" s="96"/>
      <c r="B65" s="94"/>
      <c r="C65" s="97"/>
      <c r="D65" s="66"/>
      <c r="E65" s="67"/>
      <c r="F65" s="68"/>
      <c r="G65" s="69">
        <f t="shared" si="11"/>
        <v>0</v>
      </c>
      <c r="H65" s="67"/>
      <c r="I65" s="83">
        <f t="shared" si="12"/>
        <v>0</v>
      </c>
      <c r="J65" s="67"/>
      <c r="K65" s="84">
        <f t="shared" si="13"/>
        <v>0</v>
      </c>
      <c r="M65" s="140"/>
      <c r="N65" s="132"/>
      <c r="O65" s="133"/>
      <c r="P65" s="134"/>
      <c r="Q65" s="146"/>
    </row>
    <row r="66" spans="1:17" s="95" customFormat="1" x14ac:dyDescent="0.2">
      <c r="A66" s="50" t="s">
        <v>24</v>
      </c>
      <c r="B66" s="51" t="s">
        <v>46</v>
      </c>
      <c r="C66" s="51" t="s">
        <v>39</v>
      </c>
      <c r="D66" s="52"/>
      <c r="E66" s="55"/>
      <c r="F66" s="56"/>
      <c r="G66" s="53">
        <f>SUM(G43:G65)</f>
        <v>0</v>
      </c>
      <c r="H66" s="52"/>
      <c r="I66" s="52">
        <f>SUM(I43:I65)</f>
        <v>0</v>
      </c>
      <c r="J66" s="55"/>
      <c r="K66" s="54">
        <f>SUM(K43:K65)</f>
        <v>0</v>
      </c>
      <c r="M66" s="140"/>
      <c r="N66" s="132"/>
      <c r="O66" s="133"/>
      <c r="P66" s="134"/>
      <c r="Q66" s="146"/>
    </row>
    <row r="67" spans="1:17" x14ac:dyDescent="0.2">
      <c r="A67" s="45" t="s">
        <v>23</v>
      </c>
      <c r="B67" s="46" t="s">
        <v>47</v>
      </c>
      <c r="C67" s="46" t="s">
        <v>48</v>
      </c>
      <c r="D67" s="47"/>
      <c r="E67" s="60"/>
      <c r="F67" s="61"/>
      <c r="G67" s="48"/>
      <c r="H67" s="47"/>
      <c r="I67" s="49"/>
      <c r="J67" s="60"/>
      <c r="K67" s="62"/>
      <c r="M67" s="138"/>
      <c r="N67" s="132"/>
      <c r="O67" s="133"/>
      <c r="P67" s="134"/>
      <c r="Q67" s="146"/>
    </row>
    <row r="68" spans="1:17" ht="15" x14ac:dyDescent="0.2">
      <c r="A68" s="63">
        <v>52</v>
      </c>
      <c r="B68" s="110" t="s">
        <v>139</v>
      </c>
      <c r="C68" s="111" t="s">
        <v>140</v>
      </c>
      <c r="D68" s="66" t="s">
        <v>25</v>
      </c>
      <c r="E68" s="67">
        <v>400</v>
      </c>
      <c r="F68" s="68"/>
      <c r="G68" s="69">
        <f>(E68*F68)</f>
        <v>0</v>
      </c>
      <c r="H68" s="67"/>
      <c r="I68" s="70">
        <f>(E68*H68)</f>
        <v>0</v>
      </c>
      <c r="J68" s="67"/>
      <c r="K68" s="71">
        <f>(E68*J68)</f>
        <v>0</v>
      </c>
      <c r="L68" s="106" t="s">
        <v>193</v>
      </c>
      <c r="M68" s="136" t="s">
        <v>143</v>
      </c>
      <c r="N68" s="132" t="s">
        <v>186</v>
      </c>
      <c r="O68" s="133" t="s">
        <v>196</v>
      </c>
      <c r="P68" s="134"/>
      <c r="Q68" s="146"/>
    </row>
    <row r="69" spans="1:17" ht="15" x14ac:dyDescent="0.2">
      <c r="A69" s="63">
        <v>53</v>
      </c>
      <c r="B69" s="110" t="s">
        <v>141</v>
      </c>
      <c r="C69" s="111" t="s">
        <v>142</v>
      </c>
      <c r="D69" s="66" t="s">
        <v>20</v>
      </c>
      <c r="E69" s="67">
        <v>2</v>
      </c>
      <c r="F69" s="68"/>
      <c r="G69" s="69">
        <f>(E69*F69)</f>
        <v>0</v>
      </c>
      <c r="H69" s="67"/>
      <c r="I69" s="70"/>
      <c r="J69" s="67"/>
      <c r="K69" s="71">
        <f>(E69*J69)</f>
        <v>0</v>
      </c>
      <c r="L69" s="106" t="s">
        <v>193</v>
      </c>
      <c r="M69" s="136" t="s">
        <v>143</v>
      </c>
      <c r="N69" s="132" t="s">
        <v>187</v>
      </c>
      <c r="O69" s="133" t="s">
        <v>196</v>
      </c>
      <c r="P69" s="134"/>
      <c r="Q69" s="146"/>
    </row>
    <row r="70" spans="1:17" x14ac:dyDescent="0.2">
      <c r="A70" s="63"/>
      <c r="B70" s="72"/>
      <c r="C70" s="65"/>
      <c r="D70" s="66"/>
      <c r="E70" s="67"/>
      <c r="F70" s="68"/>
      <c r="G70" s="69">
        <f>(E70*F70)</f>
        <v>0</v>
      </c>
      <c r="H70" s="67"/>
      <c r="I70" s="70"/>
      <c r="J70" s="67"/>
      <c r="K70" s="71">
        <f>(E70*J70)</f>
        <v>0</v>
      </c>
      <c r="M70" s="138"/>
      <c r="N70" s="132"/>
      <c r="O70" s="133"/>
      <c r="P70" s="134"/>
      <c r="Q70" s="146"/>
    </row>
    <row r="71" spans="1:17" x14ac:dyDescent="0.2">
      <c r="A71" s="50" t="s">
        <v>24</v>
      </c>
      <c r="B71" s="51" t="s">
        <v>49</v>
      </c>
      <c r="C71" s="51" t="s">
        <v>48</v>
      </c>
      <c r="D71" s="52"/>
      <c r="E71" s="55"/>
      <c r="F71" s="56"/>
      <c r="G71" s="53">
        <f>SUM(G68:G70)</f>
        <v>0</v>
      </c>
      <c r="H71" s="52"/>
      <c r="I71" s="52">
        <f>SUM(I68:I70)</f>
        <v>0</v>
      </c>
      <c r="J71" s="55"/>
      <c r="K71" s="54">
        <f>SUM(K68:K70)</f>
        <v>0</v>
      </c>
      <c r="M71" s="141"/>
      <c r="N71" s="143"/>
      <c r="O71" s="147"/>
      <c r="P71" s="148"/>
      <c r="Q71" s="149"/>
    </row>
    <row r="72" spans="1:17" x14ac:dyDescent="0.2">
      <c r="A72" s="57"/>
      <c r="B72" s="57"/>
      <c r="C72" s="57"/>
      <c r="D72" s="57"/>
      <c r="E72" s="58"/>
      <c r="F72" s="59"/>
      <c r="G72" s="57"/>
      <c r="H72" s="57"/>
      <c r="I72" s="57"/>
      <c r="J72" s="58"/>
      <c r="K72" s="58"/>
      <c r="L72" s="142"/>
    </row>
    <row r="73" spans="1:17" x14ac:dyDescent="0.2">
      <c r="A73" s="57"/>
      <c r="B73" s="57"/>
      <c r="C73" s="57"/>
      <c r="D73" s="57"/>
      <c r="E73" s="58"/>
      <c r="F73" s="59"/>
      <c r="G73" s="57"/>
      <c r="H73" s="57"/>
      <c r="I73" s="57"/>
      <c r="J73" s="58"/>
      <c r="K73" s="58"/>
    </row>
    <row r="74" spans="1:17" x14ac:dyDescent="0.2">
      <c r="A74" s="57"/>
      <c r="B74" s="57"/>
      <c r="C74" s="57"/>
      <c r="D74" s="57"/>
      <c r="E74" s="58"/>
      <c r="F74" s="59"/>
      <c r="G74" s="57"/>
      <c r="H74" s="57"/>
      <c r="I74" s="57"/>
      <c r="J74" s="58"/>
      <c r="K74" s="58"/>
    </row>
    <row r="75" spans="1:17" x14ac:dyDescent="0.2">
      <c r="A75" s="57"/>
      <c r="B75" s="57"/>
      <c r="C75" s="57"/>
      <c r="D75" s="57"/>
      <c r="E75" s="58"/>
      <c r="F75" s="59"/>
      <c r="G75" s="57"/>
      <c r="H75" s="57"/>
      <c r="I75" s="57"/>
      <c r="J75" s="58"/>
      <c r="K75" s="58"/>
    </row>
    <row r="76" spans="1:17" x14ac:dyDescent="0.2">
      <c r="A76" s="57"/>
      <c r="B76" s="57"/>
      <c r="C76" s="57"/>
      <c r="D76" s="57"/>
      <c r="E76" s="58"/>
      <c r="F76" s="59"/>
      <c r="G76" s="57"/>
      <c r="H76" s="57"/>
      <c r="I76" s="57"/>
      <c r="J76" s="58"/>
      <c r="K76" s="58"/>
    </row>
    <row r="77" spans="1:17" x14ac:dyDescent="0.2">
      <c r="A77" s="57"/>
      <c r="B77" s="57"/>
      <c r="C77" s="57"/>
      <c r="D77" s="57"/>
      <c r="E77" s="58"/>
      <c r="F77" s="59"/>
      <c r="G77" s="57"/>
      <c r="H77" s="57"/>
      <c r="I77" s="57"/>
      <c r="J77" s="58"/>
      <c r="K77" s="58"/>
    </row>
    <row r="78" spans="1:17" x14ac:dyDescent="0.2">
      <c r="A78" s="57"/>
      <c r="B78" s="57"/>
      <c r="C78" s="57"/>
      <c r="D78" s="57"/>
      <c r="E78" s="58"/>
      <c r="F78" s="59"/>
      <c r="G78" s="57"/>
      <c r="H78" s="57"/>
      <c r="I78" s="57"/>
      <c r="J78" s="58"/>
      <c r="K78" s="58"/>
    </row>
    <row r="79" spans="1:17" x14ac:dyDescent="0.2">
      <c r="A79" s="57"/>
      <c r="B79" s="57"/>
      <c r="C79" s="57"/>
      <c r="D79" s="57"/>
      <c r="E79" s="58"/>
      <c r="F79" s="59"/>
      <c r="G79" s="57"/>
      <c r="H79" s="57"/>
      <c r="I79" s="57"/>
      <c r="J79" s="58"/>
      <c r="K79" s="58"/>
    </row>
  </sheetData>
  <sheetProtection formatCells="0" formatColumns="0" formatRows="0" insertRows="0" deleteRows="0" selectLockedCells="1"/>
  <protectedRanges>
    <protectedRange sqref="A10:K10 B33:K33 A40:K42 D43:K46 D48:G48 E47:G47 I47:J48 D49:J51 D53:I53 D52:G52 I52 K47:K53 A65:K67 D58:G60 I58:I60 K58:K60 D54:K57 D61:K64 A70:K2158 A68:A69 D68:K69 A11:A39 A43:A64" name="Oblast3"/>
    <protectedRange sqref="J3:K4 K5" name="Oblast2"/>
    <protectedRange sqref="C3:H5" name="Oblast1"/>
    <protectedRange sqref="B11:K11" name="Oblast3_1"/>
    <protectedRange sqref="B12:K12" name="Oblast3_2"/>
    <protectedRange sqref="D13:K13" name="Oblast3_3"/>
    <protectedRange sqref="B13:C13" name="Oblast1_1"/>
    <protectedRange sqref="B14:K14" name="Oblast3_4"/>
    <protectedRange sqref="B15:K15" name="Oblast3_5"/>
    <protectedRange sqref="B16:K16" name="Oblast3_6"/>
    <protectedRange sqref="B17:K17" name="Oblast3_7"/>
    <protectedRange sqref="B18:K18" name="Oblast3_8"/>
    <protectedRange sqref="B19:K19" name="Oblast3_9"/>
    <protectedRange sqref="B20:K20" name="Oblast3_10"/>
    <protectedRange sqref="B21:K21" name="Oblast3_11"/>
    <protectedRange sqref="B22:K22" name="Oblast3_12"/>
    <protectedRange sqref="B23:K24" name="Oblast3_13"/>
    <protectedRange sqref="B25:K26" name="Oblast3_14"/>
    <protectedRange sqref="B27:K28" name="Oblast3_15"/>
    <protectedRange sqref="B29:K32" name="Oblast3_17"/>
    <protectedRange sqref="B34:K35" name="Oblast3_16"/>
    <protectedRange sqref="B36:K37" name="Oblast3_18"/>
    <protectedRange sqref="B38:K39" name="Oblast3_19"/>
    <protectedRange sqref="B43:C43" name="Oblast3_20"/>
    <protectedRange sqref="B45:C45" name="Oblast3_21"/>
    <protectedRange sqref="B44:C44" name="Oblast3_22"/>
    <protectedRange sqref="B46:C46" name="Oblast3_23"/>
    <protectedRange sqref="B47:D47" name="Oblast3_24"/>
    <protectedRange sqref="H47" name="Oblast3_25"/>
    <protectedRange sqref="B48:C48" name="Oblast3_26"/>
    <protectedRange sqref="H48" name="Oblast3_27"/>
    <protectedRange sqref="B49:C49" name="Oblast3_28"/>
    <protectedRange sqref="C50" name="Oblast3_29"/>
    <protectedRange sqref="B50" name="Oblast3_1_1"/>
    <protectedRange sqref="B51:C51" name="Oblast3_31"/>
    <protectedRange sqref="B52:C52" name="Oblast3_32"/>
    <protectedRange sqref="H52 J52" name="Oblast3_33"/>
    <protectedRange sqref="B53:C53" name="Oblast3_34"/>
    <protectedRange sqref="J53" name="Oblast3_36"/>
    <protectedRange sqref="B54" name="Oblast3_3_1"/>
    <protectedRange sqref="C54" name="Oblast3_5_1"/>
    <protectedRange sqref="B55:C55" name="Oblast3_10_1"/>
    <protectedRange sqref="B58:C58" name="Oblast3_30"/>
    <protectedRange sqref="H58:H60" name="Oblast3_35"/>
    <protectedRange sqref="J58:J60" name="Oblast3_38"/>
    <protectedRange sqref="B56:C56" name="Oblast3_39"/>
    <protectedRange sqref="B59:C59" name="Oblast3_40"/>
    <protectedRange sqref="B60:C60" name="Oblast3_41"/>
    <protectedRange sqref="B61:C61" name="Oblast3_42"/>
    <protectedRange sqref="B62:C62" name="Oblast3_10_2"/>
    <protectedRange sqref="B57:C57" name="Oblast3_9_1"/>
    <protectedRange sqref="B63:C63" name="Oblast3_43"/>
    <protectedRange sqref="B64:C64" name="Oblast3_44"/>
    <protectedRange sqref="B68:C68" name="Oblast3_37"/>
    <protectedRange sqref="B69:C69" name="Oblast3_47"/>
  </protectedRanges>
  <mergeCells count="4">
    <mergeCell ref="L6:L9"/>
    <mergeCell ref="M6:M9"/>
    <mergeCell ref="N6:N9"/>
    <mergeCell ref="O6:Q9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7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 PS 102</vt:lpstr>
      <vt:lpstr>'Soupis prací PS 102'!Názvy_tisku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Klimt</dc:creator>
  <cp:lastModifiedBy>mundil</cp:lastModifiedBy>
  <cp:lastPrinted>2012-04-27T07:10:43Z</cp:lastPrinted>
  <dcterms:created xsi:type="dcterms:W3CDTF">2002-02-03T22:17:20Z</dcterms:created>
  <dcterms:modified xsi:type="dcterms:W3CDTF">2014-02-25T08:17:25Z</dcterms:modified>
</cp:coreProperties>
</file>