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ylichj\Downloads\Bez revizí\Příloha č. 1\"/>
    </mc:Choice>
  </mc:AlternateContent>
  <xr:revisionPtr revIDLastSave="0" documentId="13_ncr:1_{64E221B1-5D92-4181-8966-25DEAD655BFB}" xr6:coauthVersionLast="47" xr6:coauthVersionMax="47" xr10:uidLastSave="{00000000-0000-0000-0000-000000000000}"/>
  <bookViews>
    <workbookView xWindow="-110" yWindow="-110" windowWidth="19420" windowHeight="11500" firstSheet="2" activeTab="4" xr2:uid="{AE6AB7B3-DE4A-48EF-904D-DD7415B12272}"/>
  </bookViews>
  <sheets>
    <sheet name="P2 - Preventivní prohlídka" sheetId="3" r:id="rId1"/>
    <sheet name="REV - Periodická oprava" sheetId="5" r:id="rId2"/>
    <sheet name="ZSS - Změna schváleného stavu" sheetId="8" r:id="rId3"/>
    <sheet name="SOP - Související práce" sheetId="4" r:id="rId4"/>
    <sheet name="Nabídková cena" sheetId="7" r:id="rId5"/>
  </sheets>
  <definedNames>
    <definedName name="_xlnm.Print_Area" localSheetId="4">'Nabídková cena'!$A$1:$F$13</definedName>
    <definedName name="_xlnm.Print_Area" localSheetId="0">'P2 - Preventivní prohlídka'!$A$1:$H$114</definedName>
    <definedName name="_xlnm.Print_Area" localSheetId="1">'REV - Periodická oprava'!$A$1:$H$152</definedName>
    <definedName name="_xlnm.Print_Area" localSheetId="3">'SOP - Související práce'!$A$1:$K$150</definedName>
    <definedName name="_xlnm.Print_Area" localSheetId="2">'ZSS - Změna schváleného stavu'!$A$1:$K$13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4" l="1"/>
  <c r="J81" i="4" s="1"/>
  <c r="I93" i="4"/>
  <c r="J93" i="4"/>
  <c r="I148" i="4"/>
  <c r="J148" i="4" s="1"/>
  <c r="I85" i="4" l="1"/>
  <c r="J85" i="4" s="1"/>
  <c r="I129" i="4"/>
  <c r="J129" i="4" s="1"/>
  <c r="I115" i="4"/>
  <c r="J115" i="4" s="1"/>
  <c r="I96" i="4"/>
  <c r="J96" i="4" s="1"/>
  <c r="I98" i="4"/>
  <c r="J98" i="4" s="1"/>
  <c r="I97" i="4"/>
  <c r="J97" i="4" s="1"/>
  <c r="I102" i="4" l="1"/>
  <c r="J102" i="4" s="1"/>
  <c r="I63" i="4" l="1"/>
  <c r="J63" i="4" s="1"/>
  <c r="I48" i="4"/>
  <c r="J48" i="4" s="1"/>
  <c r="I47" i="4"/>
  <c r="J47" i="4" s="1"/>
  <c r="I46" i="4"/>
  <c r="J46" i="4" s="1"/>
  <c r="I45" i="4"/>
  <c r="J45" i="4" s="1"/>
  <c r="I44" i="4"/>
  <c r="J44" i="4" s="1"/>
  <c r="I43" i="4"/>
  <c r="J43" i="4" s="1"/>
  <c r="I42" i="4"/>
  <c r="J42" i="4" s="1"/>
  <c r="I41" i="4"/>
  <c r="J41" i="4" s="1"/>
  <c r="I36" i="4"/>
  <c r="J36" i="4" s="1"/>
  <c r="I35" i="4"/>
  <c r="J35" i="4" s="1"/>
  <c r="I34" i="4"/>
  <c r="J34" i="4" s="1"/>
  <c r="I33" i="4"/>
  <c r="J33" i="4" s="1"/>
  <c r="I32" i="4"/>
  <c r="J32" i="4" s="1"/>
  <c r="I31" i="4"/>
  <c r="I26" i="4"/>
  <c r="J26" i="4" s="1"/>
  <c r="I25" i="4"/>
  <c r="J25" i="4" s="1"/>
  <c r="I24" i="4"/>
  <c r="J24" i="4" s="1"/>
  <c r="I23" i="4"/>
  <c r="J23" i="4" s="1"/>
  <c r="I22" i="4"/>
  <c r="J22" i="4" s="1"/>
  <c r="I21" i="4"/>
  <c r="J21" i="4" s="1"/>
  <c r="I20" i="4"/>
  <c r="J20" i="4" s="1"/>
  <c r="I19" i="4"/>
  <c r="J19" i="4" s="1"/>
  <c r="I18" i="4"/>
  <c r="J18" i="4" s="1"/>
  <c r="I17" i="4"/>
  <c r="J17" i="4" s="1"/>
  <c r="I16" i="4"/>
  <c r="J16" i="4" s="1"/>
  <c r="I15" i="4"/>
  <c r="J15" i="4" s="1"/>
  <c r="I14" i="4"/>
  <c r="J14" i="4" s="1"/>
  <c r="I13" i="4"/>
  <c r="J13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J7" i="4" s="1"/>
  <c r="I147" i="4"/>
  <c r="J147" i="4" s="1"/>
  <c r="I146" i="4"/>
  <c r="J146" i="4" s="1"/>
  <c r="I145" i="4"/>
  <c r="J145" i="4" s="1"/>
  <c r="I128" i="4"/>
  <c r="J128" i="4" s="1"/>
  <c r="I144" i="4"/>
  <c r="J144" i="4" s="1"/>
  <c r="I143" i="4"/>
  <c r="J143" i="4" s="1"/>
  <c r="I125" i="4"/>
  <c r="J125" i="4" s="1"/>
  <c r="I124" i="4"/>
  <c r="J124" i="4" s="1"/>
  <c r="I123" i="4"/>
  <c r="J123" i="4" s="1"/>
  <c r="I122" i="4"/>
  <c r="J122" i="4" s="1"/>
  <c r="I121" i="4"/>
  <c r="J121" i="4" s="1"/>
  <c r="I127" i="4"/>
  <c r="J127" i="4" s="1"/>
  <c r="I126" i="4"/>
  <c r="J126" i="4" s="1"/>
  <c r="I120" i="4"/>
  <c r="J120" i="4" s="1"/>
  <c r="I142" i="4"/>
  <c r="J142" i="4" s="1"/>
  <c r="I141" i="4"/>
  <c r="J141" i="4" s="1"/>
  <c r="I140" i="4"/>
  <c r="J140" i="4" s="1"/>
  <c r="I138" i="4"/>
  <c r="J138" i="4" s="1"/>
  <c r="I137" i="4"/>
  <c r="J137" i="4" s="1"/>
  <c r="I136" i="4"/>
  <c r="J136" i="4" s="1"/>
  <c r="I135" i="4"/>
  <c r="J135" i="4" s="1"/>
  <c r="I134" i="4"/>
  <c r="J134" i="4" s="1"/>
  <c r="I133" i="4"/>
  <c r="J133" i="4" s="1"/>
  <c r="I132" i="4"/>
  <c r="J132" i="4" s="1"/>
  <c r="I131" i="4"/>
  <c r="J131" i="4" s="1"/>
  <c r="I130" i="4"/>
  <c r="J130" i="4" s="1"/>
  <c r="I119" i="4"/>
  <c r="J119" i="4" s="1"/>
  <c r="I118" i="4"/>
  <c r="J118" i="4" s="1"/>
  <c r="I117" i="4"/>
  <c r="J117" i="4" s="1"/>
  <c r="I116" i="4"/>
  <c r="J116" i="4" s="1"/>
  <c r="I114" i="4"/>
  <c r="J114" i="4" s="1"/>
  <c r="I113" i="4"/>
  <c r="J113" i="4" s="1"/>
  <c r="I112" i="4"/>
  <c r="J112" i="4" s="1"/>
  <c r="I111" i="4"/>
  <c r="J111" i="4" s="1"/>
  <c r="I110" i="4"/>
  <c r="J110" i="4" s="1"/>
  <c r="I109" i="4"/>
  <c r="J109" i="4" s="1"/>
  <c r="I108" i="4"/>
  <c r="J108" i="4" s="1"/>
  <c r="I107" i="4"/>
  <c r="J107" i="4" s="1"/>
  <c r="I105" i="4"/>
  <c r="J105" i="4" s="1"/>
  <c r="I104" i="4"/>
  <c r="J104" i="4" s="1"/>
  <c r="I106" i="4"/>
  <c r="J106" i="4" s="1"/>
  <c r="I101" i="4"/>
  <c r="J101" i="4" s="1"/>
  <c r="I100" i="4"/>
  <c r="J100" i="4" s="1"/>
  <c r="I95" i="4"/>
  <c r="J95" i="4" s="1"/>
  <c r="I82" i="4"/>
  <c r="J82" i="4" s="1"/>
  <c r="I80" i="4"/>
  <c r="J80" i="4" s="1"/>
  <c r="I79" i="4"/>
  <c r="J79" i="4" s="1"/>
  <c r="I78" i="4"/>
  <c r="J78" i="4" s="1"/>
  <c r="I77" i="4"/>
  <c r="J77" i="4" s="1"/>
  <c r="I76" i="4"/>
  <c r="J76" i="4" s="1"/>
  <c r="I75" i="4"/>
  <c r="J75" i="4" s="1"/>
  <c r="I74" i="4"/>
  <c r="J74" i="4" s="1"/>
  <c r="I139" i="4"/>
  <c r="J139" i="4" s="1"/>
  <c r="I103" i="4"/>
  <c r="J103" i="4" s="1"/>
  <c r="I99" i="4"/>
  <c r="J99" i="4" s="1"/>
  <c r="I94" i="4"/>
  <c r="J94" i="4" s="1"/>
  <c r="I92" i="4"/>
  <c r="J92" i="4" s="1"/>
  <c r="I91" i="4"/>
  <c r="J91" i="4" s="1"/>
  <c r="I90" i="4"/>
  <c r="J90" i="4" s="1"/>
  <c r="I89" i="4"/>
  <c r="J89" i="4" s="1"/>
  <c r="I88" i="4"/>
  <c r="J88" i="4" s="1"/>
  <c r="I87" i="4"/>
  <c r="J87" i="4" s="1"/>
  <c r="I86" i="4"/>
  <c r="J86" i="4" s="1"/>
  <c r="I84" i="4"/>
  <c r="J84" i="4" s="1"/>
  <c r="I83" i="4"/>
  <c r="J83" i="4" s="1"/>
  <c r="I73" i="4"/>
  <c r="J73" i="4" s="1"/>
  <c r="I72" i="4"/>
  <c r="J72" i="4" s="1"/>
  <c r="I71" i="4"/>
  <c r="J71" i="4" s="1"/>
  <c r="I55" i="4"/>
  <c r="J55" i="4" s="1"/>
  <c r="I58" i="4"/>
  <c r="I66" i="4"/>
  <c r="I70" i="4"/>
  <c r="J70" i="4" s="1"/>
  <c r="I69" i="4"/>
  <c r="J69" i="4" s="1"/>
  <c r="I62" i="4"/>
  <c r="J62" i="4" s="1"/>
  <c r="I61" i="4"/>
  <c r="J61" i="4" s="1"/>
  <c r="I52" i="4"/>
  <c r="I51" i="4"/>
  <c r="I40" i="4"/>
  <c r="I39" i="4"/>
  <c r="I30" i="4"/>
  <c r="I29" i="4"/>
  <c r="I6" i="4"/>
  <c r="I5" i="4"/>
  <c r="J5" i="4" s="1"/>
  <c r="J6" i="8"/>
  <c r="I5" i="8"/>
  <c r="J5" i="8" s="1"/>
  <c r="I11" i="8"/>
  <c r="J11" i="8" s="1"/>
  <c r="I7" i="8"/>
  <c r="J7" i="8" s="1"/>
  <c r="I8" i="8"/>
  <c r="J8" i="8" s="1"/>
  <c r="I6" i="8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5" i="5"/>
  <c r="H104" i="5"/>
  <c r="H103" i="5"/>
  <c r="H98" i="5"/>
  <c r="H97" i="5"/>
  <c r="H96" i="5"/>
  <c r="H87" i="5"/>
  <c r="H86" i="5"/>
  <c r="H85" i="5"/>
  <c r="H84" i="5"/>
  <c r="H83" i="5"/>
  <c r="H82" i="5"/>
  <c r="H81" i="5"/>
  <c r="H76" i="5"/>
  <c r="H75" i="5"/>
  <c r="H74" i="5"/>
  <c r="H73" i="5"/>
  <c r="H72" i="5"/>
  <c r="H71" i="5"/>
  <c r="H70" i="5"/>
  <c r="H69" i="5"/>
  <c r="H68" i="5"/>
  <c r="H67" i="5"/>
  <c r="H66" i="5"/>
  <c r="H61" i="5"/>
  <c r="H60" i="5"/>
  <c r="H59" i="5"/>
  <c r="H58" i="5"/>
  <c r="H57" i="5"/>
  <c r="H56" i="5"/>
  <c r="H55" i="5"/>
  <c r="H54" i="5"/>
  <c r="H49" i="5"/>
  <c r="H48" i="5"/>
  <c r="H43" i="5"/>
  <c r="H38" i="5"/>
  <c r="H37" i="5"/>
  <c r="H36" i="5"/>
  <c r="H35" i="5"/>
  <c r="H26" i="5"/>
  <c r="H25" i="5"/>
  <c r="H20" i="5"/>
  <c r="H19" i="5"/>
  <c r="H18" i="5"/>
  <c r="H17" i="5"/>
  <c r="H16" i="5"/>
  <c r="H15" i="5"/>
  <c r="H14" i="5"/>
  <c r="H13" i="5"/>
  <c r="H109" i="5"/>
  <c r="H108" i="5"/>
  <c r="H102" i="5"/>
  <c r="H101" i="5"/>
  <c r="H95" i="5"/>
  <c r="H94" i="5"/>
  <c r="H91" i="5"/>
  <c r="H90" i="5"/>
  <c r="H80" i="5"/>
  <c r="H79" i="5"/>
  <c r="H65" i="5"/>
  <c r="H64" i="5"/>
  <c r="H53" i="5"/>
  <c r="H52" i="5"/>
  <c r="H47" i="5"/>
  <c r="H46" i="5"/>
  <c r="H42" i="5"/>
  <c r="H41" i="5"/>
  <c r="H34" i="5"/>
  <c r="H33" i="5"/>
  <c r="H30" i="5"/>
  <c r="H29" i="5"/>
  <c r="H31" i="5" s="1"/>
  <c r="H24" i="5"/>
  <c r="H23" i="5"/>
  <c r="H12" i="5"/>
  <c r="H11" i="5"/>
  <c r="H8" i="5"/>
  <c r="H7" i="5"/>
  <c r="H6" i="5"/>
  <c r="H5" i="5"/>
  <c r="H111" i="3"/>
  <c r="H112" i="3"/>
  <c r="H110" i="3"/>
  <c r="H109" i="3"/>
  <c r="H99" i="3"/>
  <c r="H100" i="3"/>
  <c r="H101" i="3"/>
  <c r="H102" i="3"/>
  <c r="H103" i="3"/>
  <c r="H104" i="3"/>
  <c r="H105" i="3"/>
  <c r="H106" i="3"/>
  <c r="H98" i="3"/>
  <c r="H97" i="3"/>
  <c r="H94" i="3"/>
  <c r="H87" i="3"/>
  <c r="H88" i="3"/>
  <c r="H89" i="3"/>
  <c r="H90" i="3"/>
  <c r="H91" i="3"/>
  <c r="H92" i="3"/>
  <c r="H93" i="3"/>
  <c r="H86" i="3"/>
  <c r="H85" i="3"/>
  <c r="H75" i="3"/>
  <c r="H76" i="3"/>
  <c r="H77" i="3"/>
  <c r="H78" i="3"/>
  <c r="H79" i="3"/>
  <c r="H80" i="3"/>
  <c r="H81" i="3"/>
  <c r="H82" i="3"/>
  <c r="H74" i="3"/>
  <c r="H73" i="3"/>
  <c r="H70" i="3"/>
  <c r="H69" i="3"/>
  <c r="H68" i="3"/>
  <c r="H63" i="3"/>
  <c r="H64" i="3"/>
  <c r="H65" i="3"/>
  <c r="H62" i="3"/>
  <c r="H61" i="3"/>
  <c r="H58" i="3"/>
  <c r="H57" i="3"/>
  <c r="H56" i="3"/>
  <c r="H53" i="3"/>
  <c r="H52" i="3"/>
  <c r="H51" i="3"/>
  <c r="H42" i="3"/>
  <c r="H43" i="3"/>
  <c r="H44" i="3"/>
  <c r="H45" i="3"/>
  <c r="H46" i="3"/>
  <c r="H47" i="3"/>
  <c r="H48" i="3"/>
  <c r="H41" i="3"/>
  <c r="H40" i="3"/>
  <c r="H34" i="3"/>
  <c r="H35" i="3"/>
  <c r="H36" i="3"/>
  <c r="H37" i="3"/>
  <c r="H33" i="3"/>
  <c r="H3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12" i="3"/>
  <c r="H11" i="3"/>
  <c r="H6" i="3"/>
  <c r="H7" i="3"/>
  <c r="H8" i="3"/>
  <c r="H5" i="3"/>
  <c r="H151" i="5" l="1"/>
  <c r="H39" i="5"/>
  <c r="J149" i="4"/>
  <c r="J64" i="4"/>
  <c r="J9" i="8"/>
  <c r="J13" i="8" s="1"/>
  <c r="F10" i="7" s="1"/>
  <c r="H9" i="5"/>
  <c r="H92" i="5"/>
  <c r="H88" i="5"/>
  <c r="H44" i="5"/>
  <c r="H99" i="5"/>
  <c r="H21" i="5"/>
  <c r="H77" i="5"/>
  <c r="H62" i="5"/>
  <c r="H50" i="5"/>
  <c r="H106" i="5"/>
  <c r="H27" i="5"/>
  <c r="H59" i="3"/>
  <c r="H107" i="3"/>
  <c r="H49" i="3"/>
  <c r="H38" i="3"/>
  <c r="H30" i="3"/>
  <c r="J12" i="8" l="1"/>
  <c r="H152" i="5"/>
  <c r="E9" i="7" s="1"/>
  <c r="F9" i="7" s="1"/>
  <c r="H113" i="3"/>
  <c r="H95" i="3"/>
  <c r="H83" i="3"/>
  <c r="H71" i="3"/>
  <c r="H66" i="3"/>
  <c r="H54" i="3"/>
  <c r="H9" i="3"/>
  <c r="M1" i="8" l="1"/>
  <c r="H114" i="3"/>
  <c r="E8" i="7" s="1"/>
  <c r="F8" i="7" s="1"/>
  <c r="D66" i="4" l="1"/>
  <c r="J66" i="4" s="1"/>
  <c r="J67" i="4" s="1"/>
  <c r="D58" i="4"/>
  <c r="J56" i="4"/>
  <c r="D52" i="4"/>
  <c r="J52" i="4" s="1"/>
  <c r="D51" i="4"/>
  <c r="J51" i="4" s="1"/>
  <c r="D40" i="4"/>
  <c r="J40" i="4" s="1"/>
  <c r="D39" i="4"/>
  <c r="J39" i="4" s="1"/>
  <c r="D31" i="4"/>
  <c r="J31" i="4" s="1"/>
  <c r="D30" i="4"/>
  <c r="J30" i="4" s="1"/>
  <c r="D29" i="4"/>
  <c r="J29" i="4" s="1"/>
  <c r="J6" i="4"/>
  <c r="J58" i="4" l="1"/>
  <c r="J59" i="4" s="1"/>
  <c r="J53" i="4"/>
  <c r="J27" i="4"/>
  <c r="J49" i="4"/>
  <c r="J37" i="4"/>
  <c r="J150" i="4" l="1"/>
  <c r="F11" i="7" l="1"/>
  <c r="F13" i="7" s="1"/>
</calcChain>
</file>

<file path=xl/sharedStrings.xml><?xml version="1.0" encoding="utf-8"?>
<sst xmlns="http://schemas.openxmlformats.org/spreadsheetml/2006/main" count="1242" uniqueCount="763">
  <si>
    <t>Servisní zásah dle pokynů výrobce motoru pro daný proběh (6000Mth) -    výměna filtrů (olejový, palivový, vzduchový) -    výměna provozních kapalin (olej, chl kapalina) -    výměna alternátoru dobíjení -    výměna klínových řemenů
-    kontrola napínací kladky -    kontrola hadic a spon - případná výměna -    mytí motoru -    čištění chladiče - demontáž, montáž na motor -    kontrola víčka chladiče -    kontrola ventilátoru chlazení -    kontrola vodního čerpadla -    kontrola uložení motoru -    kontrola startéru -    kontrola TBD -    výměna žhavících svíček -    kontrola spojky kompresoru klimatizace -    demontáž, montáž kompresoru Knorr ze SM -    výměna termostatu -    tlakování chladiče motoru</t>
  </si>
  <si>
    <t>Elektronický rychloměr - kontrola dle předpisu objednatele (provedení kontroly funkcí rychloměru, stažení záznamu a kontrola staženého záznamu – provádí pověřená osoba provozovatele a provedení kontroly zaznamená do evidenčního listu registračního rychloměru; po 5 letech provedení kontroly a servisního zásahu na vozidle bez demontáže rychloměru – provádí autorizovaná osoba výrobcem rychloměru)</t>
  </si>
  <si>
    <t>Radiostanice - kontrola funkce "STOP" - vystavení protokolu</t>
  </si>
  <si>
    <t>Rozkol dvojkolí - měření.</t>
  </si>
  <si>
    <t>Olejový filtr - výměna.</t>
  </si>
  <si>
    <t>Vodní čerpadlo - prohlídka.</t>
  </si>
  <si>
    <t>SM1 - Spalovací motor</t>
  </si>
  <si>
    <t>Motorový olej - výměna.</t>
  </si>
  <si>
    <t>Ventilátor - kontrola vzdálenosti od chladiče (10 - 18 mm).</t>
  </si>
  <si>
    <t>Vložka vzduchového filtru - čistění / výměna.</t>
  </si>
  <si>
    <t>Cestovní hodina - technik</t>
  </si>
  <si>
    <t>MJ</t>
  </si>
  <si>
    <t>Chladič spalovacího motoru - kontrola čistoty, čištění dle potřeby</t>
  </si>
  <si>
    <t>Počet MJ</t>
  </si>
  <si>
    <t>Cena celkem</t>
  </si>
  <si>
    <t>Nápravové převodovky - doplnění oleje</t>
  </si>
  <si>
    <t>Cena celkem bez DPH</t>
  </si>
  <si>
    <t>Cena celkem za část "Celé vozidlo - společné pokyny"</t>
  </si>
  <si>
    <t>Cena celkem za část "Pojezd"</t>
  </si>
  <si>
    <t>Cena celkem za část "Mechanická část brzdy"</t>
  </si>
  <si>
    <t>interní poznámka</t>
  </si>
  <si>
    <t>Provozní hmoty - kontrola množství (bez materiálu) - žluté vyplní dodavatel, červené vyplní zadavatel</t>
  </si>
  <si>
    <t>km</t>
  </si>
  <si>
    <t>hod</t>
  </si>
  <si>
    <t>Cena celkem za část "Rám vozidla"</t>
  </si>
  <si>
    <t>Cena celkem za část "Blok hydrauliky"</t>
  </si>
  <si>
    <t>Cena celkem za část "Pískovací zařízení"</t>
  </si>
  <si>
    <t>Cena celkem za část "Spalovací motor s chlazením"</t>
  </si>
  <si>
    <t>Cena celkem za část "Teplovzdušný vytápěcí agregát"</t>
  </si>
  <si>
    <t>Cena celkem za část "Pneumatické okruhy"</t>
  </si>
  <si>
    <t>Kabina, kapota a příslušenství</t>
  </si>
  <si>
    <t>Cena celkem za část "Kabina, kapota a příslušenství"</t>
  </si>
  <si>
    <t>Elektrické rozváděče, elektronika</t>
  </si>
  <si>
    <t>Cena celkem za část "Elektrické rozváděče, elektronika"</t>
  </si>
  <si>
    <t>Vnitřní osvětlení, vnější osvětlení, optická signalizace</t>
  </si>
  <si>
    <t>Cena celkem za část "Vnitřní osvětlení, vnější osvětlení, optická signalizace"</t>
  </si>
  <si>
    <t>Údržba a opravy vozidla MUV 74.2 (35 ks)</t>
  </si>
  <si>
    <t>č.p.</t>
  </si>
  <si>
    <t xml:space="preserve">popis </t>
  </si>
  <si>
    <t>cena celkem bez DPH</t>
  </si>
  <si>
    <t>Celé vozidlo - společné pokyny</t>
  </si>
  <si>
    <t>Nápravové převodovky - kontrola a výměna oleje</t>
  </si>
  <si>
    <t>7.3</t>
  </si>
  <si>
    <t>7.4</t>
  </si>
  <si>
    <t>Výměna poškozených řemenic</t>
  </si>
  <si>
    <t>Prověření stavu povrchu klínových drážek řemenic</t>
  </si>
  <si>
    <t>Cena celkem za část "Hlavní rám"</t>
  </si>
  <si>
    <t>Cena celkem za část "Brzdová zařízení"</t>
  </si>
  <si>
    <t>Cena celkem za část "Spalovací motor"</t>
  </si>
  <si>
    <t>Cena celkem za část "Řemenové převody"</t>
  </si>
  <si>
    <t>Hydraulický agregát, hydromotory</t>
  </si>
  <si>
    <t>Cena celkem za část "Hydraulický agregát, hydromotory"</t>
  </si>
  <si>
    <t>5335 km/rok, 690 mth</t>
  </si>
  <si>
    <t>Položky soupisu prací</t>
  </si>
  <si>
    <t>Poznámka</t>
  </si>
  <si>
    <t>3*690 mth = 2070 mth / 500 mth = cca 4, 4 * 35 vozidel = 105</t>
  </si>
  <si>
    <t>Cena celkem za část "SM1 - Spalovací motor"</t>
  </si>
  <si>
    <t>SM2 - Hydraulický jeřáb</t>
  </si>
  <si>
    <t>Cena celkem za část "SM2 - Hydraulický jeřáb"</t>
  </si>
  <si>
    <t>SM3 - Blok hydrauliky</t>
  </si>
  <si>
    <t>Cena celkem za část "SM3 - Blok hydrauliky"</t>
  </si>
  <si>
    <t>kus</t>
  </si>
  <si>
    <t>před výměnou</t>
  </si>
  <si>
    <t>Cena celkem za část "SM8 - Souprava vysílačky"</t>
  </si>
  <si>
    <t>Cena celkem za část "SM7 - Měřicí přístroje, záznamová zařízení"</t>
  </si>
  <si>
    <t>Cena celkem za část "SM6 - Pneumatické obvody a zařízení"</t>
  </si>
  <si>
    <t>SM5 - Pojezd</t>
  </si>
  <si>
    <t>Cena celkem za část "SM5 - Pojezd"</t>
  </si>
  <si>
    <t>SM4 - Klimatizační zařízení</t>
  </si>
  <si>
    <t>Cena celkem za část "SM4 - Klimatizační zařízení"</t>
  </si>
  <si>
    <t>Pneumatické obvody a zařízení</t>
  </si>
  <si>
    <t>Cena celkem za část "Pneumatické obvody a zařízení"</t>
  </si>
  <si>
    <t>Kabina</t>
  </si>
  <si>
    <t>Cena celkem za část "Kabina"</t>
  </si>
  <si>
    <t>Nákladový prostor</t>
  </si>
  <si>
    <t>Cena celkem za část "Nákladový prostor"</t>
  </si>
  <si>
    <t>Palivová nádrž, rozvody nafty</t>
  </si>
  <si>
    <t>Cena celkem za část "Palivová nádrž, rozvody nafty"</t>
  </si>
  <si>
    <t>Elektrická výzbroj</t>
  </si>
  <si>
    <t>Cena celkem za část "Elektrická výzbroj"</t>
  </si>
  <si>
    <t>Tlumiče kmitů - kontrola</t>
  </si>
  <si>
    <t>Výměna všech řemenů, i nepoškozených</t>
  </si>
  <si>
    <t>Servisní práce mobilní dílnou - technik cena za 1 hod.</t>
  </si>
  <si>
    <t>Houkačky, píšťala - prověření funkce</t>
  </si>
  <si>
    <t>Výměna tlumiče kmitů</t>
  </si>
  <si>
    <t>Komponenty pneumatické brzdy - rozebrání, sestavení, přezkoušení</t>
  </si>
  <si>
    <t>počet MJ</t>
  </si>
  <si>
    <t>cena za MJ</t>
  </si>
  <si>
    <t>Nápravové převodovky - kontrola množství oleje</t>
  </si>
  <si>
    <t xml:space="preserve">Varovné nápisy a varovné symboly - kontrola čitelnosti / oprava nápisů v rozsahu do 100 písmen, číslic nebo znaků na vozidle. </t>
  </si>
  <si>
    <t>Cena celkem za část "Samostatné neperiodické opravy volitelně nád rámec pravidelné údržby"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</si>
  <si>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</si>
  <si>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</si>
  <si>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</si>
  <si>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</si>
  <si>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</si>
  <si>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</si>
  <si>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</si>
  <si>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</si>
  <si>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</si>
  <si>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</si>
  <si>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</si>
  <si>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</si>
  <si>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</si>
  <si>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</si>
  <si>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</si>
  <si>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</si>
  <si>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</si>
  <si>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</si>
  <si>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</si>
  <si>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</si>
  <si>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</si>
  <si>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</si>
  <si>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SHV</t>
  </si>
  <si>
    <t>Výměna hydraulické ruky</t>
  </si>
  <si>
    <t>Dosazení nového HR s možností práce pod trolejí (cena za MJ zahrnuje: demontáž původního hydraulického ramene, mechanickou úpravu hlavního rámu vozidla pro montáž HR, úpravu hydraulického okruhu, dosazení agregátu nouzového čerpadla pro složení hydraulického ramene, výměnu zubového čerpadla pro pohon jeřábu a navýšení tlaku z 31 MPa na 35 MPa, přesunutí písečníků včetně pneumatických rozvodů, montáž, kompletaci a oživení vozidla, kontrolu všech funkcí a zátěžová zkouška, potřebné vyřízení legislativních procesů)</t>
  </si>
  <si>
    <t>1.1</t>
  </si>
  <si>
    <t>1.2</t>
  </si>
  <si>
    <t>1.3</t>
  </si>
  <si>
    <t>1.4</t>
  </si>
  <si>
    <t>Cena celkem za část "Výměna hydraulické ruky"</t>
  </si>
  <si>
    <t>9.23</t>
  </si>
  <si>
    <t>9.24</t>
  </si>
  <si>
    <t>9.25</t>
  </si>
  <si>
    <t>2.1</t>
  </si>
  <si>
    <t>9.26</t>
  </si>
  <si>
    <t>Provedení revize UTZ-E</t>
  </si>
  <si>
    <t xml:space="preserve">Provedení provozní revize UTZ-T </t>
  </si>
  <si>
    <t xml:space="preserve">Provedení provozní revize UTZ-Z </t>
  </si>
  <si>
    <t xml:space="preserve">Provedení revize UTZ-Z </t>
  </si>
  <si>
    <t>9.27</t>
  </si>
  <si>
    <t>9.28</t>
  </si>
  <si>
    <t>Provedení revize UTZ-VZ</t>
  </si>
  <si>
    <t>9.29</t>
  </si>
  <si>
    <t>Prohlídka a zkouška vzduchojemů</t>
  </si>
  <si>
    <t>Předání vozidla a veškeré dokumentace včetně elektoronické verze dokumentace</t>
  </si>
  <si>
    <t>Protokol o kontrole těsnosti skříně vodou</t>
  </si>
  <si>
    <t>Protokol o provedení technické kontroly speciálního hnacího vozidla</t>
  </si>
  <si>
    <t>Protokol o zkušební jízdě hnacího vozidla na trati bez zátěže</t>
  </si>
  <si>
    <t>Protokol o zkoušce brzdy vozidla motorové trakce</t>
  </si>
  <si>
    <t>Protokol o prohlídce a zkoušce UTZ-ZZ v provozu</t>
  </si>
  <si>
    <t>Protokol o prohlídce a zkoušce UTZ-T v provozu</t>
  </si>
  <si>
    <t>Protokol o kontrole čistoty a těsnosti naftové nádrže</t>
  </si>
  <si>
    <t>Protokol o vážení písku písečníků</t>
  </si>
  <si>
    <t>Protokoly o provedených defektoskopických zkouškách</t>
  </si>
  <si>
    <t>Protokol o přezkoušení nouzového zastavení vlaku - funkce STOP prostřednictvím RDST</t>
  </si>
  <si>
    <t>Protokol o zkoušení ochranného pospojování na vozidle</t>
  </si>
  <si>
    <t>Protokol o zkoušení drážního vozidla</t>
  </si>
  <si>
    <t>Protokol z revize klimatizace</t>
  </si>
  <si>
    <t>Průkaz způsobilosti drážního vozidla</t>
  </si>
  <si>
    <t>Průkaz způsobilosti UTZ-E a VZ</t>
  </si>
  <si>
    <t>Průkazy způsobilosti UTZ-T a UTZ-ZZ</t>
  </si>
  <si>
    <t>Měrový list pojezdových měr</t>
  </si>
  <si>
    <t>Pasporty tlakových nádob</t>
  </si>
  <si>
    <t>Kalibrační listy tlakoměrů</t>
  </si>
  <si>
    <t>Inspekční certifikáty 3.2, zkušební protokoly a osvědčení o pojistném ventilu</t>
  </si>
  <si>
    <t>Měření vnitřního napětí celistvých kol</t>
  </si>
  <si>
    <t>Evidenční list dvojkolí — 2x</t>
  </si>
  <si>
    <t>Měrový list vinutých pružin</t>
  </si>
  <si>
    <t>Doklady o provedení opravy alternátoru Bosch, alternátoru Prestoline, startéru IM</t>
  </si>
  <si>
    <t>Osvědčení o druhu a jakosti nátěru drážního vozidla</t>
  </si>
  <si>
    <t>List vyráběných (opravovaných) vybraných konstrukčních dílů svařováním</t>
  </si>
  <si>
    <t>Servisní zprávy z opravy topení</t>
  </si>
  <si>
    <t>Baterie záruční list</t>
  </si>
  <si>
    <t>Servisní protokol - RC Monitoring</t>
  </si>
  <si>
    <t>Předání veškeré aktualizované dokumentace včetně schémat, popisů k obsluze a údržbě zařízení</t>
  </si>
  <si>
    <t>Motor CAT C4.4 - protokol o měření kompresních tlaků, test motoru, revizní protokol turbodmychadla</t>
  </si>
  <si>
    <t>Zkušební protokoly komponent pneumatické brzdy</t>
  </si>
  <si>
    <t>Zpráva o revizi UTZ-E</t>
  </si>
  <si>
    <t>Měrový list spojovacího zařízení</t>
  </si>
  <si>
    <t>9.30</t>
  </si>
  <si>
    <t>Pracnost</t>
  </si>
  <si>
    <t>hodiny</t>
  </si>
  <si>
    <t>Cena práce</t>
  </si>
  <si>
    <t>Cena materiálu</t>
  </si>
  <si>
    <t>Cena služeb</t>
  </si>
  <si>
    <t>Kč bez DPH</t>
  </si>
  <si>
    <t>Cena celkem za část "Předání vozidla a veškeré dokumentace včetně elektoronické verze dokumentace"</t>
  </si>
  <si>
    <t>Ostatní změny schváleného stavu</t>
  </si>
  <si>
    <t>Cena celkem za část "Ostatní změny schváleného stavu"</t>
  </si>
  <si>
    <t>Cena celkem za MJ</t>
  </si>
  <si>
    <t>Poznámky</t>
  </si>
  <si>
    <t>Předpokládaný počet MJ</t>
  </si>
  <si>
    <t>Cena celkem za předpokládaný počet MJ</t>
  </si>
  <si>
    <t>Periodická oprava - revize REV</t>
  </si>
  <si>
    <t>Preventivní prohlídka P2 MUV</t>
  </si>
  <si>
    <t>Změny schváleného stavu v předpokládaném rozsahu</t>
  </si>
  <si>
    <t>Související opravárenské práce v předpokládaném rozsahu</t>
  </si>
  <si>
    <t>Jízda vozidla pro přepravu MUV - cena za 1km</t>
  </si>
  <si>
    <t>Jízda servisního vozidla - cena za 1km</t>
  </si>
  <si>
    <t>Brzdový kotouč - výměna</t>
  </si>
  <si>
    <t>PŘÍSTROJ HASÍCÍ SNĚHOVÝ 5KT - dosazení</t>
  </si>
  <si>
    <t>HADICE BRZDOVÁ 2500 / PCSN 107/86 - výměna</t>
  </si>
  <si>
    <t>PRUŽINA NÁRAZNÍKOVÁ GP-2G 200/160 / MMD - výměna</t>
  </si>
  <si>
    <t>PRUŽINA VNĚJŠÍ - výměna</t>
  </si>
  <si>
    <t>PRUŽINA VNITŘNÍ - výměna</t>
  </si>
  <si>
    <t>ZÁSUVKA POMOCNÉHO STARTU / 345511001000 - výměna</t>
  </si>
  <si>
    <t>AUTOBATERIE 12V/180AA - výměna</t>
  </si>
  <si>
    <t>SVÍTIDLO KONCOVÉ / VLOŽKA TIS PRAHA, VČETNĚ ŽÁROVKY H1, 70W - výměna</t>
  </si>
  <si>
    <t>SVÍTIDLO KONCOVÉ / ČERVENO-BÍLÉ DĚ., 2xB22/2, 2x50W, 50V - výměna</t>
  </si>
  <si>
    <t>SVÍTIDLO KONCOVÉ / ČIRÉ SKLO, B 22d - výměna</t>
  </si>
  <si>
    <t>TLAKOMĚR ZDVOJENÝ D 80 0-10 BAR  - výměna</t>
  </si>
  <si>
    <t>TLAKOMĚR ZDVOJENÝ D 80 0-12 BAR - výměna</t>
  </si>
  <si>
    <t>UKAZATEL TEPLOTY / TP 1,5 SKLON 70°, LED 24V, OTŘESUVZDORNÝ - výměna</t>
  </si>
  <si>
    <t>NÁPRAVA - výměna</t>
  </si>
  <si>
    <t>VZDUCHOJEM 100 L/300 mm / LOKO MUV74, TYP A - výměna</t>
  </si>
  <si>
    <t>VZDUCHOJEM 40 L/300 mm - výměna</t>
  </si>
  <si>
    <t>SKLO KABINY ČELNÍ UIC651 - výměna</t>
  </si>
  <si>
    <t>Rychloměr RE1xx - demontáž, provedení kontroly po 10 letech provozu dle předpisu zadavatele, po zpětné montáži provedení funkční zkoušky a vystavení protokolu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</si>
  <si>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</si>
  <si>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</si>
  <si>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</si>
  <si>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</si>
  <si>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</si>
  <si>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</si>
  <si>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</si>
  <si>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</si>
  <si>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</si>
  <si>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</si>
  <si>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</si>
  <si>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</si>
  <si>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</si>
  <si>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</si>
  <si>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</si>
  <si>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</si>
  <si>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</si>
  <si>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</si>
  <si>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</si>
  <si>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</si>
  <si>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</si>
  <si>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</si>
  <si>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9.53</t>
  </si>
  <si>
    <t>9.54</t>
  </si>
  <si>
    <t>9.55</t>
  </si>
  <si>
    <t>9.56</t>
  </si>
  <si>
    <t>9.57</t>
  </si>
  <si>
    <t>9.58</t>
  </si>
  <si>
    <t>9.59</t>
  </si>
  <si>
    <t>9.60</t>
  </si>
  <si>
    <t>9.61</t>
  </si>
  <si>
    <t>9.62</t>
  </si>
  <si>
    <t>9.63</t>
  </si>
  <si>
    <t>9.64</t>
  </si>
  <si>
    <t>9.65</t>
  </si>
  <si>
    <t>9.66</t>
  </si>
  <si>
    <t>9.67</t>
  </si>
  <si>
    <t>9.68</t>
  </si>
  <si>
    <t>9.69</t>
  </si>
  <si>
    <t>9.70</t>
  </si>
  <si>
    <t>9.71</t>
  </si>
  <si>
    <t>9.72</t>
  </si>
  <si>
    <t>9.73</t>
  </si>
  <si>
    <t>9.74</t>
  </si>
  <si>
    <t>9.75</t>
  </si>
  <si>
    <t>9.76</t>
  </si>
  <si>
    <t>9.77</t>
  </si>
  <si>
    <t>MAJÁK OTOČNÝ / 24V, AC/DC, 1,6A, ŽLUTÝ - výměna</t>
  </si>
  <si>
    <t>Nápravové ložisko - výměna</t>
  </si>
  <si>
    <t>Brzdové destičky - výměna</t>
  </si>
  <si>
    <t>REGULÁTOR VENTILOVÝ DUÁLNÍ / 8-36VDC, 50mA + 5VREF, CANOPEN - výměna</t>
  </si>
  <si>
    <t>KONEKTOR / 12PIN, VIDLICE, PRO REGULÁTOR VENTILOVÝ - výměna</t>
  </si>
  <si>
    <t>ŠOUPÁTKO BEZPEČNOSTNÍ 24VDC -40°C / NO, 24V DC, G1", 10 BAR, -40°+60°C, KON - výměna</t>
  </si>
  <si>
    <t>JEDNOTKA ŘÍDÍCÍ CENTRÁLNÍ / 24VDC, 4x CAN - výměna</t>
  </si>
  <si>
    <t>JEDNOTKA VZDÁLENÝCH V/V - výměna</t>
  </si>
  <si>
    <t>Ventilátor - výměna</t>
  </si>
  <si>
    <t>Chladič spalovacího motoru - výměna</t>
  </si>
  <si>
    <t>Vodní čerpadlo - výměna</t>
  </si>
  <si>
    <t>Mezichladič plnicího vzduchu - výměna</t>
  </si>
  <si>
    <t>Uložení spalovacího motoru - oprava</t>
  </si>
  <si>
    <t>Startér - výměna</t>
  </si>
  <si>
    <t>Turbodmychadlo - výměna</t>
  </si>
  <si>
    <t>Dobíjecí alternátor - výměna</t>
  </si>
  <si>
    <t>Napínák řemene - výměna</t>
  </si>
  <si>
    <t>Nápravová převodovka - výměna</t>
  </si>
  <si>
    <t>Dvojkolí - výměna</t>
  </si>
  <si>
    <t>MĚNIČ/ZDROJ DC/DC 10A, 11,4-13,8VDC TRIMER / VSTUP 16,8-31,2VDC - výměna</t>
  </si>
  <si>
    <t>STMÍVAČ / NEGATIVNÍ VERZE, 24V - 48VDC, 2,5A, NÁHRADA ZA LD 6044N - výměna</t>
  </si>
  <si>
    <t>MONOBLOK HYDRAULIKY CHVALIS + PARKER - výměna</t>
  </si>
  <si>
    <t>SEDADLO / LOKETNÍ OPĚRKY, POTAH RUNOTEX 8308/432, NEHOŘLAVÉ PROVEDENÍ - výměna</t>
  </si>
  <si>
    <t>SEDADLO SKLOPNÉ 337 K / LOKO MUV74, LÁTKA - ČERNÁ KOŽENKA - výměna</t>
  </si>
  <si>
    <t>VENTIL ELEKTROMAGNETICKÝ BOSCH / LOKO MUV74.2, PRO HYDRONIC 10 - výměna</t>
  </si>
  <si>
    <t>SPÍNAČ TLAKOVÝ TSM1 / 0,03 MPa PŘI STOUPÁNÍ - výměna</t>
  </si>
  <si>
    <t>BRZDIČ PŘÍVĚSU JEDNOOKRUHOVÝ - výměna</t>
  </si>
  <si>
    <t>ROZVADĚČ PŘÍVĚSU - výměna</t>
  </si>
  <si>
    <t>VENTIL POJIŠŤOVACÍ G 1/2" / -50°C/+150°C, 9,8 BAR - výměna</t>
  </si>
  <si>
    <t>VENTIL POJIŠŤOVACÍ G 1/2" / HEROSE, TYP 06217 1,30 MPa - výměna</t>
  </si>
  <si>
    <t>VENTIL POJIŠŤOVACÍ G 1/2'' / HEROSE, TYP 06217 0,98 MPa - výměna</t>
  </si>
  <si>
    <t>VÁLEC BRZDOVÝ PRUŽINOVÝ / ŘADA 20/24 - výměna</t>
  </si>
  <si>
    <t>VYSOUŠEČ VZDUCHU / 0,95 MPa; S VYHŘÍVÁNÍM, 100W, VČETNĚ ŠROUBŮ - výměna</t>
  </si>
  <si>
    <t>OKNO POSUVNÉ LEVÉ  - výměna</t>
  </si>
  <si>
    <t>OKNO POSUVNÉ PRAVÉ - výměna</t>
  </si>
  <si>
    <t>Manometry - kalibrace, metrologické ověření.</t>
  </si>
  <si>
    <t>Snímač otáček GEL 2474.1 - výměna</t>
  </si>
  <si>
    <t>Dvouhlasá houkačna - výměna</t>
  </si>
  <si>
    <t>Nové stírací lišty stěrače</t>
  </si>
  <si>
    <t>Řemen - prohlídka</t>
  </si>
  <si>
    <t>Víčko uzávěru chladiče - čistění</t>
  </si>
  <si>
    <t>Víčko uzávěru chladiče - výměna</t>
  </si>
  <si>
    <t>Ukazatel stavu hladiny oleje - výměna</t>
  </si>
  <si>
    <t>SOUPRAVA STÍRACÍ LEVÁ / MUV71,MUV73,MUV74, NÁHON S MOTORKEM V137 832 - výměna</t>
  </si>
  <si>
    <t>SOUPRAVA STÍRACÍ PRAVÁ / MUV71,MUV74,MUV73,NÁHON S MOTORKEM V137852 - výměna</t>
  </si>
  <si>
    <t>Kolo celistvé pr. 700 mm - výměna</t>
  </si>
  <si>
    <t>Obnova nátěru pojezdu vozidla, nátěr RAL 9005 dle grafického manuálu zadavatele</t>
  </si>
  <si>
    <t>9.78</t>
  </si>
  <si>
    <t>Obnova nátěru vozidla dle grafického manuálu zadavatele nad rámec položky 1.1. REV</t>
  </si>
  <si>
    <t>Cena celkem za provedení preventivní prohlídky P2</t>
  </si>
  <si>
    <t>Cena celkem za provedení revize REV</t>
  </si>
  <si>
    <t xml:space="preserve">Cena celkem za provedení "Změny schváleného stavu" </t>
  </si>
  <si>
    <t>Cena celkem za provedení "Související opravárenské práce" v předpokládaném rozsahu</t>
  </si>
  <si>
    <t>Servisní práce u zhotovitele - technik cena za 1 hod.</t>
  </si>
  <si>
    <t>ODLUČOVAČ KONDENZÁTU - výměna</t>
  </si>
  <si>
    <t>REGULÁTOR BRZDOVÉ SÍLY DLE ZATÍŽENÍ / RUČNÍ OVLÁDÁNÍ, TŘÍPOLOHOVÝ - výměna</t>
  </si>
  <si>
    <t>PANEL PŘÍSTROJŮ 13 / 24V, UCHYC. SADA DAKO - výměna</t>
  </si>
  <si>
    <t>Zkouška funkce, zkouška TRS a GSM-R stop.</t>
  </si>
  <si>
    <t xml:space="preserve">Příloha č. 8 - Nabídková cena </t>
  </si>
  <si>
    <t>Vydání zápisu o provedené periodické opravě dle předpisu SŽ V1 přílohy K</t>
  </si>
  <si>
    <t>Cena ostatních činností *</t>
  </si>
  <si>
    <t>* Přeprava, činnosti externích dodavatelů a další činnosti, mimo práci zhotovitele a materiál zhotovitele</t>
  </si>
  <si>
    <t>Samostatné neperiodické opravy volitelně nád rámec pravidelné údržby **</t>
  </si>
  <si>
    <t>** Účastník zadávacího řízení doplní v předběžné nabídce další položky samostatných neperiodických oprav v části č. 9, pokud je považuje za nezbytné pro splnění předmětu díla po dobu trvání smlouvy, včetně předpokládaného počtu MJ.</t>
  </si>
  <si>
    <r>
      <rPr>
        <b/>
        <sz val="10"/>
        <rFont val="Verdana"/>
        <family val="2"/>
        <charset val="238"/>
      </rPr>
      <t>1</t>
    </r>
  </si>
  <si>
    <r>
      <rPr>
        <sz val="10"/>
        <rFont val="Verdana"/>
        <family val="2"/>
        <charset val="238"/>
      </rPr>
      <t>1.1</t>
    </r>
  </si>
  <si>
    <r>
      <rPr>
        <sz val="10"/>
        <rFont val="Verdana"/>
        <family val="2"/>
        <charset val="238"/>
      </rPr>
      <t>1.2</t>
    </r>
  </si>
  <si>
    <r>
      <rPr>
        <sz val="10"/>
        <rFont val="Verdana"/>
        <family val="2"/>
        <charset val="238"/>
      </rPr>
      <t>1.3</t>
    </r>
  </si>
  <si>
    <r>
      <rPr>
        <sz val="10"/>
        <rFont val="Verdana"/>
        <family val="2"/>
        <charset val="238"/>
      </rPr>
      <t>1.4</t>
    </r>
  </si>
  <si>
    <r>
      <rPr>
        <b/>
        <sz val="10"/>
        <rFont val="Verdana"/>
        <family val="2"/>
        <charset val="238"/>
      </rPr>
      <t>2</t>
    </r>
  </si>
  <si>
    <r>
      <rPr>
        <sz val="10"/>
        <rFont val="Verdana"/>
        <family val="2"/>
        <charset val="238"/>
      </rPr>
      <t>2.1</t>
    </r>
  </si>
  <si>
    <r>
      <rPr>
        <sz val="10"/>
        <rFont val="Verdana"/>
        <family val="2"/>
        <charset val="238"/>
      </rPr>
      <t>2.2</t>
    </r>
  </si>
  <si>
    <r>
      <rPr>
        <sz val="10"/>
        <rFont val="Verdana"/>
        <family val="2"/>
        <charset val="238"/>
      </rPr>
      <t>2.3</t>
    </r>
  </si>
  <si>
    <r>
      <rPr>
        <sz val="10"/>
        <rFont val="Verdana"/>
        <family val="2"/>
        <charset val="238"/>
      </rPr>
      <t>2.4</t>
    </r>
  </si>
  <si>
    <r>
      <rPr>
        <sz val="10"/>
        <rFont val="Verdana"/>
        <family val="2"/>
        <charset val="238"/>
      </rPr>
      <t>2.5</t>
    </r>
  </si>
  <si>
    <r>
      <rPr>
        <sz val="10"/>
        <rFont val="Verdana"/>
        <family val="2"/>
        <charset val="238"/>
      </rPr>
      <t>2.6</t>
    </r>
  </si>
  <si>
    <r>
      <rPr>
        <sz val="10"/>
        <rFont val="Verdana"/>
        <family val="2"/>
        <charset val="238"/>
      </rPr>
      <t>2.7</t>
    </r>
  </si>
  <si>
    <r>
      <rPr>
        <sz val="10"/>
        <rFont val="Verdana"/>
        <family val="2"/>
        <charset val="238"/>
      </rPr>
      <t>2.8</t>
    </r>
    <r>
      <rPr>
        <sz val="10"/>
        <color theme="1"/>
        <rFont val="Verdana"/>
        <family val="2"/>
        <charset val="238"/>
      </rPr>
      <t/>
    </r>
  </si>
  <si>
    <t>2.9</t>
  </si>
  <si>
    <r>
      <rPr>
        <sz val="10"/>
        <rFont val="Verdana"/>
        <family val="2"/>
        <charset val="238"/>
      </rPr>
      <t>2.10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</si>
  <si>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2.11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</si>
  <si>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2.12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</si>
  <si>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2.13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</si>
  <si>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2.14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</si>
  <si>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2.15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</si>
  <si>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2.16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</si>
  <si>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2.17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</si>
  <si>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2.18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</si>
  <si>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2.19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</si>
  <si>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3.1</t>
    </r>
  </si>
  <si>
    <r>
      <rPr>
        <sz val="10"/>
        <rFont val="Verdana"/>
        <family val="2"/>
        <charset val="238"/>
      </rPr>
      <t>3.2</t>
    </r>
  </si>
  <si>
    <r>
      <rPr>
        <sz val="10"/>
        <rFont val="Verdana"/>
        <family val="2"/>
        <charset val="238"/>
      </rPr>
      <t>3.3</t>
    </r>
  </si>
  <si>
    <r>
      <rPr>
        <sz val="10"/>
        <rFont val="Verdana"/>
        <family val="2"/>
        <charset val="238"/>
      </rPr>
      <t>3.4</t>
    </r>
  </si>
  <si>
    <r>
      <rPr>
        <sz val="10"/>
        <rFont val="Verdana"/>
        <family val="2"/>
        <charset val="238"/>
      </rPr>
      <t>3.5</t>
    </r>
  </si>
  <si>
    <r>
      <rPr>
        <sz val="10"/>
        <rFont val="Verdana"/>
        <family val="2"/>
        <charset val="238"/>
      </rPr>
      <t>3.6</t>
    </r>
  </si>
  <si>
    <r>
      <rPr>
        <b/>
        <sz val="10"/>
        <rFont val="Verdana"/>
        <family val="2"/>
        <charset val="238"/>
      </rPr>
      <t>4</t>
    </r>
  </si>
  <si>
    <r>
      <rPr>
        <sz val="10"/>
        <rFont val="Verdana"/>
        <family val="2"/>
        <charset val="238"/>
      </rPr>
      <t>4.1</t>
    </r>
  </si>
  <si>
    <r>
      <rPr>
        <sz val="10"/>
        <rFont val="Verdana"/>
        <family val="2"/>
        <charset val="238"/>
      </rPr>
      <t>4.2</t>
    </r>
  </si>
  <si>
    <r>
      <rPr>
        <sz val="10"/>
        <rFont val="Verdana"/>
        <family val="2"/>
        <charset val="238"/>
      </rPr>
      <t>4.3</t>
    </r>
  </si>
  <si>
    <r>
      <rPr>
        <sz val="10"/>
        <rFont val="Verdana"/>
        <family val="2"/>
        <charset val="238"/>
      </rPr>
      <t>4.4</t>
    </r>
  </si>
  <si>
    <r>
      <rPr>
        <sz val="10"/>
        <rFont val="Verdana"/>
        <family val="2"/>
        <charset val="238"/>
      </rPr>
      <t>4.5</t>
    </r>
  </si>
  <si>
    <r>
      <rPr>
        <sz val="10"/>
        <rFont val="Verdana"/>
        <family val="2"/>
        <charset val="238"/>
      </rPr>
      <t>4.6</t>
    </r>
  </si>
  <si>
    <r>
      <rPr>
        <sz val="10"/>
        <rFont val="Verdana"/>
        <family val="2"/>
        <charset val="238"/>
      </rPr>
      <t>4.7</t>
    </r>
  </si>
  <si>
    <r>
      <rPr>
        <sz val="10"/>
        <rFont val="Verdana"/>
        <family val="2"/>
        <charset val="238"/>
      </rPr>
      <t>4.8</t>
    </r>
  </si>
  <si>
    <r>
      <rPr>
        <sz val="10"/>
        <rFont val="Verdana"/>
        <family val="2"/>
        <charset val="238"/>
      </rPr>
      <t>4.9</t>
    </r>
  </si>
  <si>
    <r>
      <rPr>
        <b/>
        <sz val="10"/>
        <rFont val="Verdana"/>
        <family val="2"/>
        <charset val="238"/>
      </rPr>
      <t>5</t>
    </r>
  </si>
  <si>
    <r>
      <rPr>
        <sz val="10"/>
        <rFont val="Verdana"/>
        <family val="2"/>
        <charset val="238"/>
      </rPr>
      <t>5.1</t>
    </r>
  </si>
  <si>
    <r>
      <rPr>
        <sz val="10"/>
        <rFont val="Verdana"/>
        <family val="2"/>
        <charset val="238"/>
      </rPr>
      <t>5.2</t>
    </r>
  </si>
  <si>
    <r>
      <rPr>
        <sz val="10"/>
        <rFont val="Verdana"/>
        <family val="2"/>
        <charset val="238"/>
      </rPr>
      <t>5.3</t>
    </r>
  </si>
  <si>
    <r>
      <rPr>
        <b/>
        <sz val="10"/>
        <rFont val="Verdana"/>
        <family val="2"/>
        <charset val="238"/>
      </rPr>
      <t>6</t>
    </r>
  </si>
  <si>
    <r>
      <rPr>
        <sz val="10"/>
        <rFont val="Verdana"/>
        <family val="2"/>
        <charset val="238"/>
      </rPr>
      <t>6.1</t>
    </r>
  </si>
  <si>
    <r>
      <rPr>
        <sz val="10"/>
        <rFont val="Verdana"/>
        <family val="2"/>
        <charset val="238"/>
      </rPr>
      <t>6.2</t>
    </r>
  </si>
  <si>
    <r>
      <rPr>
        <sz val="10"/>
        <rFont val="Verdana"/>
        <family val="2"/>
        <charset val="238"/>
      </rPr>
      <t>6.3</t>
    </r>
  </si>
  <si>
    <r>
      <rPr>
        <b/>
        <sz val="10"/>
        <rFont val="Verdana"/>
        <family val="2"/>
        <charset val="238"/>
      </rPr>
      <t>7</t>
    </r>
  </si>
  <si>
    <r>
      <rPr>
        <sz val="10"/>
        <rFont val="Verdana"/>
        <family val="2"/>
        <charset val="238"/>
      </rPr>
      <t>7.1</t>
    </r>
  </si>
  <si>
    <r>
      <rPr>
        <sz val="10"/>
        <rFont val="Verdana"/>
        <family val="2"/>
        <charset val="238"/>
      </rPr>
      <t>7.2</t>
    </r>
  </si>
  <si>
    <r>
      <rPr>
        <sz val="10"/>
        <rFont val="Verdana"/>
        <family val="2"/>
        <charset val="238"/>
      </rPr>
      <t>7.3</t>
    </r>
  </si>
  <si>
    <r>
      <rPr>
        <sz val="10"/>
        <rFont val="Verdana"/>
        <family val="2"/>
        <charset val="238"/>
      </rPr>
      <t>7.4</t>
    </r>
  </si>
  <si>
    <r>
      <rPr>
        <sz val="10"/>
        <rFont val="Verdana"/>
        <family val="2"/>
        <charset val="238"/>
      </rPr>
      <t>7.5</t>
    </r>
    <r>
      <rPr>
        <sz val="10"/>
        <color theme="1"/>
        <rFont val="Verdana"/>
        <family val="2"/>
        <charset val="238"/>
      </rPr>
      <t/>
    </r>
  </si>
  <si>
    <r>
      <rPr>
        <b/>
        <sz val="10"/>
        <rFont val="Verdana"/>
        <family val="2"/>
        <charset val="238"/>
      </rPr>
      <t>8</t>
    </r>
  </si>
  <si>
    <r>
      <rPr>
        <sz val="10"/>
        <rFont val="Verdana"/>
        <family val="2"/>
        <charset val="238"/>
      </rPr>
      <t>8.1</t>
    </r>
  </si>
  <si>
    <r>
      <rPr>
        <sz val="10"/>
        <rFont val="Verdana"/>
        <family val="2"/>
        <charset val="238"/>
      </rPr>
      <t>8.2</t>
    </r>
  </si>
  <si>
    <r>
      <rPr>
        <sz val="10"/>
        <rFont val="Verdana"/>
        <family val="2"/>
        <charset val="238"/>
      </rPr>
      <t>8.3</t>
    </r>
  </si>
  <si>
    <r>
      <rPr>
        <b/>
        <sz val="10"/>
        <rFont val="Verdana"/>
        <family val="2"/>
        <charset val="238"/>
      </rPr>
      <t>9</t>
    </r>
  </si>
  <si>
    <r>
      <rPr>
        <sz val="10"/>
        <rFont val="Verdana"/>
        <family val="2"/>
        <charset val="238"/>
      </rPr>
      <t>9.1</t>
    </r>
  </si>
  <si>
    <r>
      <rPr>
        <sz val="10"/>
        <rFont val="Verdana"/>
        <family val="2"/>
        <charset val="238"/>
      </rPr>
      <t>9.2</t>
    </r>
  </si>
  <si>
    <r>
      <rPr>
        <sz val="10"/>
        <rFont val="Verdana"/>
        <family val="2"/>
        <charset val="238"/>
      </rPr>
      <t>9.3</t>
    </r>
  </si>
  <si>
    <r>
      <rPr>
        <sz val="10"/>
        <rFont val="Verdana"/>
        <family val="2"/>
        <charset val="238"/>
      </rPr>
      <t>9.4</t>
    </r>
  </si>
  <si>
    <r>
      <rPr>
        <sz val="10"/>
        <rFont val="Verdana"/>
        <family val="2"/>
        <charset val="238"/>
      </rPr>
      <t>9.5</t>
    </r>
  </si>
  <si>
    <r>
      <rPr>
        <sz val="10"/>
        <rFont val="Verdana"/>
        <family val="2"/>
        <charset val="238"/>
      </rPr>
      <t>9.6</t>
    </r>
  </si>
  <si>
    <r>
      <rPr>
        <sz val="10"/>
        <rFont val="Verdana"/>
        <family val="2"/>
        <charset val="238"/>
      </rPr>
      <t>9.7</t>
    </r>
  </si>
  <si>
    <r>
      <rPr>
        <sz val="10"/>
        <rFont val="Verdana"/>
        <family val="2"/>
        <charset val="238"/>
      </rPr>
      <t>9.8</t>
    </r>
  </si>
  <si>
    <r>
      <rPr>
        <sz val="10"/>
        <rFont val="Verdana"/>
        <family val="2"/>
        <charset val="238"/>
      </rPr>
      <t>9.9</t>
    </r>
  </si>
  <si>
    <r>
      <rPr>
        <sz val="10"/>
        <rFont val="Verdana"/>
        <family val="2"/>
        <charset val="238"/>
      </rPr>
      <t>9.10</t>
    </r>
  </si>
  <si>
    <r>
      <rPr>
        <b/>
        <sz val="10"/>
        <rFont val="Verdana"/>
        <family val="2"/>
        <charset val="238"/>
      </rPr>
      <t>10</t>
    </r>
  </si>
  <si>
    <r>
      <rPr>
        <sz val="10"/>
        <rFont val="Verdana"/>
        <family val="2"/>
        <charset val="238"/>
      </rPr>
      <t>10.1</t>
    </r>
  </si>
  <si>
    <r>
      <rPr>
        <sz val="10"/>
        <rFont val="Verdana"/>
        <family val="2"/>
        <charset val="238"/>
      </rPr>
      <t>10.2</t>
    </r>
  </si>
  <si>
    <r>
      <rPr>
        <sz val="10"/>
        <rFont val="Verdana"/>
        <family val="2"/>
        <charset val="238"/>
      </rPr>
      <t>10.3</t>
    </r>
  </si>
  <si>
    <r>
      <rPr>
        <sz val="10"/>
        <rFont val="Verdana"/>
        <family val="2"/>
        <charset val="238"/>
      </rPr>
      <t>10.4</t>
    </r>
  </si>
  <si>
    <r>
      <rPr>
        <sz val="10"/>
        <rFont val="Verdana"/>
        <family val="2"/>
        <charset val="238"/>
      </rPr>
      <t>10.5</t>
    </r>
  </si>
  <si>
    <r>
      <rPr>
        <sz val="10"/>
        <rFont val="Verdana"/>
        <family val="2"/>
        <charset val="238"/>
      </rPr>
      <t>10.6</t>
    </r>
  </si>
  <si>
    <r>
      <rPr>
        <sz val="10"/>
        <rFont val="Verdana"/>
        <family val="2"/>
        <charset val="238"/>
      </rPr>
      <t>10.7</t>
    </r>
  </si>
  <si>
    <r>
      <rPr>
        <sz val="10"/>
        <rFont val="Verdana"/>
        <family val="2"/>
        <charset val="238"/>
      </rPr>
      <t>10.8</t>
    </r>
  </si>
  <si>
    <r>
      <rPr>
        <sz val="10"/>
        <rFont val="Verdana"/>
        <family val="2"/>
        <charset val="238"/>
      </rPr>
      <t>10.9</t>
    </r>
  </si>
  <si>
    <r>
      <rPr>
        <sz val="10"/>
        <rFont val="Verdana"/>
        <family val="2"/>
        <charset val="238"/>
      </rPr>
      <t>10.10</t>
    </r>
  </si>
  <si>
    <r>
      <rPr>
        <b/>
        <sz val="10"/>
        <rFont val="Verdana"/>
        <family val="2"/>
        <charset val="238"/>
      </rPr>
      <t>11</t>
    </r>
  </si>
  <si>
    <r>
      <rPr>
        <sz val="10"/>
        <rFont val="Verdana"/>
        <family val="2"/>
        <charset val="238"/>
      </rPr>
      <t>11.1</t>
    </r>
  </si>
  <si>
    <r>
      <rPr>
        <sz val="10"/>
        <rFont val="Verdana"/>
        <family val="2"/>
        <charset val="238"/>
      </rPr>
      <t>11.2</t>
    </r>
  </si>
  <si>
    <r>
      <rPr>
        <sz val="10"/>
        <rFont val="Verdana"/>
        <family val="2"/>
        <charset val="238"/>
      </rPr>
      <t>11.3</t>
    </r>
  </si>
  <si>
    <r>
      <rPr>
        <sz val="10"/>
        <rFont val="Verdana"/>
        <family val="2"/>
        <charset val="238"/>
      </rPr>
      <t>11.4</t>
    </r>
  </si>
  <si>
    <r>
      <rPr>
        <sz val="10"/>
        <rFont val="Verdana"/>
        <family val="2"/>
        <charset val="238"/>
      </rPr>
      <t>11.5</t>
    </r>
  </si>
  <si>
    <r>
      <rPr>
        <sz val="10"/>
        <rFont val="Verdana"/>
        <family val="2"/>
        <charset val="238"/>
      </rPr>
      <t>11.6</t>
    </r>
  </si>
  <si>
    <r>
      <rPr>
        <sz val="10"/>
        <rFont val="Verdana"/>
        <family val="2"/>
        <charset val="238"/>
      </rPr>
      <t>11.7</t>
    </r>
  </si>
  <si>
    <r>
      <rPr>
        <sz val="10"/>
        <rFont val="Verdana"/>
        <family val="2"/>
        <charset val="238"/>
      </rPr>
      <t>11.8</t>
    </r>
  </si>
  <si>
    <r>
      <rPr>
        <sz val="10"/>
        <rFont val="Verdana"/>
        <family val="2"/>
        <charset val="238"/>
      </rPr>
      <t>11.9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</si>
  <si>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11.10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</si>
  <si>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12.1</t>
    </r>
  </si>
  <si>
    <r>
      <rPr>
        <sz val="10"/>
        <rFont val="Verdana"/>
        <family val="2"/>
        <charset val="238"/>
      </rPr>
      <t>12.2</t>
    </r>
  </si>
  <si>
    <r>
      <rPr>
        <sz val="10"/>
        <rFont val="Verdana"/>
        <family val="2"/>
        <charset val="238"/>
      </rPr>
      <t>12.3</t>
    </r>
  </si>
  <si>
    <r>
      <rPr>
        <sz val="10"/>
        <rFont val="Verdana"/>
        <family val="2"/>
        <charset val="238"/>
      </rPr>
      <t>12.4</t>
    </r>
  </si>
  <si>
    <r>
      <rPr>
        <b/>
        <sz val="10"/>
        <rFont val="Verdana"/>
        <family val="2"/>
        <charset val="238"/>
      </rPr>
      <t>Celé vozidlo - společné pokyny</t>
    </r>
  </si>
  <si>
    <r>
      <rPr>
        <sz val="10"/>
        <rFont val="Verdana"/>
        <family val="2"/>
        <charset val="238"/>
      </rPr>
      <t>Uzemňovací propojky - kontrola stavu a upevnění.</t>
    </r>
  </si>
  <si>
    <r>
      <rPr>
        <sz val="10"/>
        <rFont val="Verdana"/>
        <family val="2"/>
        <charset val="238"/>
      </rPr>
      <t>Zkouška funkčnosti pneumatické brzdy.</t>
    </r>
  </si>
  <si>
    <r>
      <rPr>
        <b/>
        <sz val="10"/>
        <rFont val="Verdana"/>
        <family val="2"/>
        <charset val="238"/>
      </rPr>
      <t>Pojezd</t>
    </r>
  </si>
  <si>
    <r>
      <rPr>
        <sz val="10"/>
        <rFont val="Verdana"/>
        <family val="2"/>
        <charset val="238"/>
      </rPr>
      <t>Upevňovací šrouby - kontrola dotažení.</t>
    </r>
  </si>
  <si>
    <r>
      <rPr>
        <sz val="10"/>
        <rFont val="Verdana"/>
        <family val="2"/>
        <charset val="238"/>
      </rPr>
      <t>Závěs nápravové převodovky - vizuální kontrola.</t>
    </r>
  </si>
  <si>
    <r>
      <rPr>
        <sz val="10"/>
        <rFont val="Verdana"/>
        <family val="2"/>
        <charset val="238"/>
      </rPr>
      <t>Uchycení závěsu nápravové převodovky k rámu vozidla - vizuální kontrola.</t>
    </r>
  </si>
  <si>
    <r>
      <rPr>
        <sz val="10"/>
        <rFont val="Verdana"/>
        <family val="2"/>
        <charset val="238"/>
      </rPr>
      <t>Vinuté pružiny - kontrola stavu.</t>
    </r>
  </si>
  <si>
    <r>
      <rPr>
        <sz val="10"/>
        <rFont val="Verdana"/>
        <family val="2"/>
        <charset val="238"/>
      </rPr>
      <t>Tlumiče kmitů - kontrola upevnění.</t>
    </r>
  </si>
  <si>
    <r>
      <rPr>
        <sz val="10"/>
        <rFont val="Verdana"/>
        <family val="2"/>
        <charset val="238"/>
      </rPr>
      <t>Tlumiče kmitů - kontrola těsnosti.</t>
    </r>
  </si>
  <si>
    <r>
      <rPr>
        <sz val="10"/>
        <rFont val="Verdana"/>
        <family val="2"/>
        <charset val="238"/>
      </rPr>
      <t>Nápravové převodovky - kontrola těsnosti.</t>
    </r>
  </si>
  <si>
    <r>
      <rPr>
        <sz val="10"/>
        <rFont val="Verdana"/>
        <family val="2"/>
        <charset val="238"/>
      </rPr>
      <t>Nápravová ložiska - vizuální kontrola na únik maziva.</t>
    </r>
  </si>
  <si>
    <r>
      <rPr>
        <sz val="10"/>
        <rFont val="Verdana"/>
        <family val="2"/>
        <charset val="238"/>
      </rPr>
      <t>Silentbloky na kyvném rameni - vizuální kontrola.</t>
    </r>
  </si>
  <si>
    <r>
      <rPr>
        <sz val="10"/>
        <rFont val="Verdana"/>
        <family val="2"/>
        <charset val="238"/>
      </rPr>
      <t>Svislá vůle mezi silentblokem na kyvném rameni a hlavním rámem - měření (min. 30 mm).</t>
    </r>
  </si>
  <si>
    <r>
      <rPr>
        <sz val="10"/>
        <rFont val="Verdana"/>
        <family val="2"/>
        <charset val="238"/>
      </rPr>
      <t>Jízdní profil kola - měření.</t>
    </r>
  </si>
  <si>
    <r>
      <rPr>
        <sz val="10"/>
        <rFont val="Verdana"/>
        <family val="2"/>
        <charset val="238"/>
      </rPr>
      <t>Jízdní plocha kola - kontrola na výskyt plen a plochých míst.</t>
    </r>
  </si>
  <si>
    <r>
      <rPr>
        <sz val="10"/>
        <rFont val="Verdana"/>
        <family val="2"/>
        <charset val="238"/>
      </rPr>
      <t>Nápravy - vizuální kontrola na výskyt trhlin.</t>
    </r>
  </si>
  <si>
    <r>
      <rPr>
        <sz val="10"/>
        <rFont val="Verdana"/>
        <family val="2"/>
        <charset val="238"/>
      </rPr>
      <t>Kola - vizuální kontrola na výskyt trhlin.</t>
    </r>
  </si>
  <si>
    <r>
      <rPr>
        <sz val="10"/>
        <rFont val="Verdana"/>
        <family val="2"/>
        <charset val="238"/>
      </rPr>
      <t>Třecí plochy na pojezdu - mazání.</t>
    </r>
  </si>
  <si>
    <r>
      <rPr>
        <sz val="10"/>
        <rFont val="Verdana"/>
        <family val="2"/>
        <charset val="238"/>
      </rPr>
      <t>Nápravová ložiska - mazání.</t>
    </r>
  </si>
  <si>
    <r>
      <rPr>
        <b/>
        <sz val="10"/>
        <rFont val="Verdana"/>
        <family val="2"/>
        <charset val="238"/>
      </rPr>
      <t>Mechanická část brzdy</t>
    </r>
  </si>
  <si>
    <r>
      <rPr>
        <sz val="10"/>
        <rFont val="Verdana"/>
        <family val="2"/>
        <charset val="238"/>
      </rPr>
      <t>Matice kotoučové brzdy - kontrola dotažení.</t>
    </r>
  </si>
  <si>
    <r>
      <rPr>
        <sz val="10"/>
        <rFont val="Verdana"/>
        <family val="2"/>
        <charset val="238"/>
      </rPr>
      <t>Brzdové kotouče - vizuální kontrola (praskliny, koroze třecí plochy).</t>
    </r>
  </si>
  <si>
    <r>
      <rPr>
        <sz val="10"/>
        <rFont val="Verdana"/>
        <family val="2"/>
        <charset val="238"/>
      </rPr>
      <t>Odlehlost brzdových destiček - měření (1 - 3 mm).</t>
    </r>
  </si>
  <si>
    <r>
      <rPr>
        <sz val="10"/>
        <rFont val="Verdana"/>
        <family val="2"/>
        <charset val="238"/>
      </rPr>
      <t>Tloušťka brzdových kotoučů - měření ( min. 64 mm).</t>
    </r>
  </si>
  <si>
    <r>
      <rPr>
        <sz val="10"/>
        <rFont val="Verdana"/>
        <family val="2"/>
        <charset val="238"/>
      </rPr>
      <t>Tloušťka brzdového obložení - měření (min. 6 mm).</t>
    </r>
  </si>
  <si>
    <r>
      <rPr>
        <sz val="10"/>
        <rFont val="Verdana"/>
        <family val="2"/>
        <charset val="238"/>
      </rPr>
      <t>Pohyblivé části mechanické brzdy - mazání.</t>
    </r>
  </si>
  <si>
    <r>
      <rPr>
        <b/>
        <sz val="10"/>
        <rFont val="Verdana"/>
        <family val="2"/>
        <charset val="238"/>
      </rPr>
      <t>Rám vozidla</t>
    </r>
  </si>
  <si>
    <r>
      <rPr>
        <sz val="10"/>
        <rFont val="Verdana"/>
        <family val="2"/>
        <charset val="238"/>
      </rPr>
      <t>Přístupné části rámu - vizuální kontrola na výskyt trhlin a lomů.</t>
    </r>
  </si>
  <si>
    <r>
      <rPr>
        <sz val="10"/>
        <rFont val="Verdana"/>
        <family val="2"/>
        <charset val="238"/>
      </rPr>
      <t>Svary - vizuální kontrola</t>
    </r>
  </si>
  <si>
    <r>
      <rPr>
        <sz val="10"/>
        <rFont val="Verdana"/>
        <family val="2"/>
        <charset val="238"/>
      </rPr>
      <t>Ochranné pluhy na čelech vozidla - vizuální kontrola.</t>
    </r>
  </si>
  <si>
    <r>
      <rPr>
        <sz val="10"/>
        <rFont val="Verdana"/>
        <family val="2"/>
        <charset val="238"/>
      </rPr>
      <t>Šrouby v upevnění ochranných pluhů - kontrola dotažení.</t>
    </r>
  </si>
  <si>
    <r>
      <rPr>
        <sz val="10"/>
        <rFont val="Verdana"/>
        <family val="2"/>
        <charset val="238"/>
      </rPr>
      <t>Palivová nádrž - kontrola těsnosti.</t>
    </r>
  </si>
  <si>
    <r>
      <rPr>
        <sz val="10"/>
        <rFont val="Verdana"/>
        <family val="2"/>
        <charset val="238"/>
      </rPr>
      <t>Palivová nádrž - kontrola upevnění.</t>
    </r>
  </si>
  <si>
    <r>
      <rPr>
        <sz val="10"/>
        <rFont val="Verdana"/>
        <family val="2"/>
        <charset val="238"/>
      </rPr>
      <t>Palivová nádrž - odkalení.</t>
    </r>
  </si>
  <si>
    <r>
      <rPr>
        <sz val="10"/>
        <rFont val="Verdana"/>
        <family val="2"/>
        <charset val="238"/>
      </rPr>
      <t>Sítka v hrdlech palivové nádrže - čistění.</t>
    </r>
  </si>
  <si>
    <r>
      <rPr>
        <sz val="10"/>
        <rFont val="Verdana"/>
        <family val="2"/>
        <charset val="238"/>
      </rPr>
      <t>Víčko palivové nádrže - kontrola neporušenosti těsnění.</t>
    </r>
  </si>
  <si>
    <r>
      <rPr>
        <b/>
        <sz val="10"/>
        <rFont val="Verdana"/>
        <family val="2"/>
        <charset val="238"/>
      </rPr>
      <t>Blok hydrauliky</t>
    </r>
  </si>
  <si>
    <r>
      <rPr>
        <sz val="10"/>
        <rFont val="Verdana"/>
        <family val="2"/>
        <charset val="238"/>
      </rPr>
      <t>Těsnost obvodů - vizuální kontrola.</t>
    </r>
  </si>
  <si>
    <r>
      <rPr>
        <sz val="10"/>
        <rFont val="Verdana"/>
        <family val="2"/>
        <charset val="238"/>
      </rPr>
      <t>Ukazatel zanesení filtrační vložky na zpětném filtru - kontrola zanesení za chodu.</t>
    </r>
  </si>
  <si>
    <r>
      <rPr>
        <sz val="10"/>
        <rFont val="Verdana"/>
        <family val="2"/>
        <charset val="238"/>
      </rPr>
      <t>Olej v nádrži - kontrola množství.</t>
    </r>
  </si>
  <si>
    <r>
      <rPr>
        <b/>
        <sz val="10"/>
        <rFont val="Verdana"/>
        <family val="2"/>
        <charset val="238"/>
      </rPr>
      <t>Pískovací zařízení</t>
    </r>
  </si>
  <si>
    <r>
      <rPr>
        <sz val="10"/>
        <rFont val="Verdana"/>
        <family val="2"/>
        <charset val="238"/>
      </rPr>
      <t>Zásobníky písku - vyčistění.</t>
    </r>
  </si>
  <si>
    <r>
      <rPr>
        <sz val="10"/>
        <rFont val="Verdana"/>
        <family val="2"/>
        <charset val="238"/>
      </rPr>
      <t>Trysky pískování - seřízení polohy vůči kolu.</t>
    </r>
  </si>
  <si>
    <r>
      <rPr>
        <sz val="10"/>
        <rFont val="Verdana"/>
        <family val="2"/>
        <charset val="238"/>
      </rPr>
      <t>Pískovací zařízení - kontrola funkce.</t>
    </r>
  </si>
  <si>
    <r>
      <rPr>
        <b/>
        <sz val="10"/>
        <rFont val="Verdana"/>
        <family val="2"/>
        <charset val="238"/>
      </rPr>
      <t>Spalovací motor s chlazením</t>
    </r>
  </si>
  <si>
    <r>
      <rPr>
        <sz val="10"/>
        <rFont val="Verdana"/>
        <family val="2"/>
        <charset val="238"/>
      </rPr>
      <t>Spoje potrubí - kontrola těsnosti.</t>
    </r>
  </si>
  <si>
    <r>
      <rPr>
        <sz val="10"/>
        <rFont val="Verdana"/>
        <family val="2"/>
        <charset val="238"/>
      </rPr>
      <t>Hadice v okruhu chlazení a vytápění - kontrola stavu.</t>
    </r>
  </si>
  <si>
    <r>
      <rPr>
        <sz val="10"/>
        <rFont val="Verdana"/>
        <family val="2"/>
        <charset val="238"/>
      </rPr>
      <t>Ventilátor chlazení spalovacího motoru - kontrola stavu.</t>
    </r>
  </si>
  <si>
    <r>
      <rPr>
        <sz val="10"/>
        <rFont val="Verdana"/>
        <family val="2"/>
        <charset val="238"/>
      </rPr>
      <t>Chladicí kapalina - odběr vzorku.</t>
    </r>
  </si>
  <si>
    <r>
      <rPr>
        <b/>
        <sz val="10"/>
        <rFont val="Verdana"/>
        <family val="2"/>
        <charset val="238"/>
      </rPr>
      <t>Teplovzdušný vytápěcí agregát</t>
    </r>
  </si>
  <si>
    <r>
      <rPr>
        <sz val="10"/>
        <rFont val="Verdana"/>
        <family val="2"/>
        <charset val="238"/>
      </rPr>
      <t>Zkouška funkce.</t>
    </r>
  </si>
  <si>
    <r>
      <rPr>
        <sz val="10"/>
        <rFont val="Verdana"/>
        <family val="2"/>
        <charset val="238"/>
      </rPr>
      <t>Výfukové potrubí - kontrola těsnosti.</t>
    </r>
  </si>
  <si>
    <r>
      <rPr>
        <sz val="10"/>
        <rFont val="Verdana"/>
        <family val="2"/>
        <charset val="238"/>
      </rPr>
      <t>Palivové potrubí - kontrola těsnosti.</t>
    </r>
  </si>
  <si>
    <r>
      <rPr>
        <b/>
        <sz val="10"/>
        <rFont val="Verdana"/>
        <family val="2"/>
        <charset val="238"/>
      </rPr>
      <t>Pneumatické okruhy</t>
    </r>
  </si>
  <si>
    <r>
      <rPr>
        <sz val="10"/>
        <rFont val="Verdana"/>
        <family val="2"/>
        <charset val="238"/>
      </rPr>
      <t>Houkačky a píšťaly . zkouška funkce.</t>
    </r>
  </si>
  <si>
    <r>
      <rPr>
        <sz val="10"/>
        <rFont val="Verdana"/>
        <family val="2"/>
        <charset val="238"/>
      </rPr>
      <t>Sítka v pneumatických obvodech - čistění.</t>
    </r>
  </si>
  <si>
    <r>
      <rPr>
        <sz val="10"/>
        <rFont val="Verdana"/>
        <family val="2"/>
        <charset val="238"/>
      </rPr>
      <t>Vysoušeč vzduchu - výměna vložky.</t>
    </r>
  </si>
  <si>
    <r>
      <rPr>
        <sz val="10"/>
        <rFont val="Verdana"/>
        <family val="2"/>
        <charset val="238"/>
      </rPr>
      <t>Vzduchojemy - ruční odkalení.</t>
    </r>
  </si>
  <si>
    <r>
      <rPr>
        <sz val="10"/>
        <rFont val="Verdana"/>
        <family val="2"/>
        <charset val="238"/>
      </rPr>
      <t>Kohouty v pneumatickém okruhu - rozhýbání.</t>
    </r>
  </si>
  <si>
    <r>
      <rPr>
        <sz val="10"/>
        <rFont val="Verdana"/>
        <family val="2"/>
        <charset val="238"/>
      </rPr>
      <t>Pojišťovací ventily - zkouška funkce bez demontáže.</t>
    </r>
  </si>
  <si>
    <r>
      <rPr>
        <sz val="10"/>
        <rFont val="Verdana"/>
        <family val="2"/>
        <charset val="238"/>
      </rPr>
      <t>Záklopka záchranné brzdy - kontrola těsnosti.</t>
    </r>
  </si>
  <si>
    <r>
      <rPr>
        <sz val="10"/>
        <rFont val="Verdana"/>
        <family val="2"/>
        <charset val="238"/>
      </rPr>
      <t>Záchranná brzda - zkouška funkce.</t>
    </r>
  </si>
  <si>
    <r>
      <rPr>
        <sz val="10"/>
        <rFont val="Verdana"/>
        <family val="2"/>
        <charset val="238"/>
      </rPr>
      <t>Hadice v pneumatickém okruhu - kontrola stavu / výměna (dle potřeby).</t>
    </r>
  </si>
  <si>
    <r>
      <rPr>
        <sz val="10"/>
        <rFont val="Verdana"/>
        <family val="2"/>
        <charset val="238"/>
      </rPr>
      <t>Pneumatické okruhy - zkouška těsnosti.</t>
    </r>
  </si>
  <si>
    <r>
      <rPr>
        <sz val="10"/>
        <rFont val="Verdana"/>
        <family val="2"/>
        <charset val="238"/>
      </rPr>
      <t>Okna kabiny - kontrola stavu.</t>
    </r>
  </si>
  <si>
    <r>
      <rPr>
        <sz val="10"/>
        <rFont val="Verdana"/>
        <family val="2"/>
        <charset val="238"/>
      </rPr>
      <t>Dveře - kontrola stavu a doléhání.</t>
    </r>
  </si>
  <si>
    <r>
      <rPr>
        <sz val="10"/>
        <rFont val="Verdana"/>
        <family val="2"/>
        <charset val="238"/>
      </rPr>
      <t>Těsnění oken a dveří - kontrola stavu.</t>
    </r>
  </si>
  <si>
    <r>
      <rPr>
        <sz val="10"/>
        <rFont val="Verdana"/>
        <family val="2"/>
        <charset val="238"/>
      </rPr>
      <t>Uzavírací mechanismy a zámky - kontrola funkce.</t>
    </r>
  </si>
  <si>
    <r>
      <rPr>
        <sz val="10"/>
        <rFont val="Verdana"/>
        <family val="2"/>
        <charset val="238"/>
      </rPr>
      <t>Stěrače - kontrola funkce.</t>
    </r>
  </si>
  <si>
    <r>
      <rPr>
        <sz val="10"/>
        <rFont val="Verdana"/>
        <family val="2"/>
        <charset val="238"/>
      </rPr>
      <t>Stropní ventilátorky - kontrola funkce.</t>
    </r>
  </si>
  <si>
    <r>
      <rPr>
        <sz val="10"/>
        <rFont val="Verdana"/>
        <family val="2"/>
        <charset val="238"/>
      </rPr>
      <t>Madla a zábradlí - kontrola stavu.</t>
    </r>
  </si>
  <si>
    <r>
      <rPr>
        <sz val="10"/>
        <rFont val="Verdana"/>
        <family val="2"/>
        <charset val="238"/>
      </rPr>
      <t>Měřicí přístroje - kontrola funkce.</t>
    </r>
  </si>
  <si>
    <r>
      <rPr>
        <sz val="10"/>
        <rFont val="Verdana"/>
        <family val="2"/>
        <charset val="238"/>
      </rPr>
      <t>Lak vozidla - oprava (dle potřeby).</t>
    </r>
  </si>
  <si>
    <r>
      <rPr>
        <sz val="10"/>
        <rFont val="Verdana"/>
        <family val="2"/>
        <charset val="238"/>
      </rPr>
      <t>Izolace kabelů - kontrola stavu.</t>
    </r>
  </si>
  <si>
    <r>
      <rPr>
        <sz val="10"/>
        <rFont val="Verdana"/>
        <family val="2"/>
        <charset val="238"/>
      </rPr>
      <t>Přípojná místa kabelů - dotažení spojů.</t>
    </r>
  </si>
  <si>
    <r>
      <rPr>
        <sz val="10"/>
        <rFont val="Verdana"/>
        <family val="2"/>
        <charset val="238"/>
      </rPr>
      <t>Akumulátorová baterie - kontrola připojení.</t>
    </r>
  </si>
  <si>
    <r>
      <rPr>
        <sz val="10"/>
        <rFont val="Verdana"/>
        <family val="2"/>
        <charset val="238"/>
      </rPr>
      <t>Akumulátorová baterie - kontrola stavu / dolití elektrolytu (dle potřeby).</t>
    </r>
  </si>
  <si>
    <r>
      <rPr>
        <sz val="10"/>
        <rFont val="Verdana"/>
        <family val="2"/>
        <charset val="238"/>
      </rPr>
      <t>Akumulátorová baterie - dobití (dle potřeby).</t>
    </r>
  </si>
  <si>
    <r>
      <rPr>
        <sz val="10"/>
        <rFont val="Verdana"/>
        <family val="2"/>
        <charset val="238"/>
      </rPr>
      <t>Konektory - kontrola zajištění.</t>
    </r>
  </si>
  <si>
    <r>
      <rPr>
        <sz val="10"/>
        <rFont val="Verdana"/>
        <family val="2"/>
        <charset val="238"/>
      </rPr>
      <t>Elektrický rozváděč - čistění.</t>
    </r>
  </si>
  <si>
    <r>
      <rPr>
        <sz val="10"/>
        <rFont val="Verdana"/>
        <family val="2"/>
        <charset val="238"/>
      </rPr>
      <t>elektrické kontakty - konzervace.</t>
    </r>
  </si>
  <si>
    <r>
      <rPr>
        <sz val="10"/>
        <rFont val="Verdana"/>
        <family val="2"/>
        <charset val="238"/>
      </rPr>
      <t>Vnitřní a vnější osvětlení - kontrola funkce.</t>
    </r>
  </si>
  <si>
    <r>
      <rPr>
        <sz val="10"/>
        <rFont val="Verdana"/>
        <family val="2"/>
        <charset val="238"/>
      </rPr>
      <t>Kryty světel vnějšího osvětlení - čistění.</t>
    </r>
  </si>
  <si>
    <r>
      <rPr>
        <sz val="10"/>
        <rFont val="Verdana"/>
        <family val="2"/>
        <charset val="238"/>
      </rPr>
      <t>Návěstní světla a reflektory - kontrola dotažení připevňovacích šroubů.</t>
    </r>
  </si>
  <si>
    <r>
      <rPr>
        <sz val="10"/>
        <rFont val="Verdana"/>
        <family val="2"/>
        <charset val="238"/>
      </rPr>
      <t>Návěstní světla a reflektory - kontrola, zda svítí.</t>
    </r>
  </si>
  <si>
    <r>
      <rPr>
        <sz val="10"/>
        <rFont val="Verdana"/>
        <family val="2"/>
        <charset val="238"/>
      </rPr>
      <t>2.8</t>
    </r>
  </si>
  <si>
    <r>
      <rPr>
        <sz val="10"/>
        <rFont val="Verdana"/>
        <family val="2"/>
        <charset val="238"/>
      </rPr>
      <t>2.9</t>
    </r>
  </si>
  <si>
    <r>
      <rPr>
        <b/>
        <sz val="10"/>
        <rFont val="Verdana"/>
        <family val="2"/>
        <charset val="238"/>
      </rPr>
      <t>3</t>
    </r>
  </si>
  <si>
    <r>
      <rPr>
        <sz val="10"/>
        <rFont val="Verdana"/>
        <family val="2"/>
        <charset val="238"/>
      </rPr>
      <t>3.4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</si>
  <si>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5.4</t>
    </r>
  </si>
  <si>
    <r>
      <rPr>
        <sz val="10"/>
        <rFont val="Verdana"/>
        <family val="2"/>
        <charset val="238"/>
      </rPr>
      <t>5.5</t>
    </r>
  </si>
  <si>
    <r>
      <rPr>
        <sz val="10"/>
        <rFont val="Verdana"/>
        <family val="2"/>
        <charset val="238"/>
      </rPr>
      <t>5.6</t>
    </r>
  </si>
  <si>
    <r>
      <rPr>
        <sz val="10"/>
        <rFont val="Verdana"/>
        <family val="2"/>
        <charset val="238"/>
      </rPr>
      <t>8.4</t>
    </r>
  </si>
  <si>
    <r>
      <rPr>
        <sz val="10"/>
        <rFont val="Verdana"/>
        <family val="2"/>
        <charset val="238"/>
      </rPr>
      <t>8.5</t>
    </r>
  </si>
  <si>
    <r>
      <rPr>
        <sz val="10"/>
        <rFont val="Verdana"/>
        <family val="2"/>
        <charset val="238"/>
      </rPr>
      <t>8.6</t>
    </r>
  </si>
  <si>
    <r>
      <rPr>
        <sz val="10"/>
        <rFont val="Verdana"/>
        <family val="2"/>
        <charset val="238"/>
      </rPr>
      <t>8.7</t>
    </r>
  </si>
  <si>
    <r>
      <rPr>
        <sz val="10"/>
        <rFont val="Verdana"/>
        <family val="2"/>
        <charset val="238"/>
      </rPr>
      <t>8.8</t>
    </r>
  </si>
  <si>
    <r>
      <rPr>
        <sz val="10"/>
        <rFont val="Verdana"/>
        <family val="2"/>
        <charset val="238"/>
      </rPr>
      <t>8.9</t>
    </r>
  </si>
  <si>
    <r>
      <rPr>
        <sz val="10"/>
        <rFont val="Verdana"/>
        <family val="2"/>
        <charset val="238"/>
      </rPr>
      <t>8.10</t>
    </r>
  </si>
  <si>
    <r>
      <rPr>
        <sz val="10"/>
        <rFont val="Verdana"/>
        <family val="2"/>
        <charset val="238"/>
      </rPr>
      <t>8.11</t>
    </r>
  </si>
  <si>
    <r>
      <rPr>
        <sz val="10"/>
        <rFont val="Verdana"/>
        <family val="2"/>
        <charset val="238"/>
      </rPr>
      <t>10.4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</si>
  <si>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10.5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</si>
  <si>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10.6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</si>
  <si>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10.7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</si>
  <si>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10.8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</si>
  <si>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10.9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</si>
  <si>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10.10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</si>
  <si>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10.11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</si>
  <si>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10.12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</si>
  <si>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10.13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</si>
  <si>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11.9</t>
    </r>
  </si>
  <si>
    <r>
      <rPr>
        <b/>
        <sz val="10"/>
        <rFont val="Verdana"/>
        <family val="2"/>
        <charset val="238"/>
      </rPr>
      <t>12</t>
    </r>
  </si>
  <si>
    <r>
      <rPr>
        <b/>
        <sz val="10"/>
        <rFont val="Verdana"/>
        <family val="2"/>
        <charset val="238"/>
      </rPr>
      <t>13</t>
    </r>
  </si>
  <si>
    <r>
      <rPr>
        <sz val="10"/>
        <rFont val="Verdana"/>
        <family val="2"/>
        <charset val="238"/>
      </rPr>
      <t>13.1</t>
    </r>
  </si>
  <si>
    <r>
      <rPr>
        <sz val="10"/>
        <rFont val="Verdana"/>
        <family val="2"/>
        <charset val="238"/>
      </rPr>
      <t>13.2</t>
    </r>
  </si>
  <si>
    <r>
      <rPr>
        <sz val="10"/>
        <rFont val="Verdana"/>
        <family val="2"/>
        <charset val="238"/>
      </rPr>
      <t>13.3</t>
    </r>
  </si>
  <si>
    <r>
      <rPr>
        <sz val="10"/>
        <rFont val="Verdana"/>
        <family val="2"/>
        <charset val="238"/>
      </rPr>
      <t>13.4</t>
    </r>
  </si>
  <si>
    <r>
      <rPr>
        <sz val="10"/>
        <rFont val="Verdana"/>
        <family val="2"/>
        <charset val="238"/>
      </rPr>
      <t>13.5</t>
    </r>
  </si>
  <si>
    <r>
      <rPr>
        <b/>
        <sz val="10"/>
        <rFont val="Verdana"/>
        <family val="2"/>
        <charset val="238"/>
      </rPr>
      <t>14</t>
    </r>
  </si>
  <si>
    <r>
      <rPr>
        <sz val="10"/>
        <rFont val="Verdana"/>
        <family val="2"/>
        <charset val="238"/>
      </rPr>
      <t>14.1</t>
    </r>
  </si>
  <si>
    <r>
      <rPr>
        <sz val="10"/>
        <rFont val="Verdana"/>
        <family val="2"/>
        <charset val="238"/>
      </rPr>
      <t>14.2</t>
    </r>
  </si>
  <si>
    <r>
      <rPr>
        <sz val="10"/>
        <rFont val="Verdana"/>
        <family val="2"/>
        <charset val="238"/>
      </rPr>
      <t>14.3</t>
    </r>
  </si>
  <si>
    <r>
      <rPr>
        <sz val="10"/>
        <rFont val="Verdana"/>
        <family val="2"/>
        <charset val="238"/>
      </rPr>
      <t>14.4</t>
    </r>
  </si>
  <si>
    <r>
      <rPr>
        <sz val="10"/>
        <rFont val="Verdana"/>
        <family val="2"/>
        <charset val="238"/>
      </rPr>
      <t>14.5</t>
    </r>
  </si>
  <si>
    <r>
      <rPr>
        <b/>
        <sz val="10"/>
        <rFont val="Verdana"/>
        <family val="2"/>
        <charset val="238"/>
      </rPr>
      <t>15</t>
    </r>
  </si>
  <si>
    <r>
      <rPr>
        <sz val="10"/>
        <rFont val="Verdana"/>
        <family val="2"/>
        <charset val="238"/>
      </rPr>
      <t>15.1</t>
    </r>
  </si>
  <si>
    <r>
      <rPr>
        <sz val="10"/>
        <rFont val="Verdana"/>
        <family val="2"/>
        <charset val="238"/>
      </rPr>
      <t>15.2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</si>
  <si>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15.3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</si>
  <si>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15.4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</si>
  <si>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15.5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</si>
  <si>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15.6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</si>
  <si>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15.7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</si>
  <si>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15.8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</si>
  <si>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15.9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</si>
  <si>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15.10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</si>
  <si>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15.11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</si>
  <si>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15.12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</si>
  <si>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15.13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</si>
  <si>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15.14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</si>
  <si>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15.15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</si>
  <si>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15.16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</si>
  <si>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15.17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</si>
  <si>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15.18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</si>
  <si>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15.19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</si>
  <si>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15.20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</si>
  <si>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15.21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</si>
  <si>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15.22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</si>
  <si>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15.23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</si>
  <si>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15.24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</si>
  <si>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15.25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</si>
  <si>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15.26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</si>
  <si>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15.27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</si>
  <si>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15.28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</si>
  <si>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15.29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</si>
  <si>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15.30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</si>
  <si>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15.31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</si>
  <si>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15.32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</si>
  <si>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15.33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</si>
  <si>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15.34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</si>
  <si>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15.35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</si>
  <si>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15.36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</si>
  <si>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15.37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</si>
  <si>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15.38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</si>
  <si>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15.39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</si>
  <si>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15.40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</si>
  <si>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15.41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</si>
  <si>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15.42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</si>
  <si>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15.43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</si>
  <si>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Provedení nápisů na vozidle dle grafického manuálu zadavatele</t>
    </r>
  </si>
  <si>
    <r>
      <rPr>
        <sz val="10"/>
        <rFont val="Verdana"/>
        <family val="2"/>
        <charset val="238"/>
      </rPr>
      <t>Výměna pryžových dílů - hadice těsnění, silentbloky</t>
    </r>
  </si>
  <si>
    <r>
      <rPr>
        <sz val="10"/>
        <rFont val="Verdana"/>
        <family val="2"/>
        <charset val="238"/>
      </rPr>
      <t>Maziva - výměna</t>
    </r>
  </si>
  <si>
    <r>
      <rPr>
        <sz val="10"/>
        <rFont val="Verdana"/>
        <family val="2"/>
        <charset val="238"/>
      </rPr>
      <t>Kontrola uložení dvojkolí, kontrola styčných ploch rámu</t>
    </r>
  </si>
  <si>
    <r>
      <rPr>
        <sz val="10"/>
        <rFont val="Verdana"/>
        <family val="2"/>
        <charset val="238"/>
      </rPr>
      <t>Kontrola otočných čepů kyvných ramen na deformace</t>
    </r>
  </si>
  <si>
    <r>
      <rPr>
        <sz val="10"/>
        <rFont val="Verdana"/>
        <family val="2"/>
        <charset val="238"/>
      </rPr>
      <t>Kontrola stavu kyvných ramen</t>
    </r>
  </si>
  <si>
    <r>
      <rPr>
        <sz val="10"/>
        <rFont val="Verdana"/>
        <family val="2"/>
        <charset val="238"/>
      </rPr>
      <t>Kontrola vůlí částí vypružení před vyvázáním dvojkolí, jejich kontrola na trhliny a jiná poškození po demontáži</t>
    </r>
  </si>
  <si>
    <r>
      <rPr>
        <sz val="10"/>
        <rFont val="Verdana"/>
        <family val="2"/>
        <charset val="238"/>
      </rPr>
      <t>Vyvázání dvojkolí, jejich přesoustružení a proměření dle předpisu provozovatele, včetně defektoskopické kontroly</t>
    </r>
  </si>
  <si>
    <r>
      <rPr>
        <sz val="10"/>
        <rFont val="Verdana"/>
        <family val="2"/>
        <charset val="238"/>
      </rPr>
      <t>Vizuální kontrola dvojkolí na výskyt trhlin nebo vybroušených míst na nápravě</t>
    </r>
  </si>
  <si>
    <r>
      <rPr>
        <sz val="10"/>
        <rFont val="Verdana"/>
        <family val="2"/>
        <charset val="238"/>
      </rPr>
      <t>Kontrola disků kol na trhliny a poškození, defektoskopická kontrola s protokolem</t>
    </r>
  </si>
  <si>
    <r>
      <rPr>
        <sz val="10"/>
        <rFont val="Verdana"/>
        <family val="2"/>
        <charset val="238"/>
      </rPr>
      <t>Nápravová ložiska - kontrola, doplnění maziva</t>
    </r>
  </si>
  <si>
    <r>
      <rPr>
        <sz val="10"/>
        <rFont val="Verdana"/>
        <family val="2"/>
        <charset val="238"/>
      </rPr>
      <t>Zásobníky písku - opískování, přelakování včetně vnitřních stěn</t>
    </r>
  </si>
  <si>
    <r>
      <rPr>
        <sz val="10"/>
        <rFont val="Verdana"/>
        <family val="2"/>
        <charset val="238"/>
      </rPr>
      <t>Pískovací kolena - kontrola</t>
    </r>
  </si>
  <si>
    <r>
      <rPr>
        <sz val="10"/>
        <rFont val="Verdana"/>
        <family val="2"/>
        <charset val="238"/>
      </rPr>
      <t>Výsypné hubice - výměna</t>
    </r>
    <r>
      <rPr>
        <sz val="10"/>
        <color theme="1"/>
        <rFont val="Verdana"/>
        <family val="2"/>
        <charset val="238"/>
      </rPr>
      <t xml:space="preserve"> všech hubic</t>
    </r>
  </si>
  <si>
    <r>
      <rPr>
        <sz val="10"/>
        <rFont val="Verdana"/>
        <family val="2"/>
        <charset val="238"/>
      </rPr>
      <t>Kontrola dávkování písku dle předpisu SŽ</t>
    </r>
  </si>
  <si>
    <r>
      <rPr>
        <b/>
        <sz val="10"/>
        <rFont val="Verdana"/>
        <family val="2"/>
        <charset val="238"/>
      </rPr>
      <t>Hlavní rám</t>
    </r>
  </si>
  <si>
    <r>
      <rPr>
        <sz val="10"/>
        <rFont val="Verdana"/>
        <family val="2"/>
        <charset val="238"/>
      </rPr>
      <t>Vizuální kontrola stavu hlavního rámu, Nedestruktivní defektoskopie, rozměrová kontrola, vystavení protokolu</t>
    </r>
  </si>
  <si>
    <r>
      <rPr>
        <sz val="10"/>
        <rFont val="Verdana"/>
        <family val="2"/>
        <charset val="238"/>
      </rPr>
      <t>Vizuální kontrola ochranných prvků ve výšce nárazníků vozidel normální stavby</t>
    </r>
  </si>
  <si>
    <r>
      <rPr>
        <b/>
        <sz val="10"/>
        <rFont val="Verdana"/>
        <family val="2"/>
        <charset val="238"/>
      </rPr>
      <t>Brzdová zařízení</t>
    </r>
  </si>
  <si>
    <r>
      <rPr>
        <sz val="10"/>
        <rFont val="Verdana"/>
        <family val="2"/>
        <charset val="238"/>
      </rPr>
      <t>Kontrola a zkouška brzd včetně zajišťovací střadačové brzdy, vystavení protokolu</t>
    </r>
  </si>
  <si>
    <r>
      <rPr>
        <sz val="10"/>
        <rFont val="Verdana"/>
        <family val="2"/>
        <charset val="238"/>
      </rPr>
      <t>Kontrola brzdových kotoučů</t>
    </r>
  </si>
  <si>
    <r>
      <rPr>
        <sz val="10"/>
        <rFont val="Verdana"/>
        <family val="2"/>
        <charset val="238"/>
      </rPr>
      <t>Brzdové obložení - výměna</t>
    </r>
    <r>
      <rPr>
        <sz val="10"/>
        <color theme="1"/>
        <rFont val="Verdana"/>
        <family val="2"/>
        <charset val="238"/>
      </rPr>
      <t xml:space="preserve"> všech obložení</t>
    </r>
  </si>
  <si>
    <r>
      <rPr>
        <sz val="10"/>
        <rFont val="Verdana"/>
        <family val="2"/>
        <charset val="238"/>
      </rPr>
      <t>Brzdové válce - kontrola</t>
    </r>
  </si>
  <si>
    <r>
      <rPr>
        <sz val="10"/>
        <rFont val="Verdana"/>
        <family val="2"/>
        <charset val="238"/>
      </rPr>
      <t>Kontrola funkce elektrických ovládačů brzd</t>
    </r>
  </si>
  <si>
    <r>
      <rPr>
        <sz val="10"/>
        <rFont val="Verdana"/>
        <family val="2"/>
        <charset val="238"/>
      </rPr>
      <t>Seřízení mechanické části brzdy</t>
    </r>
  </si>
  <si>
    <r>
      <rPr>
        <b/>
        <sz val="10"/>
        <rFont val="Verdana"/>
        <family val="2"/>
        <charset val="238"/>
      </rPr>
      <t>Spalovací motor</t>
    </r>
  </si>
  <si>
    <r>
      <rPr>
        <sz val="10"/>
        <rFont val="Verdana"/>
        <family val="2"/>
        <charset val="238"/>
      </rPr>
      <t>Vývaz a závaz spalovacího motoru</t>
    </r>
  </si>
  <si>
    <r>
      <rPr>
        <sz val="10"/>
        <rFont val="Verdana"/>
        <family val="2"/>
        <charset val="238"/>
      </rPr>
      <t>Filtr pevných částic - vyčištění, regenerace</t>
    </r>
  </si>
  <si>
    <r>
      <rPr>
        <b/>
        <sz val="10"/>
        <rFont val="Verdana"/>
        <family val="2"/>
        <charset val="238"/>
      </rPr>
      <t>Řemenové převody</t>
    </r>
  </si>
  <si>
    <r>
      <rPr>
        <sz val="10"/>
        <rFont val="Verdana"/>
        <family val="2"/>
        <charset val="238"/>
      </rPr>
      <t>Seřízení řemenových převodů</t>
    </r>
  </si>
  <si>
    <r>
      <rPr>
        <sz val="10"/>
        <rFont val="Verdana"/>
        <family val="2"/>
        <charset val="238"/>
      </rPr>
      <t>Diagnostika hydraulických obvodů a kontrola stavu</t>
    </r>
  </si>
  <si>
    <r>
      <rPr>
        <sz val="10"/>
        <rFont val="Verdana"/>
        <family val="2"/>
        <charset val="238"/>
      </rPr>
      <t>Výměna ukazatele stavu hladiny oleje FL69223</t>
    </r>
  </si>
  <si>
    <r>
      <rPr>
        <sz val="10"/>
        <rFont val="Verdana"/>
        <family val="2"/>
        <charset val="238"/>
      </rPr>
      <t>Výměna filtru olejové nádrže (olejový + vzduchový) 937910Q + H00834004</t>
    </r>
  </si>
  <si>
    <r>
      <rPr>
        <sz val="10"/>
        <rFont val="Verdana"/>
        <family val="2"/>
        <charset val="238"/>
      </rPr>
      <t>Výměna hydraulického oleje SH-550045739</t>
    </r>
  </si>
  <si>
    <r>
      <rPr>
        <sz val="10"/>
        <rFont val="Verdana"/>
        <family val="2"/>
        <charset val="238"/>
      </rPr>
      <t>Výměna termostatů RT-101 a RT3</t>
    </r>
  </si>
  <si>
    <r>
      <rPr>
        <sz val="10"/>
        <rFont val="Verdana"/>
        <family val="2"/>
        <charset val="238"/>
      </rPr>
      <t>Výměna vestavného pojistného ventilu RAH121S50</t>
    </r>
  </si>
  <si>
    <r>
      <rPr>
        <sz val="10"/>
        <rFont val="Verdana"/>
        <family val="2"/>
        <charset val="238"/>
      </rPr>
      <t>Výměna plovákového spínače hladiny NVT 37-1-O-DM12</t>
    </r>
  </si>
  <si>
    <r>
      <rPr>
        <sz val="10"/>
        <rFont val="Verdana"/>
        <family val="2"/>
        <charset val="238"/>
      </rPr>
      <t>Výměna hydraulických hadic pojezdu a pohonu jeřábu</t>
    </r>
  </si>
  <si>
    <r>
      <rPr>
        <sz val="10"/>
        <rFont val="Verdana"/>
        <family val="2"/>
        <charset val="238"/>
      </rPr>
      <t>Kontrola těsnosti</t>
    </r>
  </si>
  <si>
    <r>
      <rPr>
        <sz val="10"/>
        <rFont val="Verdana"/>
        <family val="2"/>
        <charset val="238"/>
      </rPr>
      <t>Seřízení hydrauliky</t>
    </r>
  </si>
  <si>
    <r>
      <rPr>
        <sz val="10"/>
        <rFont val="Verdana"/>
        <family val="2"/>
        <charset val="238"/>
      </rPr>
      <t>Vysoušeč vzduchu - výměna</t>
    </r>
  </si>
  <si>
    <r>
      <rPr>
        <sz val="10"/>
        <rFont val="Verdana"/>
        <family val="2"/>
        <charset val="238"/>
      </rPr>
      <t>Vzduchojemy - provést tlakovou zkoušku, provozní revizi. Vystavení protokolů</t>
    </r>
  </si>
  <si>
    <r>
      <rPr>
        <sz val="10"/>
        <rFont val="Verdana"/>
        <family val="2"/>
        <charset val="238"/>
      </rPr>
      <t>Pojistné ventily - přezkoušení, seřízení, vystavení protokolu</t>
    </r>
  </si>
  <si>
    <r>
      <rPr>
        <sz val="10"/>
        <rFont val="Verdana"/>
        <family val="2"/>
        <charset val="238"/>
      </rPr>
      <t>Brzdič přívěsu - výměna</t>
    </r>
  </si>
  <si>
    <r>
      <rPr>
        <sz val="10"/>
        <rFont val="Verdana"/>
        <family val="2"/>
        <charset val="238"/>
      </rPr>
      <t>Rozvaděč přívěsu - výměna</t>
    </r>
  </si>
  <si>
    <r>
      <rPr>
        <sz val="10"/>
        <rFont val="Verdana"/>
        <family val="2"/>
        <charset val="238"/>
      </rPr>
      <t>Tlakové relé - výměna</t>
    </r>
  </si>
  <si>
    <r>
      <rPr>
        <sz val="10"/>
        <rFont val="Verdana"/>
        <family val="2"/>
        <charset val="238"/>
      </rPr>
      <t>Součinnostní ventil - výměna</t>
    </r>
  </si>
  <si>
    <r>
      <rPr>
        <sz val="10"/>
        <rFont val="Verdana"/>
        <family val="2"/>
        <charset val="238"/>
      </rPr>
      <t>Uzavírací ventil - výměna</t>
    </r>
  </si>
  <si>
    <r>
      <rPr>
        <sz val="10"/>
        <rFont val="Verdana"/>
        <family val="2"/>
        <charset val="238"/>
      </rPr>
      <t>Redukční ventil - výměna</t>
    </r>
  </si>
  <si>
    <r>
      <rPr>
        <sz val="10"/>
        <rFont val="Verdana"/>
        <family val="2"/>
        <charset val="238"/>
      </rPr>
      <t>Výměna koncovek pro připojení PV na vzduch</t>
    </r>
  </si>
  <si>
    <r>
      <rPr>
        <sz val="10"/>
        <rFont val="Verdana"/>
        <family val="2"/>
        <charset val="238"/>
      </rPr>
      <t>Teplovzdušný vytápěcí agregát Airtronic D4 - kontrola</t>
    </r>
  </si>
  <si>
    <r>
      <rPr>
        <sz val="10"/>
        <rFont val="Verdana"/>
        <family val="2"/>
        <charset val="238"/>
      </rPr>
      <t>Teplovodní vytápěcí tělesa - kontrola, vymytí</t>
    </r>
  </si>
  <si>
    <r>
      <rPr>
        <sz val="10"/>
        <rFont val="Verdana"/>
        <family val="2"/>
        <charset val="238"/>
      </rPr>
      <t>Klimatizační zařízení EK 14 000-17 - kontrola, výměna chladícího media</t>
    </r>
  </si>
  <si>
    <r>
      <rPr>
        <sz val="10"/>
        <rFont val="Verdana"/>
        <family val="2"/>
        <charset val="238"/>
      </rPr>
      <t>Interiér kabiny (podlaha) - nové lino</t>
    </r>
  </si>
  <si>
    <r>
      <rPr>
        <sz val="10"/>
        <rFont val="Verdana"/>
        <family val="2"/>
        <charset val="238"/>
      </rPr>
      <t>Otočné stanoviště strojvedoucího - kontrola stavu, kontrola aretace, oprava</t>
    </r>
  </si>
  <si>
    <r>
      <rPr>
        <sz val="10"/>
        <rFont val="Verdana"/>
        <family val="2"/>
        <charset val="238"/>
      </rPr>
      <t>Ovládací pult - čištění, kontrola, oprava, obnova nápisu</t>
    </r>
  </si>
  <si>
    <r>
      <rPr>
        <sz val="10"/>
        <rFont val="Verdana"/>
        <family val="2"/>
        <charset val="238"/>
      </rPr>
      <t>Ovládací pult - kontrola funkčnosti ovládacích prvků po opravě</t>
    </r>
  </si>
  <si>
    <r>
      <rPr>
        <sz val="10"/>
        <rFont val="Verdana"/>
        <family val="2"/>
        <charset val="238"/>
      </rPr>
      <t>Okna, dveře - kontrola těsnosti, kontrola stavu, oprava - kontrola lepení skel</t>
    </r>
  </si>
  <si>
    <r>
      <rPr>
        <sz val="10"/>
        <rFont val="Verdana"/>
        <family val="2"/>
        <charset val="238"/>
      </rPr>
      <t>Bočnice - výměna zástrčí s kulatým jezdcem</t>
    </r>
  </si>
  <si>
    <r>
      <rPr>
        <sz val="10"/>
        <rFont val="Verdana"/>
        <family val="2"/>
        <charset val="238"/>
      </rPr>
      <t>Podlaha - výměna</t>
    </r>
  </si>
  <si>
    <r>
      <rPr>
        <sz val="10"/>
        <rFont val="Verdana"/>
        <family val="2"/>
        <charset val="238"/>
      </rPr>
      <t>Kontrola stavu nádrže - přetěsnění</t>
    </r>
  </si>
  <si>
    <r>
      <rPr>
        <sz val="10"/>
        <rFont val="Verdana"/>
        <family val="2"/>
        <charset val="238"/>
      </rPr>
      <t>Čistění vnitřního prostoru nádrže</t>
    </r>
  </si>
  <si>
    <r>
      <rPr>
        <sz val="10"/>
        <rFont val="Verdana"/>
        <family val="2"/>
        <charset val="238"/>
      </rPr>
      <t>Výměna hadic v palivovém okruhu</t>
    </r>
  </si>
  <si>
    <r>
      <rPr>
        <sz val="10"/>
        <rFont val="Verdana"/>
        <family val="2"/>
        <charset val="238"/>
      </rPr>
      <t>Kontrola stavu trubek v palivovém okruhu</t>
    </r>
  </si>
  <si>
    <r>
      <rPr>
        <sz val="10"/>
        <rFont val="Verdana"/>
        <family val="2"/>
        <charset val="238"/>
      </rPr>
      <t>Kalibrace čidla hladiny</t>
    </r>
  </si>
  <si>
    <r>
      <rPr>
        <sz val="10"/>
        <rFont val="Verdana"/>
        <family val="2"/>
        <charset val="238"/>
      </rPr>
      <t>Elektrický rozváděč - čištění, kontrola stavu</t>
    </r>
  </si>
  <si>
    <r>
      <rPr>
        <sz val="10"/>
        <rFont val="Verdana"/>
        <family val="2"/>
        <charset val="238"/>
      </rPr>
      <t>Akumulátorové baterie - výměna</t>
    </r>
  </si>
  <si>
    <r>
      <rPr>
        <sz val="10"/>
        <rFont val="Verdana"/>
        <family val="2"/>
        <charset val="238"/>
      </rPr>
      <t>Kontrola stavu antén</t>
    </r>
  </si>
  <si>
    <r>
      <rPr>
        <sz val="10"/>
        <rFont val="Verdana"/>
        <family val="2"/>
        <charset val="238"/>
      </rPr>
      <t>Kontrola stavu kabeláže</t>
    </r>
  </si>
  <si>
    <r>
      <rPr>
        <sz val="10"/>
        <rFont val="Verdana"/>
        <family val="2"/>
        <charset val="238"/>
      </rPr>
      <t>Kontrola, případná oprava vysílačky výrobcem, zprovoznění funkce GSM-R STOP, připojení na vypouštěcí ventil, protokol o přezkoušení funkce stop dle předpisu zadavatele</t>
    </r>
  </si>
  <si>
    <r>
      <rPr>
        <sz val="10"/>
        <rFont val="Verdana"/>
        <family val="2"/>
        <charset val="238"/>
      </rPr>
      <t>Protokol o kontrole průjezdu obrysnicí</t>
    </r>
  </si>
  <si>
    <r>
      <rPr>
        <sz val="10"/>
        <rFont val="Verdana"/>
        <family val="2"/>
        <charset val="238"/>
      </rPr>
      <t>Protokol o zkoušce rychloměru</t>
    </r>
  </si>
  <si>
    <r>
      <rPr>
        <sz val="10"/>
        <rFont val="Verdana"/>
        <family val="2"/>
        <charset val="238"/>
      </rPr>
      <t>Měrový list hlavního rámu</t>
    </r>
  </si>
  <si>
    <r>
      <rPr>
        <sz val="10"/>
        <rFont val="Verdana"/>
        <family val="2"/>
        <charset val="238"/>
      </rPr>
      <t>Měrový list dvojkolí</t>
    </r>
  </si>
  <si>
    <r>
      <rPr>
        <sz val="10"/>
        <rFont val="Verdana"/>
        <family val="2"/>
        <charset val="238"/>
      </rPr>
      <t>Evidenční listy výměnných celků</t>
    </r>
  </si>
  <si>
    <r>
      <rPr>
        <sz val="10"/>
        <rFont val="Verdana"/>
        <family val="2"/>
        <charset val="238"/>
      </rPr>
      <t>Výpis použitých maziv</t>
    </r>
  </si>
  <si>
    <r>
      <rPr>
        <sz val="10"/>
        <rFont val="Verdana"/>
        <family val="2"/>
        <charset val="238"/>
      </rPr>
      <t>Vážní lístek</t>
    </r>
  </si>
  <si>
    <r>
      <rPr>
        <sz val="10"/>
        <rFont val="Verdana"/>
        <family val="2"/>
        <charset val="238"/>
      </rPr>
      <t>Protokoly o prohlídkách a zkouškách UTZ</t>
    </r>
  </si>
  <si>
    <r>
      <rPr>
        <sz val="10"/>
        <rFont val="Verdana"/>
        <family val="2"/>
        <charset val="238"/>
      </rPr>
      <t>1.5</t>
    </r>
  </si>
  <si>
    <r>
      <rPr>
        <sz val="10"/>
        <rFont val="Verdana"/>
        <family val="2"/>
        <charset val="238"/>
      </rPr>
      <t>1.6</t>
    </r>
  </si>
  <si>
    <r>
      <rPr>
        <sz val="10"/>
        <rFont val="Verdana"/>
        <family val="2"/>
        <charset val="238"/>
      </rPr>
      <t>1.7</t>
    </r>
  </si>
  <si>
    <r>
      <rPr>
        <sz val="10"/>
        <rFont val="Verdana"/>
        <family val="2"/>
        <charset val="238"/>
      </rPr>
      <t>1.8</t>
    </r>
  </si>
  <si>
    <r>
      <rPr>
        <sz val="10"/>
        <rFont val="Verdana"/>
        <family val="2"/>
        <charset val="238"/>
      </rPr>
      <t>1.9</t>
    </r>
  </si>
  <si>
    <r>
      <rPr>
        <sz val="10"/>
        <rFont val="Verdana"/>
        <family val="2"/>
        <charset val="238"/>
      </rPr>
      <t>1.10</t>
    </r>
  </si>
  <si>
    <r>
      <rPr>
        <sz val="10"/>
        <rFont val="Verdana"/>
        <family val="2"/>
        <charset val="238"/>
      </rPr>
      <t>1.11</t>
    </r>
  </si>
  <si>
    <r>
      <rPr>
        <sz val="10"/>
        <rFont val="Verdana"/>
        <family val="2"/>
        <charset val="238"/>
      </rPr>
      <t>1.12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</si>
  <si>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1.13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</si>
  <si>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1.14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</si>
  <si>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1.15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</si>
  <si>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1.16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</si>
  <si>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1.17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</si>
  <si>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1.18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</si>
  <si>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1.19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</si>
  <si>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1.20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</si>
  <si>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1.21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</si>
  <si>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1.22</t>
    </r>
    <r>
      <rPr>
        <sz val="10"/>
        <color theme="1"/>
        <rFont val="Verdana"/>
        <family val="2"/>
        <charset val="238"/>
      </rPr>
      <t/>
    </r>
  </si>
  <si>
    <r>
      <rPr>
        <sz val="10"/>
        <rFont val="Verdana"/>
        <family val="2"/>
        <charset val="238"/>
      </rPr>
      <t>3.7</t>
    </r>
  </si>
  <si>
    <r>
      <rPr>
        <sz val="10"/>
        <rFont val="Verdana"/>
        <family val="2"/>
        <charset val="238"/>
      </rPr>
      <t>3.8</t>
    </r>
  </si>
  <si>
    <r>
      <rPr>
        <sz val="10"/>
        <rFont val="Verdana"/>
        <family val="2"/>
        <charset val="238"/>
      </rPr>
      <t>3.9</t>
    </r>
  </si>
  <si>
    <r>
      <rPr>
        <sz val="10"/>
        <rFont val="Verdana"/>
        <family val="2"/>
        <charset val="238"/>
      </rPr>
      <t>3.10</t>
    </r>
  </si>
  <si>
    <r>
      <rPr>
        <sz val="10"/>
        <rFont val="Verdana"/>
        <family val="2"/>
        <charset val="238"/>
      </rPr>
      <t>Motorový olej - odběr vzorku.</t>
    </r>
  </si>
  <si>
    <r>
      <rPr>
        <sz val="10"/>
        <rFont val="Verdana"/>
        <family val="2"/>
        <charset val="238"/>
      </rPr>
      <t>Kondicionér pro pasivaci chemické rekce s hliníkovými komponenty - doplnění do chladicí kapaliny.</t>
    </r>
  </si>
  <si>
    <r>
      <rPr>
        <sz val="10"/>
        <rFont val="Verdana"/>
        <family val="2"/>
        <charset val="238"/>
      </rPr>
      <t>Vložka primárního palivového filtru - výměna.</t>
    </r>
  </si>
  <si>
    <r>
      <rPr>
        <sz val="10"/>
        <rFont val="Verdana"/>
        <family val="2"/>
        <charset val="238"/>
      </rPr>
      <t>Vložka sekundárního palivového filtru - výměna.</t>
    </r>
  </si>
  <si>
    <r>
      <rPr>
        <sz val="10"/>
        <rFont val="Verdana"/>
        <family val="2"/>
        <charset val="238"/>
      </rPr>
      <t>Chladič spalovacího motoru - čistění.</t>
    </r>
  </si>
  <si>
    <r>
      <rPr>
        <sz val="10"/>
        <rFont val="Verdana"/>
        <family val="2"/>
        <charset val="238"/>
      </rPr>
      <t>Mezichladič plnicího vzduchu - prohlídka.</t>
    </r>
  </si>
  <si>
    <r>
      <rPr>
        <sz val="10"/>
        <rFont val="Verdana"/>
        <family val="2"/>
        <charset val="238"/>
      </rPr>
      <t>Uložení spalovacího motoru - kontrola.</t>
    </r>
  </si>
  <si>
    <r>
      <rPr>
        <sz val="10"/>
        <rFont val="Verdana"/>
        <family val="2"/>
        <charset val="238"/>
      </rPr>
      <t>Startér - prohlídka.</t>
    </r>
  </si>
  <si>
    <r>
      <rPr>
        <sz val="10"/>
        <rFont val="Verdana"/>
        <family val="2"/>
        <charset val="238"/>
      </rPr>
      <t>Turbodmychadlo - prohlídka.</t>
    </r>
  </si>
  <si>
    <r>
      <rPr>
        <sz val="10"/>
        <rFont val="Verdana"/>
        <family val="2"/>
        <charset val="238"/>
      </rPr>
      <t>Dobíjecí alternátor - prohlídka.</t>
    </r>
  </si>
  <si>
    <r>
      <rPr>
        <sz val="10"/>
        <rFont val="Verdana"/>
        <family val="2"/>
        <charset val="238"/>
      </rPr>
      <t>Řemen - výměna.</t>
    </r>
  </si>
  <si>
    <r>
      <rPr>
        <sz val="10"/>
        <rFont val="Verdana"/>
        <family val="2"/>
        <charset val="238"/>
      </rPr>
      <t>Napínák řemene - prohlídka.</t>
    </r>
  </si>
  <si>
    <r>
      <rPr>
        <sz val="10"/>
        <rFont val="Verdana"/>
        <family val="2"/>
        <charset val="238"/>
      </rPr>
      <t>Chladič stlačeného vzduchu - čistění.</t>
    </r>
  </si>
  <si>
    <r>
      <rPr>
        <sz val="10"/>
        <rFont val="Verdana"/>
        <family val="2"/>
        <charset val="238"/>
      </rPr>
      <t>Chladicí kapalina CAT ELC - doplnění přísady Extender.</t>
    </r>
  </si>
  <si>
    <r>
      <rPr>
        <sz val="10"/>
        <rFont val="Verdana"/>
        <family val="2"/>
        <charset val="238"/>
      </rPr>
      <t>Chladicí kapalina CAT ELC - výměna.</t>
    </r>
  </si>
  <si>
    <r>
      <rPr>
        <sz val="10"/>
        <rFont val="Verdana"/>
        <family val="2"/>
        <charset val="238"/>
      </rPr>
      <t>Mazací místa - mazání.</t>
    </r>
  </si>
  <si>
    <r>
      <rPr>
        <sz val="10"/>
        <rFont val="Verdana"/>
        <family val="2"/>
        <charset val="238"/>
      </rPr>
      <t>Zajišťovací šrouby na čepech a dalších místech - kontrola dotažení.</t>
    </r>
  </si>
  <si>
    <r>
      <rPr>
        <sz val="10"/>
        <rFont val="Verdana"/>
        <family val="2"/>
        <charset val="238"/>
      </rPr>
      <t>Umytí, čistění.</t>
    </r>
  </si>
  <si>
    <r>
      <rPr>
        <sz val="10"/>
        <rFont val="Verdana"/>
        <family val="2"/>
        <charset val="238"/>
      </rPr>
      <t>Test funkčnosti.</t>
    </r>
  </si>
  <si>
    <r>
      <rPr>
        <sz val="10"/>
        <rFont val="Verdana"/>
        <family val="2"/>
        <charset val="238"/>
      </rPr>
      <t>Zátěžový test.</t>
    </r>
  </si>
  <si>
    <r>
      <rPr>
        <sz val="10"/>
        <rFont val="Verdana"/>
        <family val="2"/>
        <charset val="238"/>
      </rPr>
      <t>Údržba dle kontrolního listu.</t>
    </r>
  </si>
  <si>
    <r>
      <rPr>
        <sz val="10"/>
        <rFont val="Verdana"/>
        <family val="2"/>
        <charset val="238"/>
      </rPr>
      <t>Základní kontrola autorizovaným servisem.</t>
    </r>
  </si>
  <si>
    <r>
      <rPr>
        <sz val="10"/>
        <rFont val="Verdana"/>
        <family val="2"/>
        <charset val="238"/>
      </rPr>
      <t>Kompletní prohlídka autorizovaným servisem.</t>
    </r>
  </si>
  <si>
    <r>
      <rPr>
        <sz val="10"/>
        <rFont val="Verdana"/>
        <family val="2"/>
        <charset val="238"/>
      </rPr>
      <t>Odběr vzorku oleje a jeho zaslání na rozbor.</t>
    </r>
  </si>
  <si>
    <r>
      <rPr>
        <sz val="10"/>
        <rFont val="Verdana"/>
        <family val="2"/>
        <charset val="238"/>
      </rPr>
      <t>Filtrační vložka v okruhu hydraulického jeřábu - výměna.</t>
    </r>
  </si>
  <si>
    <r>
      <rPr>
        <sz val="10"/>
        <rFont val="Verdana"/>
        <family val="2"/>
        <charset val="238"/>
      </rPr>
      <t>Filtrační vložka na nádrži oleje - výměna.</t>
    </r>
  </si>
  <si>
    <r>
      <rPr>
        <sz val="10"/>
        <rFont val="Verdana"/>
        <family val="2"/>
        <charset val="238"/>
      </rPr>
      <t>Hydraulický olej - výměna.</t>
    </r>
  </si>
  <si>
    <r>
      <rPr>
        <sz val="10"/>
        <rFont val="Verdana"/>
        <family val="2"/>
        <charset val="238"/>
      </rPr>
      <t>Vzduchový filtr - výměna</t>
    </r>
  </si>
  <si>
    <r>
      <rPr>
        <sz val="10"/>
        <rFont val="Verdana"/>
        <family val="2"/>
        <charset val="238"/>
      </rPr>
      <t>Termostaty - výměna</t>
    </r>
  </si>
  <si>
    <r>
      <rPr>
        <sz val="10"/>
        <rFont val="Verdana"/>
        <family val="2"/>
        <charset val="238"/>
      </rPr>
      <t>Pojistný ventil - výměna.</t>
    </r>
  </si>
  <si>
    <r>
      <rPr>
        <sz val="10"/>
        <rFont val="Verdana"/>
        <family val="2"/>
        <charset val="238"/>
      </rPr>
      <t>Dvojitý snímač hladiny - výměna.</t>
    </r>
  </si>
  <si>
    <r>
      <rPr>
        <sz val="10"/>
        <rFont val="Verdana"/>
        <family val="2"/>
        <charset val="238"/>
      </rPr>
      <t>Pryžové hadice v hydraulickém okruhu - výměna.</t>
    </r>
  </si>
  <si>
    <r>
      <rPr>
        <sz val="10"/>
        <rFont val="Verdana"/>
        <family val="2"/>
        <charset val="238"/>
      </rPr>
      <t>Lamely kondenzátoru - vyfoukání.</t>
    </r>
  </si>
  <si>
    <r>
      <rPr>
        <sz val="10"/>
        <rFont val="Verdana"/>
        <family val="2"/>
        <charset val="238"/>
      </rPr>
      <t>Odborná prohlídka autorizovaným servisem.</t>
    </r>
  </si>
  <si>
    <r>
      <rPr>
        <sz val="10"/>
        <rFont val="Verdana"/>
        <family val="2"/>
        <charset val="238"/>
      </rPr>
      <t>Výměna oleje v nápravových převodovkách.</t>
    </r>
  </si>
  <si>
    <r>
      <rPr>
        <b/>
        <sz val="10"/>
        <rFont val="Verdana"/>
        <family val="2"/>
        <charset val="238"/>
      </rPr>
      <t>SM6 - Pneumatické obvody a zařízení</t>
    </r>
  </si>
  <si>
    <r>
      <rPr>
        <sz val="10"/>
        <rFont val="Verdana"/>
        <family val="2"/>
        <charset val="238"/>
      </rPr>
      <t>Pojišťovací ventily - demontáž, přezkoušení.</t>
    </r>
  </si>
  <si>
    <r>
      <rPr>
        <b/>
        <sz val="10"/>
        <rFont val="Verdana"/>
        <family val="2"/>
        <charset val="238"/>
      </rPr>
      <t>SM7 - Měřicí přístroje, záznamová zařízení</t>
    </r>
  </si>
  <si>
    <r>
      <rPr>
        <sz val="10"/>
        <rFont val="Verdana"/>
        <family val="2"/>
        <charset val="238"/>
      </rPr>
      <t>Rychloměr - periodická kontrola.</t>
    </r>
  </si>
  <si>
    <r>
      <rPr>
        <sz val="10"/>
        <rFont val="Verdana"/>
        <family val="2"/>
        <charset val="238"/>
      </rPr>
      <t>Rychloměr - hlavní oprava.</t>
    </r>
  </si>
  <si>
    <r>
      <rPr>
        <b/>
        <sz val="10"/>
        <rFont val="Verdana"/>
        <family val="2"/>
        <charset val="238"/>
      </rPr>
      <t>SM8 - Souprava vysílačky</t>
    </r>
  </si>
  <si>
    <r>
      <t>m</t>
    </r>
    <r>
      <rPr>
        <vertAlign val="superscript"/>
        <sz val="10"/>
        <color theme="1"/>
        <rFont val="Verdana"/>
        <family val="2"/>
        <charset val="238"/>
      </rPr>
      <t>2</t>
    </r>
  </si>
  <si>
    <r>
      <rPr>
        <sz val="10"/>
        <rFont val="Verdana"/>
        <family val="2"/>
        <charset val="238"/>
      </rPr>
      <t>každých 500 mth</t>
    </r>
  </si>
  <si>
    <r>
      <rPr>
        <sz val="10"/>
        <rFont val="Verdana"/>
        <family val="2"/>
        <charset val="238"/>
      </rPr>
      <t>dle potřeby</t>
    </r>
  </si>
  <si>
    <r>
      <rPr>
        <sz val="10"/>
        <rFont val="Verdana"/>
        <family val="2"/>
        <charset val="238"/>
      </rPr>
      <t>každých 1 000 mth</t>
    </r>
  </si>
  <si>
    <r>
      <rPr>
        <sz val="10"/>
        <rFont val="Verdana"/>
        <family val="2"/>
        <charset val="238"/>
      </rPr>
      <t>každých 2 000 mth</t>
    </r>
  </si>
  <si>
    <r>
      <rPr>
        <sz val="10"/>
        <rFont val="Verdana"/>
        <family val="2"/>
        <charset val="238"/>
      </rPr>
      <t>každých 3 000 mth</t>
    </r>
  </si>
  <si>
    <r>
      <rPr>
        <sz val="10"/>
        <rFont val="Verdana"/>
        <family val="2"/>
        <charset val="238"/>
      </rPr>
      <t>každých 4 000 mth</t>
    </r>
  </si>
  <si>
    <r>
      <rPr>
        <sz val="10"/>
        <rFont val="Verdana"/>
        <family val="2"/>
        <charset val="238"/>
      </rPr>
      <t>každých 6 000 mth / 3 roky</t>
    </r>
  </si>
  <si>
    <r>
      <rPr>
        <sz val="10"/>
        <rFont val="Verdana"/>
        <family val="2"/>
        <charset val="238"/>
      </rPr>
      <t>každých 12 000 mth / 6 let</t>
    </r>
  </si>
  <si>
    <r>
      <rPr>
        <sz val="10"/>
        <rFont val="Verdana"/>
        <family val="2"/>
        <charset val="238"/>
      </rPr>
      <t>každých 100 hodin provozu</t>
    </r>
  </si>
  <si>
    <r>
      <rPr>
        <sz val="10"/>
        <rFont val="Verdana"/>
        <family val="2"/>
        <charset val="238"/>
      </rPr>
      <t>každých 500 hodin provozu</t>
    </r>
  </si>
  <si>
    <r>
      <rPr>
        <sz val="10"/>
        <rFont val="Verdana"/>
        <family val="2"/>
        <charset val="238"/>
      </rPr>
      <t>každých 1 000 hodin provozu / 1 rok</t>
    </r>
  </si>
  <si>
    <r>
      <rPr>
        <sz val="10"/>
        <rFont val="Verdana"/>
        <family val="2"/>
        <charset val="238"/>
      </rPr>
      <t>každých 10 000 hodin provozu / 10 let</t>
    </r>
  </si>
  <si>
    <r>
      <rPr>
        <sz val="10"/>
        <rFont val="Verdana"/>
        <family val="2"/>
        <charset val="238"/>
      </rPr>
      <t>6 měsíců</t>
    </r>
  </si>
  <si>
    <r>
      <rPr>
        <sz val="10"/>
        <rFont val="Verdana"/>
        <family val="2"/>
        <charset val="238"/>
      </rPr>
      <t>každý 1 rok</t>
    </r>
  </si>
  <si>
    <r>
      <rPr>
        <sz val="10"/>
        <rFont val="Verdana"/>
        <family val="2"/>
        <charset val="238"/>
      </rPr>
      <t>každé 2 roky</t>
    </r>
  </si>
  <si>
    <r>
      <rPr>
        <sz val="10"/>
        <rFont val="Verdana"/>
        <family val="2"/>
        <charset val="238"/>
      </rPr>
      <t>každých 5 let</t>
    </r>
  </si>
  <si>
    <r>
      <rPr>
        <sz val="10"/>
        <rFont val="Verdana"/>
        <family val="2"/>
        <charset val="238"/>
      </rPr>
      <t>každé 2 měsíce</t>
    </r>
  </si>
  <si>
    <r>
      <rPr>
        <sz val="10"/>
        <rFont val="Verdana"/>
        <family val="2"/>
        <charset val="238"/>
      </rPr>
      <t>vždy před sezónou</t>
    </r>
  </si>
  <si>
    <r>
      <rPr>
        <sz val="10"/>
        <rFont val="Verdana"/>
        <family val="2"/>
        <charset val="238"/>
      </rPr>
      <t>každé 3 roky</t>
    </r>
  </si>
  <si>
    <r>
      <rPr>
        <sz val="10"/>
        <rFont val="Verdana"/>
        <family val="2"/>
        <charset val="238"/>
      </rPr>
      <t>každý rok</t>
    </r>
  </si>
  <si>
    <r>
      <t>Dosazení bočních roletek na okna,</t>
    </r>
    <r>
      <rPr>
        <sz val="10"/>
        <rFont val="Verdana"/>
        <family val="2"/>
        <charset val="238"/>
      </rPr>
      <t xml:space="preserve"> včetně schválení</t>
    </r>
  </si>
  <si>
    <t>Oprava zkorodovaných částí vozidla včetně vozové skříně</t>
  </si>
  <si>
    <t>sada</t>
  </si>
  <si>
    <t>9.79</t>
  </si>
  <si>
    <t>Řemenice - výměna</t>
  </si>
  <si>
    <t>Kontrola těsnosti pneumatického okruhu a zkouška brzd podle předpisu SŽ V2, včetně zajišťovací brzdy</t>
  </si>
  <si>
    <t>drapák – 350 l na sypké hmoty s rotátorem, závěsem s brzdou, hadicemi, rychlospojkami, šíře min 500 mm</t>
  </si>
  <si>
    <t>drapák šířka 250 mm na sypké hmoty s rotátorem, závěsem s brzdou, hadicemi, rychlospojkami, pro těžení mezipražcového prostoru</t>
  </si>
  <si>
    <t>drapák na kulatinu a klest s rotátorem, závěs s brzdou, hadicemi a rychlospojkami</t>
  </si>
  <si>
    <t>Příloha č. 4 - Rozsah periodické prohlídky P2 vč. ocenění jednotlivých úkonů MUV 74.2</t>
  </si>
  <si>
    <t>Příloha č. 5 - Rozsah periodické opravy REV vč. ocenění jednotlivých úkonů MUV 74.2</t>
  </si>
  <si>
    <t>Příloha č. 6 - Změny schváleného stavu MUV 74.2</t>
  </si>
  <si>
    <t>Příloha č. 7 - Související opravárenské práce vč. ocenění jednotlivých úkonů MUV 74.2</t>
  </si>
  <si>
    <t>9.80</t>
  </si>
  <si>
    <t>Technická kontrola dle vyhlášky č. 173/95 Sb. provedená samostatně</t>
  </si>
  <si>
    <t>Technická kontrola dle vyhlášky č. 173/95 Sb. provedená společně s 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</si>
</sst>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 x14ac:knownFonts="1"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8"/>
      <name val="Verdana"/>
      <family val="2"/>
      <charset val="238"/>
    </font>
    <font>
      <sz val="10"/>
      <name val="Arial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8"/>
      <color rgb="FFFF0000"/>
      <name val="Verdana"/>
      <family val="2"/>
      <charset val="238"/>
    </font>
    <font>
      <sz val="11"/>
      <color theme="1"/>
      <name val="Aptos Narrow"/>
      <family val="2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color rgb="FF000000"/>
      <name val="Microsoft Sans Serif"/>
      <family val="2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vertAlign val="superscript"/>
      <sz val="10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235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/>
    <xf numFmtId="164" fontId="5" fillId="0" borderId="7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164" fontId="1" fillId="3" borderId="23" xfId="0" applyNumberFormat="1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0" fontId="5" fillId="0" borderId="30" xfId="0" applyFont="1" applyBorder="1"/>
    <xf numFmtId="0" fontId="5" fillId="0" borderId="24" xfId="0" applyFont="1" applyBorder="1"/>
    <xf numFmtId="0" fontId="1" fillId="3" borderId="32" xfId="0" applyFont="1" applyFill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24" xfId="0" applyNumberFormat="1" applyFont="1" applyBorder="1"/>
    <xf numFmtId="0" fontId="12" fillId="0" borderId="36" xfId="2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38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42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164" fontId="0" fillId="4" borderId="25" xfId="0" applyNumberFormat="1" applyFill="1" applyBorder="1" applyAlignment="1">
      <alignment horizontal="right" vertical="center"/>
    </xf>
    <xf numFmtId="164" fontId="0" fillId="2" borderId="49" xfId="0" applyNumberFormat="1" applyFill="1" applyBorder="1" applyAlignment="1">
      <alignment horizontal="right" vertical="center"/>
    </xf>
    <xf numFmtId="164" fontId="0" fillId="4" borderId="6" xfId="0" applyNumberFormat="1" applyFill="1" applyBorder="1" applyAlignment="1">
      <alignment horizontal="right" vertical="center"/>
    </xf>
    <xf numFmtId="164" fontId="1" fillId="0" borderId="9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164" fontId="0" fillId="2" borderId="12" xfId="0" applyNumberFormat="1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14" fillId="5" borderId="25" xfId="0" applyFont="1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/>
    </xf>
    <xf numFmtId="0" fontId="14" fillId="0" borderId="6" xfId="0" applyFont="1" applyBorder="1" applyAlignment="1">
      <alignment horizontal="justify" vertical="center" wrapText="1"/>
    </xf>
    <xf numFmtId="0" fontId="0" fillId="5" borderId="6" xfId="0" applyFill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0" fillId="0" borderId="44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15" fillId="0" borderId="46" xfId="0" applyFont="1" applyBorder="1" applyAlignment="1">
      <alignment horizontal="justify" vertical="center"/>
    </xf>
    <xf numFmtId="0" fontId="15" fillId="0" borderId="6" xfId="0" applyFont="1" applyBorder="1" applyAlignment="1">
      <alignment horizontal="justify" vertical="center"/>
    </xf>
    <xf numFmtId="0" fontId="14" fillId="0" borderId="6" xfId="0" applyFont="1" applyBorder="1" applyAlignment="1">
      <alignment horizontal="justify" vertical="center"/>
    </xf>
    <xf numFmtId="0" fontId="16" fillId="0" borderId="42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164" fontId="0" fillId="2" borderId="26" xfId="0" applyNumberFormat="1" applyFill="1" applyBorder="1" applyAlignment="1">
      <alignment vertical="center"/>
    </xf>
    <xf numFmtId="164" fontId="0" fillId="2" borderId="7" xfId="0" applyNumberFormat="1" applyFill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49" fontId="0" fillId="0" borderId="5" xfId="0" applyNumberFormat="1" applyBorder="1" applyAlignment="1">
      <alignment horizontal="center" vertical="center"/>
    </xf>
    <xf numFmtId="0" fontId="14" fillId="0" borderId="44" xfId="0" applyFont="1" applyBorder="1" applyAlignment="1">
      <alignment horizontal="left" vertical="center" wrapText="1"/>
    </xf>
    <xf numFmtId="0" fontId="0" fillId="0" borderId="31" xfId="0" applyBorder="1" applyAlignment="1">
      <alignment vertical="center"/>
    </xf>
    <xf numFmtId="0" fontId="1" fillId="0" borderId="42" xfId="0" applyFont="1" applyBorder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4" fontId="0" fillId="2" borderId="25" xfId="0" applyNumberFormat="1" applyFill="1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164" fontId="0" fillId="2" borderId="6" xfId="0" applyNumberFormat="1" applyFill="1" applyBorder="1" applyAlignment="1">
      <alignment horizontal="right" vertical="center"/>
    </xf>
    <xf numFmtId="164" fontId="1" fillId="0" borderId="28" xfId="0" applyNumberFormat="1" applyFont="1" applyBorder="1" applyAlignment="1">
      <alignment vertical="center"/>
    </xf>
    <xf numFmtId="0" fontId="0" fillId="0" borderId="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164" fontId="1" fillId="0" borderId="32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3" fillId="0" borderId="29" xfId="0" applyFont="1" applyBorder="1" applyAlignment="1">
      <alignment horizontal="justify" vertical="center"/>
    </xf>
    <xf numFmtId="0" fontId="0" fillId="0" borderId="11" xfId="0" applyBorder="1" applyAlignment="1">
      <alignment horizontal="justify" vertical="center"/>
    </xf>
    <xf numFmtId="0" fontId="0" fillId="0" borderId="6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/>
    </xf>
    <xf numFmtId="0" fontId="0" fillId="0" borderId="19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4" fillId="0" borderId="11" xfId="1" applyFont="1" applyBorder="1" applyAlignment="1">
      <alignment vertical="center" wrapText="1"/>
    </xf>
    <xf numFmtId="0" fontId="14" fillId="0" borderId="6" xfId="1" applyFont="1" applyBorder="1" applyAlignment="1">
      <alignment vertical="center" wrapText="1"/>
    </xf>
    <xf numFmtId="0" fontId="0" fillId="2" borderId="16" xfId="1" applyFont="1" applyFill="1" applyBorder="1" applyAlignment="1">
      <alignment horizontal="left" vertical="center"/>
    </xf>
    <xf numFmtId="0" fontId="0" fillId="2" borderId="6" xfId="0" applyFill="1" applyBorder="1" applyAlignment="1">
      <alignment horizontal="justify" vertic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justify" vertical="center"/>
    </xf>
    <xf numFmtId="0" fontId="14" fillId="0" borderId="24" xfId="0" applyFont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8" fillId="0" borderId="14" xfId="0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14" fillId="0" borderId="11" xfId="1" applyNumberFormat="1" applyFont="1" applyBorder="1" applyAlignment="1">
      <alignment horizontal="center" vertical="center" wrapText="1"/>
    </xf>
    <xf numFmtId="3" fontId="14" fillId="0" borderId="6" xfId="1" applyNumberFormat="1" applyFont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 vertical="center"/>
    </xf>
    <xf numFmtId="164" fontId="0" fillId="2" borderId="25" xfId="0" applyNumberFormat="1" applyFill="1" applyBorder="1" applyAlignment="1">
      <alignment vertical="center"/>
    </xf>
    <xf numFmtId="164" fontId="0" fillId="0" borderId="25" xfId="0" applyNumberFormat="1" applyBorder="1" applyAlignment="1">
      <alignment vertical="center"/>
    </xf>
    <xf numFmtId="0" fontId="14" fillId="0" borderId="12" xfId="0" applyFont="1" applyBorder="1" applyAlignment="1">
      <alignment vertical="center" wrapText="1"/>
    </xf>
    <xf numFmtId="164" fontId="0" fillId="2" borderId="6" xfId="0" applyNumberFormat="1" applyFill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4" borderId="16" xfId="0" applyNumberFormat="1" applyFill="1" applyBorder="1" applyAlignment="1">
      <alignment horizontal="right" vertical="center"/>
    </xf>
    <xf numFmtId="164" fontId="0" fillId="2" borderId="16" xfId="0" applyNumberFormat="1" applyFill="1" applyBorder="1" applyAlignment="1">
      <alignment vertical="center"/>
    </xf>
    <xf numFmtId="164" fontId="0" fillId="0" borderId="16" xfId="0" applyNumberFormat="1" applyBorder="1" applyAlignment="1">
      <alignment vertical="center"/>
    </xf>
    <xf numFmtId="0" fontId="0" fillId="0" borderId="53" xfId="0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0" fontId="14" fillId="0" borderId="11" xfId="0" applyFont="1" applyBorder="1" applyAlignment="1">
      <alignment horizontal="justify" vertical="center"/>
    </xf>
    <xf numFmtId="0" fontId="2" fillId="3" borderId="39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3" borderId="47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3" borderId="21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0" fontId="5" fillId="0" borderId="46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5" fillId="0" borderId="51" xfId="0" applyFont="1" applyBorder="1" applyAlignment="1">
      <alignment horizontal="left"/>
    </xf>
  </cellXfs>
  <cellStyles count="3">
    <cellStyle name="Normální" xfId="0" builtinId="0"/>
    <cellStyle name="Normální 2" xfId="1" xr:uid="{1EA58BF4-A49B-4A9E-BB4B-16940AB6ED3C}"/>
    <cellStyle name="Normální 3" xfId="2" xr:uid="{2739A1E3-D05D-4ED3-9120-891D3BC91D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12622-36FA-4A79-9DF5-F888F84938CA}">
  <sheetPr>
    <pageSetUpPr fitToPage="1"/>
  </sheetPr>
  <dimension ref="A1:H114"/>
  <sheetViews>
    <sheetView zoomScaleNormal="100" zoomScaleSheetLayoutView="100" workbookViewId="0">
      <selection activeCell="B8" sqref="B8"/>
    </sheetView>
  </sheetViews>
  <sheetFormatPr defaultColWidth="9" defaultRowHeight="20.25" customHeight="1" x14ac:dyDescent="0.3"/>
  <cols>
    <col min="1" max="1" width="6" style="51" customWidth="1"/>
    <col min="2" max="2" width="96.23046875" style="65" customWidth="1"/>
    <col min="3" max="3" width="4.61328125" style="65" customWidth="1"/>
    <col min="4" max="7" width="11.84375" style="2" customWidth="1"/>
    <col min="8" max="8" width="13.61328125" style="2" customWidth="1"/>
    <col min="9" max="16384" width="9" style="2"/>
  </cols>
  <sheetData>
    <row r="1" spans="1:8" ht="20.25" customHeight="1" x14ac:dyDescent="0.3">
      <c r="A1" s="181" t="s">
        <v>756</v>
      </c>
      <c r="B1" s="182"/>
      <c r="C1" s="182"/>
      <c r="D1" s="182"/>
      <c r="E1" s="182"/>
      <c r="F1" s="182"/>
      <c r="G1" s="182"/>
      <c r="H1" s="183"/>
    </row>
    <row r="2" spans="1:8" ht="10" x14ac:dyDescent="0.3">
      <c r="A2" s="186" t="s">
        <v>53</v>
      </c>
      <c r="B2" s="187"/>
      <c r="C2" s="190" t="s">
        <v>11</v>
      </c>
      <c r="D2" s="24" t="s">
        <v>171</v>
      </c>
      <c r="E2" s="24" t="s">
        <v>173</v>
      </c>
      <c r="F2" s="24" t="s">
        <v>174</v>
      </c>
      <c r="G2" s="24" t="s">
        <v>175</v>
      </c>
      <c r="H2" s="26" t="s">
        <v>14</v>
      </c>
    </row>
    <row r="3" spans="1:8" ht="10.5" thickBot="1" x14ac:dyDescent="0.35">
      <c r="A3" s="188"/>
      <c r="B3" s="189"/>
      <c r="C3" s="191"/>
      <c r="D3" s="27" t="s">
        <v>172</v>
      </c>
      <c r="E3" s="192" t="s">
        <v>176</v>
      </c>
      <c r="F3" s="192"/>
      <c r="G3" s="192"/>
      <c r="H3" s="193"/>
    </row>
    <row r="4" spans="1:8" ht="20.25" customHeight="1" thickBot="1" x14ac:dyDescent="0.35">
      <c r="A4" s="44" t="s">
        <v>320</v>
      </c>
      <c r="B4" s="52" t="s">
        <v>416</v>
      </c>
      <c r="C4" s="66"/>
      <c r="D4" s="22"/>
      <c r="E4" s="22"/>
      <c r="F4" s="22"/>
      <c r="G4" s="22"/>
      <c r="H4" s="23"/>
    </row>
    <row r="5" spans="1:8" ht="20.25" customHeight="1" x14ac:dyDescent="0.3">
      <c r="A5" s="45" t="s">
        <v>321</v>
      </c>
      <c r="B5" s="53" t="s">
        <v>21</v>
      </c>
      <c r="C5" s="67" t="s">
        <v>113</v>
      </c>
      <c r="D5" s="72"/>
      <c r="E5" s="72"/>
      <c r="F5" s="72"/>
      <c r="G5" s="72"/>
      <c r="H5" s="73">
        <f>SUM(E5:G5)</f>
        <v>0</v>
      </c>
    </row>
    <row r="6" spans="1:8" ht="20.25" customHeight="1" x14ac:dyDescent="0.3">
      <c r="A6" s="46" t="s">
        <v>322</v>
      </c>
      <c r="B6" s="54" t="s">
        <v>417</v>
      </c>
      <c r="C6" s="68" t="s">
        <v>113</v>
      </c>
      <c r="D6" s="74"/>
      <c r="E6" s="74"/>
      <c r="F6" s="74"/>
      <c r="G6" s="74"/>
      <c r="H6" s="73">
        <f t="shared" ref="H6:H8" si="0">SUM(E6:G6)</f>
        <v>0</v>
      </c>
    </row>
    <row r="7" spans="1:8" ht="27" x14ac:dyDescent="0.3">
      <c r="A7" s="46" t="s">
        <v>323</v>
      </c>
      <c r="B7" s="60" t="s">
        <v>89</v>
      </c>
      <c r="C7" s="68" t="s">
        <v>113</v>
      </c>
      <c r="D7" s="74"/>
      <c r="E7" s="74"/>
      <c r="F7" s="74"/>
      <c r="G7" s="74"/>
      <c r="H7" s="73">
        <f t="shared" si="0"/>
        <v>0</v>
      </c>
    </row>
    <row r="8" spans="1:8" ht="20.25" customHeight="1" x14ac:dyDescent="0.3">
      <c r="A8" s="47" t="s">
        <v>324</v>
      </c>
      <c r="B8" s="55" t="s">
        <v>418</v>
      </c>
      <c r="C8" s="68" t="s">
        <v>113</v>
      </c>
      <c r="D8" s="74"/>
      <c r="E8" s="74"/>
      <c r="F8" s="74"/>
      <c r="G8" s="74"/>
      <c r="H8" s="73">
        <f t="shared" si="0"/>
        <v>0</v>
      </c>
    </row>
    <row r="9" spans="1:8" ht="20.25" customHeight="1" thickBot="1" x14ac:dyDescent="0.35">
      <c r="A9" s="48" t="s">
        <v>17</v>
      </c>
      <c r="B9" s="56"/>
      <c r="C9" s="56"/>
      <c r="D9" s="56"/>
      <c r="E9" s="56"/>
      <c r="F9" s="56"/>
      <c r="G9" s="56"/>
      <c r="H9" s="75">
        <f>SUM(H5:H8)</f>
        <v>0</v>
      </c>
    </row>
    <row r="10" spans="1:8" ht="20.25" customHeight="1" thickBot="1" x14ac:dyDescent="0.35">
      <c r="A10" s="49" t="s">
        <v>325</v>
      </c>
      <c r="B10" s="57" t="s">
        <v>419</v>
      </c>
      <c r="C10" s="69"/>
      <c r="D10" s="69"/>
      <c r="E10" s="69"/>
      <c r="F10" s="69"/>
      <c r="G10" s="69"/>
      <c r="H10" s="76"/>
    </row>
    <row r="11" spans="1:8" ht="20.25" customHeight="1" x14ac:dyDescent="0.3">
      <c r="A11" s="45" t="s">
        <v>326</v>
      </c>
      <c r="B11" s="58" t="s">
        <v>420</v>
      </c>
      <c r="C11" s="67" t="s">
        <v>113</v>
      </c>
      <c r="D11" s="72"/>
      <c r="E11" s="72"/>
      <c r="F11" s="72"/>
      <c r="G11" s="72"/>
      <c r="H11" s="77">
        <f>SUM(E11:G11)</f>
        <v>0</v>
      </c>
    </row>
    <row r="12" spans="1:8" ht="20.25" customHeight="1" x14ac:dyDescent="0.3">
      <c r="A12" s="46" t="s">
        <v>327</v>
      </c>
      <c r="B12" s="54" t="s">
        <v>421</v>
      </c>
      <c r="C12" s="68" t="s">
        <v>113</v>
      </c>
      <c r="D12" s="74"/>
      <c r="E12" s="74"/>
      <c r="F12" s="74"/>
      <c r="G12" s="74"/>
      <c r="H12" s="77">
        <f t="shared" ref="H12:H29" si="1">SUM(E12:G12)</f>
        <v>0</v>
      </c>
    </row>
    <row r="13" spans="1:8" ht="20.25" customHeight="1" x14ac:dyDescent="0.3">
      <c r="A13" s="46" t="s">
        <v>328</v>
      </c>
      <c r="B13" s="54" t="s">
        <v>422</v>
      </c>
      <c r="C13" s="68" t="s">
        <v>113</v>
      </c>
      <c r="D13" s="74"/>
      <c r="E13" s="74"/>
      <c r="F13" s="74"/>
      <c r="G13" s="74"/>
      <c r="H13" s="77">
        <f t="shared" si="1"/>
        <v>0</v>
      </c>
    </row>
    <row r="14" spans="1:8" ht="20.25" customHeight="1" x14ac:dyDescent="0.3">
      <c r="A14" s="46" t="s">
        <v>329</v>
      </c>
      <c r="B14" s="54" t="s">
        <v>423</v>
      </c>
      <c r="C14" s="68" t="s">
        <v>113</v>
      </c>
      <c r="D14" s="74"/>
      <c r="E14" s="74"/>
      <c r="F14" s="74"/>
      <c r="G14" s="74"/>
      <c r="H14" s="77">
        <f t="shared" si="1"/>
        <v>0</v>
      </c>
    </row>
    <row r="15" spans="1:8" ht="20.25" customHeight="1" x14ac:dyDescent="0.3">
      <c r="A15" s="46" t="s">
        <v>330</v>
      </c>
      <c r="B15" s="54" t="s">
        <v>424</v>
      </c>
      <c r="C15" s="68" t="s">
        <v>113</v>
      </c>
      <c r="D15" s="74"/>
      <c r="E15" s="74"/>
      <c r="F15" s="74"/>
      <c r="G15" s="74"/>
      <c r="H15" s="77">
        <f t="shared" si="1"/>
        <v>0</v>
      </c>
    </row>
    <row r="16" spans="1:8" ht="20.25" customHeight="1" x14ac:dyDescent="0.3">
      <c r="A16" s="46" t="s">
        <v>331</v>
      </c>
      <c r="B16" s="54" t="s">
        <v>425</v>
      </c>
      <c r="C16" s="68" t="s">
        <v>113</v>
      </c>
      <c r="D16" s="74"/>
      <c r="E16" s="74"/>
      <c r="F16" s="74"/>
      <c r="G16" s="74"/>
      <c r="H16" s="77">
        <f t="shared" si="1"/>
        <v>0</v>
      </c>
    </row>
    <row r="17" spans="1:8" ht="20.25" customHeight="1" x14ac:dyDescent="0.3">
      <c r="A17" s="46" t="s">
        <v>332</v>
      </c>
      <c r="B17" s="54" t="s">
        <v>426</v>
      </c>
      <c r="C17" s="68" t="s">
        <v>113</v>
      </c>
      <c r="D17" s="74"/>
      <c r="E17" s="74"/>
      <c r="F17" s="74"/>
      <c r="G17" s="74"/>
      <c r="H17" s="77">
        <f t="shared" si="1"/>
        <v>0</v>
      </c>
    </row>
    <row r="18" spans="1:8" ht="20.25" customHeight="1" x14ac:dyDescent="0.3">
      <c r="A18" s="46" t="s">
        <v>333</v>
      </c>
      <c r="B18" s="59" t="s">
        <v>88</v>
      </c>
      <c r="C18" s="68" t="s">
        <v>113</v>
      </c>
      <c r="D18" s="74"/>
      <c r="E18" s="74"/>
      <c r="F18" s="74"/>
      <c r="G18" s="74"/>
      <c r="H18" s="77">
        <f t="shared" si="1"/>
        <v>0</v>
      </c>
    </row>
    <row r="19" spans="1:8" ht="20.25" customHeight="1" x14ac:dyDescent="0.3">
      <c r="A19" s="46" t="s">
        <v>334</v>
      </c>
      <c r="B19" s="59" t="s">
        <v>15</v>
      </c>
      <c r="C19" s="68" t="s">
        <v>113</v>
      </c>
      <c r="D19" s="74"/>
      <c r="E19" s="74"/>
      <c r="F19" s="74"/>
      <c r="G19" s="74"/>
      <c r="H19" s="77">
        <f t="shared" si="1"/>
        <v>0</v>
      </c>
    </row>
    <row r="20" spans="1:8" ht="20.25" customHeight="1" x14ac:dyDescent="0.3">
      <c r="A20" s="46" t="s">
        <v>335</v>
      </c>
      <c r="B20" s="54" t="s">
        <v>427</v>
      </c>
      <c r="C20" s="68" t="s">
        <v>113</v>
      </c>
      <c r="D20" s="74"/>
      <c r="E20" s="74"/>
      <c r="F20" s="74"/>
      <c r="G20" s="74"/>
      <c r="H20" s="77">
        <f t="shared" si="1"/>
        <v>0</v>
      </c>
    </row>
    <row r="21" spans="1:8" ht="20.25" customHeight="1" x14ac:dyDescent="0.3">
      <c r="A21" s="46" t="s">
        <v>336</v>
      </c>
      <c r="B21" s="54" t="s">
        <v>428</v>
      </c>
      <c r="C21" s="68" t="s">
        <v>113</v>
      </c>
      <c r="D21" s="74"/>
      <c r="E21" s="74"/>
      <c r="F21" s="74"/>
      <c r="G21" s="74"/>
      <c r="H21" s="77">
        <f t="shared" si="1"/>
        <v>0</v>
      </c>
    </row>
    <row r="22" spans="1:8" ht="20.25" customHeight="1" x14ac:dyDescent="0.3">
      <c r="A22" s="46" t="s">
        <v>337</v>
      </c>
      <c r="B22" s="60" t="s">
        <v>429</v>
      </c>
      <c r="C22" s="68" t="s">
        <v>113</v>
      </c>
      <c r="D22" s="74"/>
      <c r="E22" s="74"/>
      <c r="F22" s="74"/>
      <c r="G22" s="74"/>
      <c r="H22" s="77">
        <f t="shared" si="1"/>
        <v>0</v>
      </c>
    </row>
    <row r="23" spans="1:8" ht="20.25" customHeight="1" x14ac:dyDescent="0.3">
      <c r="A23" s="46" t="s">
        <v>338</v>
      </c>
      <c r="B23" s="54" t="s">
        <v>430</v>
      </c>
      <c r="C23" s="68" t="s">
        <v>113</v>
      </c>
      <c r="D23" s="74"/>
      <c r="E23" s="74"/>
      <c r="F23" s="74"/>
      <c r="G23" s="74"/>
      <c r="H23" s="77">
        <f t="shared" si="1"/>
        <v>0</v>
      </c>
    </row>
    <row r="24" spans="1:8" ht="20.25" customHeight="1" x14ac:dyDescent="0.3">
      <c r="A24" s="46" t="s">
        <v>339</v>
      </c>
      <c r="B24" s="59" t="s">
        <v>3</v>
      </c>
      <c r="C24" s="68" t="s">
        <v>113</v>
      </c>
      <c r="D24" s="74"/>
      <c r="E24" s="74"/>
      <c r="F24" s="74"/>
      <c r="G24" s="74"/>
      <c r="H24" s="77">
        <f t="shared" si="1"/>
        <v>0</v>
      </c>
    </row>
    <row r="25" spans="1:8" ht="20.25" customHeight="1" x14ac:dyDescent="0.3">
      <c r="A25" s="46" t="s">
        <v>340</v>
      </c>
      <c r="B25" s="54" t="s">
        <v>431</v>
      </c>
      <c r="C25" s="68" t="s">
        <v>113</v>
      </c>
      <c r="D25" s="74"/>
      <c r="E25" s="74"/>
      <c r="F25" s="74"/>
      <c r="G25" s="74"/>
      <c r="H25" s="77">
        <f t="shared" si="1"/>
        <v>0</v>
      </c>
    </row>
    <row r="26" spans="1:8" ht="20.25" customHeight="1" x14ac:dyDescent="0.3">
      <c r="A26" s="46" t="s">
        <v>341</v>
      </c>
      <c r="B26" s="54" t="s">
        <v>432</v>
      </c>
      <c r="C26" s="68" t="s">
        <v>113</v>
      </c>
      <c r="D26" s="74"/>
      <c r="E26" s="74"/>
      <c r="F26" s="74"/>
      <c r="G26" s="74"/>
      <c r="H26" s="77">
        <f t="shared" si="1"/>
        <v>0</v>
      </c>
    </row>
    <row r="27" spans="1:8" ht="20.25" customHeight="1" x14ac:dyDescent="0.3">
      <c r="A27" s="46" t="s">
        <v>342</v>
      </c>
      <c r="B27" s="54" t="s">
        <v>433</v>
      </c>
      <c r="C27" s="68" t="s">
        <v>113</v>
      </c>
      <c r="D27" s="74"/>
      <c r="E27" s="74"/>
      <c r="F27" s="74"/>
      <c r="G27" s="74"/>
      <c r="H27" s="77">
        <f t="shared" si="1"/>
        <v>0</v>
      </c>
    </row>
    <row r="28" spans="1:8" ht="20.25" customHeight="1" x14ac:dyDescent="0.3">
      <c r="A28" s="46" t="s">
        <v>343</v>
      </c>
      <c r="B28" s="54" t="s">
        <v>434</v>
      </c>
      <c r="C28" s="68" t="s">
        <v>113</v>
      </c>
      <c r="D28" s="74"/>
      <c r="E28" s="74"/>
      <c r="F28" s="74"/>
      <c r="G28" s="74"/>
      <c r="H28" s="77">
        <f t="shared" si="1"/>
        <v>0</v>
      </c>
    </row>
    <row r="29" spans="1:8" ht="20.25" customHeight="1" x14ac:dyDescent="0.3">
      <c r="A29" s="47" t="s">
        <v>344</v>
      </c>
      <c r="B29" s="55" t="s">
        <v>435</v>
      </c>
      <c r="C29" s="68" t="s">
        <v>113</v>
      </c>
      <c r="D29" s="74"/>
      <c r="E29" s="74"/>
      <c r="F29" s="74"/>
      <c r="G29" s="74"/>
      <c r="H29" s="77">
        <f t="shared" si="1"/>
        <v>0</v>
      </c>
    </row>
    <row r="30" spans="1:8" ht="20.25" customHeight="1" thickBot="1" x14ac:dyDescent="0.35">
      <c r="A30" s="48" t="s">
        <v>18</v>
      </c>
      <c r="B30" s="56"/>
      <c r="C30" s="56"/>
      <c r="D30" s="56"/>
      <c r="E30" s="56"/>
      <c r="F30" s="56"/>
      <c r="G30" s="56"/>
      <c r="H30" s="75">
        <f>SUM(H11:H29)</f>
        <v>0</v>
      </c>
    </row>
    <row r="31" spans="1:8" ht="20.25" customHeight="1" thickBot="1" x14ac:dyDescent="0.35">
      <c r="A31" s="50">
        <v>3</v>
      </c>
      <c r="B31" s="57" t="s">
        <v>436</v>
      </c>
      <c r="C31" s="69"/>
      <c r="D31" s="69"/>
      <c r="E31" s="69"/>
      <c r="F31" s="69"/>
      <c r="G31" s="69"/>
      <c r="H31" s="76"/>
    </row>
    <row r="32" spans="1:8" ht="20.25" customHeight="1" x14ac:dyDescent="0.3">
      <c r="A32" s="45" t="s">
        <v>345</v>
      </c>
      <c r="B32" s="58" t="s">
        <v>437</v>
      </c>
      <c r="C32" s="67" t="s">
        <v>113</v>
      </c>
      <c r="D32" s="72"/>
      <c r="E32" s="72"/>
      <c r="F32" s="72"/>
      <c r="G32" s="72"/>
      <c r="H32" s="77">
        <f>SUM(E32:G32)</f>
        <v>0</v>
      </c>
    </row>
    <row r="33" spans="1:8" ht="20.25" customHeight="1" x14ac:dyDescent="0.3">
      <c r="A33" s="46" t="s">
        <v>346</v>
      </c>
      <c r="B33" s="54" t="s">
        <v>438</v>
      </c>
      <c r="C33" s="68" t="s">
        <v>113</v>
      </c>
      <c r="D33" s="74"/>
      <c r="E33" s="74"/>
      <c r="F33" s="74"/>
      <c r="G33" s="74"/>
      <c r="H33" s="77">
        <f t="shared" ref="H33:H37" si="2">SUM(E33:G33)</f>
        <v>0</v>
      </c>
    </row>
    <row r="34" spans="1:8" ht="20.25" customHeight="1" x14ac:dyDescent="0.3">
      <c r="A34" s="46" t="s">
        <v>347</v>
      </c>
      <c r="B34" s="54" t="s">
        <v>439</v>
      </c>
      <c r="C34" s="68" t="s">
        <v>113</v>
      </c>
      <c r="D34" s="74"/>
      <c r="E34" s="74"/>
      <c r="F34" s="74"/>
      <c r="G34" s="74"/>
      <c r="H34" s="77">
        <f t="shared" si="2"/>
        <v>0</v>
      </c>
    </row>
    <row r="35" spans="1:8" ht="20.25" customHeight="1" x14ac:dyDescent="0.3">
      <c r="A35" s="46" t="s">
        <v>348</v>
      </c>
      <c r="B35" s="54" t="s">
        <v>440</v>
      </c>
      <c r="C35" s="68" t="s">
        <v>113</v>
      </c>
      <c r="D35" s="74"/>
      <c r="E35" s="74"/>
      <c r="F35" s="74"/>
      <c r="G35" s="74"/>
      <c r="H35" s="77">
        <f t="shared" si="2"/>
        <v>0</v>
      </c>
    </row>
    <row r="36" spans="1:8" ht="20.25" customHeight="1" x14ac:dyDescent="0.3">
      <c r="A36" s="46" t="s">
        <v>349</v>
      </c>
      <c r="B36" s="54" t="s">
        <v>441</v>
      </c>
      <c r="C36" s="68" t="s">
        <v>113</v>
      </c>
      <c r="D36" s="74"/>
      <c r="E36" s="74"/>
      <c r="F36" s="74"/>
      <c r="G36" s="74"/>
      <c r="H36" s="77">
        <f t="shared" si="2"/>
        <v>0</v>
      </c>
    </row>
    <row r="37" spans="1:8" ht="20.25" customHeight="1" x14ac:dyDescent="0.3">
      <c r="A37" s="47" t="s">
        <v>350</v>
      </c>
      <c r="B37" s="55" t="s">
        <v>442</v>
      </c>
      <c r="C37" s="68" t="s">
        <v>113</v>
      </c>
      <c r="D37" s="74"/>
      <c r="E37" s="74"/>
      <c r="F37" s="74"/>
      <c r="G37" s="74"/>
      <c r="H37" s="77">
        <f t="shared" si="2"/>
        <v>0</v>
      </c>
    </row>
    <row r="38" spans="1:8" ht="20.25" customHeight="1" thickBot="1" x14ac:dyDescent="0.35">
      <c r="A38" s="48" t="s">
        <v>19</v>
      </c>
      <c r="B38" s="56"/>
      <c r="C38" s="56"/>
      <c r="D38" s="56"/>
      <c r="E38" s="56"/>
      <c r="F38" s="56"/>
      <c r="G38" s="56"/>
      <c r="H38" s="75">
        <f>SUM(H32:H37)</f>
        <v>0</v>
      </c>
    </row>
    <row r="39" spans="1:8" ht="20.25" customHeight="1" thickBot="1" x14ac:dyDescent="0.35">
      <c r="A39" s="49" t="s">
        <v>351</v>
      </c>
      <c r="B39" s="57" t="s">
        <v>443</v>
      </c>
      <c r="C39" s="69"/>
      <c r="D39" s="69"/>
      <c r="E39" s="69"/>
      <c r="F39" s="69"/>
      <c r="G39" s="69"/>
      <c r="H39" s="76"/>
    </row>
    <row r="40" spans="1:8" ht="20.25" customHeight="1" x14ac:dyDescent="0.3">
      <c r="A40" s="45" t="s">
        <v>352</v>
      </c>
      <c r="B40" s="58" t="s">
        <v>444</v>
      </c>
      <c r="C40" s="67" t="s">
        <v>113</v>
      </c>
      <c r="D40" s="72"/>
      <c r="E40" s="72"/>
      <c r="F40" s="72"/>
      <c r="G40" s="72"/>
      <c r="H40" s="77">
        <f>SUM(E40:G40)</f>
        <v>0</v>
      </c>
    </row>
    <row r="41" spans="1:8" ht="20.25" customHeight="1" x14ac:dyDescent="0.3">
      <c r="A41" s="46" t="s">
        <v>353</v>
      </c>
      <c r="B41" s="54" t="s">
        <v>445</v>
      </c>
      <c r="C41" s="68" t="s">
        <v>113</v>
      </c>
      <c r="D41" s="74"/>
      <c r="E41" s="74"/>
      <c r="F41" s="74"/>
      <c r="G41" s="74"/>
      <c r="H41" s="77">
        <f t="shared" ref="H41:H48" si="3">SUM(E41:G41)</f>
        <v>0</v>
      </c>
    </row>
    <row r="42" spans="1:8" ht="20.25" customHeight="1" x14ac:dyDescent="0.3">
      <c r="A42" s="46" t="s">
        <v>354</v>
      </c>
      <c r="B42" s="54" t="s">
        <v>446</v>
      </c>
      <c r="C42" s="68" t="s">
        <v>113</v>
      </c>
      <c r="D42" s="74"/>
      <c r="E42" s="74"/>
      <c r="F42" s="74"/>
      <c r="G42" s="74"/>
      <c r="H42" s="77">
        <f t="shared" si="3"/>
        <v>0</v>
      </c>
    </row>
    <row r="43" spans="1:8" ht="20.25" customHeight="1" x14ac:dyDescent="0.3">
      <c r="A43" s="46" t="s">
        <v>355</v>
      </c>
      <c r="B43" s="54" t="s">
        <v>447</v>
      </c>
      <c r="C43" s="68" t="s">
        <v>113</v>
      </c>
      <c r="D43" s="74"/>
      <c r="E43" s="74"/>
      <c r="F43" s="74"/>
      <c r="G43" s="74"/>
      <c r="H43" s="77">
        <f t="shared" si="3"/>
        <v>0</v>
      </c>
    </row>
    <row r="44" spans="1:8" ht="20.25" customHeight="1" x14ac:dyDescent="0.3">
      <c r="A44" s="46" t="s">
        <v>356</v>
      </c>
      <c r="B44" s="54" t="s">
        <v>448</v>
      </c>
      <c r="C44" s="68" t="s">
        <v>113</v>
      </c>
      <c r="D44" s="74"/>
      <c r="E44" s="74"/>
      <c r="F44" s="74"/>
      <c r="G44" s="74"/>
      <c r="H44" s="77">
        <f t="shared" si="3"/>
        <v>0</v>
      </c>
    </row>
    <row r="45" spans="1:8" ht="20.25" customHeight="1" x14ac:dyDescent="0.3">
      <c r="A45" s="46" t="s">
        <v>357</v>
      </c>
      <c r="B45" s="54" t="s">
        <v>449</v>
      </c>
      <c r="C45" s="68" t="s">
        <v>113</v>
      </c>
      <c r="D45" s="74"/>
      <c r="E45" s="74"/>
      <c r="F45" s="74"/>
      <c r="G45" s="74"/>
      <c r="H45" s="77">
        <f t="shared" si="3"/>
        <v>0</v>
      </c>
    </row>
    <row r="46" spans="1:8" ht="20.25" customHeight="1" x14ac:dyDescent="0.3">
      <c r="A46" s="46" t="s">
        <v>358</v>
      </c>
      <c r="B46" s="54" t="s">
        <v>450</v>
      </c>
      <c r="C46" s="68" t="s">
        <v>113</v>
      </c>
      <c r="D46" s="74"/>
      <c r="E46" s="74"/>
      <c r="F46" s="74"/>
      <c r="G46" s="74"/>
      <c r="H46" s="77">
        <f t="shared" si="3"/>
        <v>0</v>
      </c>
    </row>
    <row r="47" spans="1:8" ht="20.25" customHeight="1" x14ac:dyDescent="0.3">
      <c r="A47" s="46" t="s">
        <v>359</v>
      </c>
      <c r="B47" s="54" t="s">
        <v>451</v>
      </c>
      <c r="C47" s="68" t="s">
        <v>113</v>
      </c>
      <c r="D47" s="74"/>
      <c r="E47" s="74"/>
      <c r="F47" s="74"/>
      <c r="G47" s="74"/>
      <c r="H47" s="77">
        <f t="shared" si="3"/>
        <v>0</v>
      </c>
    </row>
    <row r="48" spans="1:8" ht="20.25" customHeight="1" x14ac:dyDescent="0.3">
      <c r="A48" s="47" t="s">
        <v>360</v>
      </c>
      <c r="B48" s="55" t="s">
        <v>452</v>
      </c>
      <c r="C48" s="68" t="s">
        <v>113</v>
      </c>
      <c r="D48" s="74"/>
      <c r="E48" s="74"/>
      <c r="F48" s="74"/>
      <c r="G48" s="74"/>
      <c r="H48" s="77">
        <f t="shared" si="3"/>
        <v>0</v>
      </c>
    </row>
    <row r="49" spans="1:8" ht="20.25" customHeight="1" thickBot="1" x14ac:dyDescent="0.35">
      <c r="A49" s="48" t="s">
        <v>24</v>
      </c>
      <c r="B49" s="56"/>
      <c r="C49" s="56"/>
      <c r="D49" s="56"/>
      <c r="E49" s="56"/>
      <c r="F49" s="56"/>
      <c r="G49" s="56"/>
      <c r="H49" s="75">
        <f>SUM(H40:H48)</f>
        <v>0</v>
      </c>
    </row>
    <row r="50" spans="1:8" ht="20.25" customHeight="1" thickBot="1" x14ac:dyDescent="0.35">
      <c r="A50" s="49" t="s">
        <v>361</v>
      </c>
      <c r="B50" s="57" t="s">
        <v>453</v>
      </c>
      <c r="C50" s="69"/>
      <c r="D50" s="69"/>
      <c r="E50" s="69"/>
      <c r="F50" s="69"/>
      <c r="G50" s="69"/>
      <c r="H50" s="76"/>
    </row>
    <row r="51" spans="1:8" ht="20.25" customHeight="1" x14ac:dyDescent="0.3">
      <c r="A51" s="45" t="s">
        <v>362</v>
      </c>
      <c r="B51" s="58" t="s">
        <v>454</v>
      </c>
      <c r="C51" s="67" t="s">
        <v>113</v>
      </c>
      <c r="D51" s="72"/>
      <c r="E51" s="72"/>
      <c r="F51" s="72"/>
      <c r="G51" s="72"/>
      <c r="H51" s="77">
        <f>SUM(E51:G51)</f>
        <v>0</v>
      </c>
    </row>
    <row r="52" spans="1:8" ht="20.25" customHeight="1" x14ac:dyDescent="0.3">
      <c r="A52" s="46" t="s">
        <v>363</v>
      </c>
      <c r="B52" s="54" t="s">
        <v>455</v>
      </c>
      <c r="C52" s="68" t="s">
        <v>113</v>
      </c>
      <c r="D52" s="74"/>
      <c r="E52" s="74"/>
      <c r="F52" s="74"/>
      <c r="G52" s="74"/>
      <c r="H52" s="77">
        <f t="shared" ref="H52:H53" si="4">SUM(E52:G52)</f>
        <v>0</v>
      </c>
    </row>
    <row r="53" spans="1:8" ht="20.25" customHeight="1" x14ac:dyDescent="0.3">
      <c r="A53" s="47" t="s">
        <v>364</v>
      </c>
      <c r="B53" s="55" t="s">
        <v>456</v>
      </c>
      <c r="C53" s="68" t="s">
        <v>113</v>
      </c>
      <c r="D53" s="74"/>
      <c r="E53" s="74"/>
      <c r="F53" s="74"/>
      <c r="G53" s="74"/>
      <c r="H53" s="77">
        <f t="shared" si="4"/>
        <v>0</v>
      </c>
    </row>
    <row r="54" spans="1:8" ht="20.25" customHeight="1" thickBot="1" x14ac:dyDescent="0.35">
      <c r="A54" s="48" t="s">
        <v>25</v>
      </c>
      <c r="B54" s="56"/>
      <c r="C54" s="56"/>
      <c r="D54" s="56"/>
      <c r="E54" s="56"/>
      <c r="F54" s="56"/>
      <c r="G54" s="56"/>
      <c r="H54" s="75">
        <f>SUM(H51:H53)</f>
        <v>0</v>
      </c>
    </row>
    <row r="55" spans="1:8" ht="20.25" customHeight="1" thickBot="1" x14ac:dyDescent="0.35">
      <c r="A55" s="49" t="s">
        <v>365</v>
      </c>
      <c r="B55" s="57" t="s">
        <v>457</v>
      </c>
      <c r="C55" s="69"/>
      <c r="D55" s="69"/>
      <c r="E55" s="69"/>
      <c r="F55" s="69"/>
      <c r="G55" s="69"/>
      <c r="H55" s="76"/>
    </row>
    <row r="56" spans="1:8" ht="20.25" customHeight="1" x14ac:dyDescent="0.3">
      <c r="A56" s="45" t="s">
        <v>366</v>
      </c>
      <c r="B56" s="58" t="s">
        <v>458</v>
      </c>
      <c r="C56" s="67" t="s">
        <v>113</v>
      </c>
      <c r="D56" s="72"/>
      <c r="E56" s="72"/>
      <c r="F56" s="72"/>
      <c r="G56" s="72"/>
      <c r="H56" s="77">
        <f>SUM(E56:G56)</f>
        <v>0</v>
      </c>
    </row>
    <row r="57" spans="1:8" ht="20.25" customHeight="1" x14ac:dyDescent="0.3">
      <c r="A57" s="46" t="s">
        <v>367</v>
      </c>
      <c r="B57" s="54" t="s">
        <v>459</v>
      </c>
      <c r="C57" s="68" t="s">
        <v>113</v>
      </c>
      <c r="D57" s="74"/>
      <c r="E57" s="74"/>
      <c r="F57" s="74"/>
      <c r="G57" s="74"/>
      <c r="H57" s="77">
        <f t="shared" ref="H57:H58" si="5">SUM(E57:G57)</f>
        <v>0</v>
      </c>
    </row>
    <row r="58" spans="1:8" ht="20.25" customHeight="1" x14ac:dyDescent="0.3">
      <c r="A58" s="47" t="s">
        <v>368</v>
      </c>
      <c r="B58" s="55" t="s">
        <v>460</v>
      </c>
      <c r="C58" s="68" t="s">
        <v>113</v>
      </c>
      <c r="D58" s="74"/>
      <c r="E58" s="74"/>
      <c r="F58" s="74"/>
      <c r="G58" s="74"/>
      <c r="H58" s="77">
        <f t="shared" si="5"/>
        <v>0</v>
      </c>
    </row>
    <row r="59" spans="1:8" ht="20.25" customHeight="1" thickBot="1" x14ac:dyDescent="0.35">
      <c r="A59" s="48" t="s">
        <v>26</v>
      </c>
      <c r="B59" s="56"/>
      <c r="C59" s="56"/>
      <c r="D59" s="56"/>
      <c r="E59" s="56"/>
      <c r="F59" s="56"/>
      <c r="G59" s="56"/>
      <c r="H59" s="75">
        <f>SUM(H56:H58)</f>
        <v>0</v>
      </c>
    </row>
    <row r="60" spans="1:8" ht="20.25" customHeight="1" thickBot="1" x14ac:dyDescent="0.35">
      <c r="A60" s="49" t="s">
        <v>369</v>
      </c>
      <c r="B60" s="61" t="s">
        <v>461</v>
      </c>
      <c r="C60" s="70"/>
      <c r="D60" s="70"/>
      <c r="E60" s="70"/>
      <c r="F60" s="70"/>
      <c r="G60" s="70"/>
      <c r="H60" s="78"/>
    </row>
    <row r="61" spans="1:8" ht="20.25" customHeight="1" x14ac:dyDescent="0.3">
      <c r="A61" s="45" t="s">
        <v>370</v>
      </c>
      <c r="B61" s="58" t="s">
        <v>462</v>
      </c>
      <c r="C61" s="67" t="s">
        <v>113</v>
      </c>
      <c r="D61" s="72"/>
      <c r="E61" s="72"/>
      <c r="F61" s="72"/>
      <c r="G61" s="72"/>
      <c r="H61" s="77">
        <f>SUM(E61:G61)</f>
        <v>0</v>
      </c>
    </row>
    <row r="62" spans="1:8" ht="20.25" customHeight="1" x14ac:dyDescent="0.3">
      <c r="A62" s="46" t="s">
        <v>371</v>
      </c>
      <c r="B62" s="54" t="s">
        <v>463</v>
      </c>
      <c r="C62" s="68" t="s">
        <v>113</v>
      </c>
      <c r="D62" s="74"/>
      <c r="E62" s="74"/>
      <c r="F62" s="74"/>
      <c r="G62" s="74"/>
      <c r="H62" s="77">
        <f t="shared" ref="H62:H65" si="6">SUM(E62:G62)</f>
        <v>0</v>
      </c>
    </row>
    <row r="63" spans="1:8" ht="20.25" customHeight="1" x14ac:dyDescent="0.3">
      <c r="A63" s="46" t="s">
        <v>372</v>
      </c>
      <c r="B63" s="54" t="s">
        <v>464</v>
      </c>
      <c r="C63" s="68" t="s">
        <v>113</v>
      </c>
      <c r="D63" s="74"/>
      <c r="E63" s="74"/>
      <c r="F63" s="74"/>
      <c r="G63" s="74"/>
      <c r="H63" s="77">
        <f t="shared" si="6"/>
        <v>0</v>
      </c>
    </row>
    <row r="64" spans="1:8" ht="20.25" customHeight="1" x14ac:dyDescent="0.3">
      <c r="A64" s="47" t="s">
        <v>373</v>
      </c>
      <c r="B64" s="55" t="s">
        <v>465</v>
      </c>
      <c r="C64" s="68" t="s">
        <v>113</v>
      </c>
      <c r="D64" s="74"/>
      <c r="E64" s="74"/>
      <c r="F64" s="74"/>
      <c r="G64" s="74"/>
      <c r="H64" s="77">
        <f t="shared" si="6"/>
        <v>0</v>
      </c>
    </row>
    <row r="65" spans="1:8" ht="20.25" customHeight="1" x14ac:dyDescent="0.3">
      <c r="A65" s="47" t="s">
        <v>374</v>
      </c>
      <c r="B65" s="55" t="s">
        <v>12</v>
      </c>
      <c r="C65" s="68" t="s">
        <v>113</v>
      </c>
      <c r="D65" s="74"/>
      <c r="E65" s="74"/>
      <c r="F65" s="74"/>
      <c r="G65" s="74"/>
      <c r="H65" s="77">
        <f t="shared" si="6"/>
        <v>0</v>
      </c>
    </row>
    <row r="66" spans="1:8" ht="20.25" customHeight="1" thickBot="1" x14ac:dyDescent="0.35">
      <c r="A66" s="48" t="s">
        <v>27</v>
      </c>
      <c r="B66" s="56"/>
      <c r="C66" s="56"/>
      <c r="D66" s="56"/>
      <c r="E66" s="56"/>
      <c r="F66" s="56"/>
      <c r="G66" s="56"/>
      <c r="H66" s="75">
        <f>SUM(H61:H65)</f>
        <v>0</v>
      </c>
    </row>
    <row r="67" spans="1:8" ht="20.25" customHeight="1" thickBot="1" x14ac:dyDescent="0.35">
      <c r="A67" s="49" t="s">
        <v>375</v>
      </c>
      <c r="B67" s="61" t="s">
        <v>466</v>
      </c>
      <c r="C67" s="70"/>
      <c r="D67" s="70"/>
      <c r="E67" s="70"/>
      <c r="F67" s="70"/>
      <c r="G67" s="70"/>
      <c r="H67" s="78"/>
    </row>
    <row r="68" spans="1:8" ht="20.25" customHeight="1" x14ac:dyDescent="0.3">
      <c r="A68" s="45" t="s">
        <v>376</v>
      </c>
      <c r="B68" s="58" t="s">
        <v>467</v>
      </c>
      <c r="C68" s="67" t="s">
        <v>113</v>
      </c>
      <c r="D68" s="72"/>
      <c r="E68" s="72"/>
      <c r="F68" s="72"/>
      <c r="G68" s="72"/>
      <c r="H68" s="77">
        <f>SUM(E68:G68)</f>
        <v>0</v>
      </c>
    </row>
    <row r="69" spans="1:8" ht="20.25" customHeight="1" x14ac:dyDescent="0.3">
      <c r="A69" s="46" t="s">
        <v>377</v>
      </c>
      <c r="B69" s="54" t="s">
        <v>468</v>
      </c>
      <c r="C69" s="68" t="s">
        <v>113</v>
      </c>
      <c r="D69" s="74"/>
      <c r="E69" s="74"/>
      <c r="F69" s="74"/>
      <c r="G69" s="74"/>
      <c r="H69" s="77">
        <f t="shared" ref="H69:H70" si="7">SUM(E69:G69)</f>
        <v>0</v>
      </c>
    </row>
    <row r="70" spans="1:8" ht="20.25" customHeight="1" x14ac:dyDescent="0.3">
      <c r="A70" s="47" t="s">
        <v>378</v>
      </c>
      <c r="B70" s="55" t="s">
        <v>469</v>
      </c>
      <c r="C70" s="68" t="s">
        <v>113</v>
      </c>
      <c r="D70" s="74"/>
      <c r="E70" s="74"/>
      <c r="F70" s="74"/>
      <c r="G70" s="74"/>
      <c r="H70" s="77">
        <f t="shared" si="7"/>
        <v>0</v>
      </c>
    </row>
    <row r="71" spans="1:8" ht="20.25" customHeight="1" thickBot="1" x14ac:dyDescent="0.35">
      <c r="A71" s="48" t="s">
        <v>28</v>
      </c>
      <c r="B71" s="56"/>
      <c r="C71" s="56"/>
      <c r="D71" s="56"/>
      <c r="E71" s="56"/>
      <c r="F71" s="56"/>
      <c r="G71" s="56"/>
      <c r="H71" s="75">
        <f>SUM(H68:H70)</f>
        <v>0</v>
      </c>
    </row>
    <row r="72" spans="1:8" ht="20.25" customHeight="1" thickBot="1" x14ac:dyDescent="0.35">
      <c r="A72" s="49" t="s">
        <v>379</v>
      </c>
      <c r="B72" s="61" t="s">
        <v>470</v>
      </c>
      <c r="C72" s="70"/>
      <c r="D72" s="70"/>
      <c r="E72" s="70"/>
      <c r="F72" s="70"/>
      <c r="G72" s="70"/>
      <c r="H72" s="78"/>
    </row>
    <row r="73" spans="1:8" ht="20.25" customHeight="1" x14ac:dyDescent="0.3">
      <c r="A73" s="45" t="s">
        <v>380</v>
      </c>
      <c r="B73" s="58" t="s">
        <v>471</v>
      </c>
      <c r="C73" s="67" t="s">
        <v>113</v>
      </c>
      <c r="D73" s="72"/>
      <c r="E73" s="72"/>
      <c r="F73" s="72"/>
      <c r="G73" s="72"/>
      <c r="H73" s="77">
        <f>SUM(E73:G73)</f>
        <v>0</v>
      </c>
    </row>
    <row r="74" spans="1:8" ht="20.25" customHeight="1" x14ac:dyDescent="0.3">
      <c r="A74" s="46" t="s">
        <v>381</v>
      </c>
      <c r="B74" s="54" t="s">
        <v>472</v>
      </c>
      <c r="C74" s="68" t="s">
        <v>113</v>
      </c>
      <c r="D74" s="74"/>
      <c r="E74" s="74"/>
      <c r="F74" s="74"/>
      <c r="G74" s="74"/>
      <c r="H74" s="77">
        <f t="shared" ref="H74:H82" si="8">SUM(E74:G74)</f>
        <v>0</v>
      </c>
    </row>
    <row r="75" spans="1:8" ht="20.25" customHeight="1" x14ac:dyDescent="0.3">
      <c r="A75" s="46" t="s">
        <v>382</v>
      </c>
      <c r="B75" s="54" t="s">
        <v>473</v>
      </c>
      <c r="C75" s="68" t="s">
        <v>113</v>
      </c>
      <c r="D75" s="74"/>
      <c r="E75" s="74"/>
      <c r="F75" s="74"/>
      <c r="G75" s="74"/>
      <c r="H75" s="77">
        <f t="shared" si="8"/>
        <v>0</v>
      </c>
    </row>
    <row r="76" spans="1:8" ht="20.25" customHeight="1" x14ac:dyDescent="0.3">
      <c r="A76" s="46" t="s">
        <v>383</v>
      </c>
      <c r="B76" s="54" t="s">
        <v>474</v>
      </c>
      <c r="C76" s="68" t="s">
        <v>113</v>
      </c>
      <c r="D76" s="74"/>
      <c r="E76" s="74"/>
      <c r="F76" s="74"/>
      <c r="G76" s="74"/>
      <c r="H76" s="77">
        <f t="shared" si="8"/>
        <v>0</v>
      </c>
    </row>
    <row r="77" spans="1:8" ht="20.25" customHeight="1" x14ac:dyDescent="0.3">
      <c r="A77" s="46" t="s">
        <v>384</v>
      </c>
      <c r="B77" s="54" t="s">
        <v>475</v>
      </c>
      <c r="C77" s="68" t="s">
        <v>113</v>
      </c>
      <c r="D77" s="74"/>
      <c r="E77" s="74"/>
      <c r="F77" s="74"/>
      <c r="G77" s="74"/>
      <c r="H77" s="77">
        <f t="shared" si="8"/>
        <v>0</v>
      </c>
    </row>
    <row r="78" spans="1:8" ht="20.25" customHeight="1" x14ac:dyDescent="0.3">
      <c r="A78" s="46" t="s">
        <v>385</v>
      </c>
      <c r="B78" s="54" t="s">
        <v>476</v>
      </c>
      <c r="C78" s="68" t="s">
        <v>113</v>
      </c>
      <c r="D78" s="74"/>
      <c r="E78" s="74"/>
      <c r="F78" s="74"/>
      <c r="G78" s="74"/>
      <c r="H78" s="77">
        <f t="shared" si="8"/>
        <v>0</v>
      </c>
    </row>
    <row r="79" spans="1:8" ht="20.25" customHeight="1" x14ac:dyDescent="0.3">
      <c r="A79" s="46" t="s">
        <v>386</v>
      </c>
      <c r="B79" s="54" t="s">
        <v>477</v>
      </c>
      <c r="C79" s="68" t="s">
        <v>113</v>
      </c>
      <c r="D79" s="74"/>
      <c r="E79" s="74"/>
      <c r="F79" s="74"/>
      <c r="G79" s="74"/>
      <c r="H79" s="77">
        <f t="shared" si="8"/>
        <v>0</v>
      </c>
    </row>
    <row r="80" spans="1:8" ht="20.25" customHeight="1" x14ac:dyDescent="0.3">
      <c r="A80" s="46" t="s">
        <v>387</v>
      </c>
      <c r="B80" s="54" t="s">
        <v>478</v>
      </c>
      <c r="C80" s="68" t="s">
        <v>113</v>
      </c>
      <c r="D80" s="74"/>
      <c r="E80" s="74"/>
      <c r="F80" s="74"/>
      <c r="G80" s="74"/>
      <c r="H80" s="77">
        <f t="shared" si="8"/>
        <v>0</v>
      </c>
    </row>
    <row r="81" spans="1:8" ht="20.25" customHeight="1" x14ac:dyDescent="0.3">
      <c r="A81" s="46" t="s">
        <v>388</v>
      </c>
      <c r="B81" s="54" t="s">
        <v>479</v>
      </c>
      <c r="C81" s="68" t="s">
        <v>113</v>
      </c>
      <c r="D81" s="74"/>
      <c r="E81" s="74"/>
      <c r="F81" s="74"/>
      <c r="G81" s="74"/>
      <c r="H81" s="77">
        <f t="shared" si="8"/>
        <v>0</v>
      </c>
    </row>
    <row r="82" spans="1:8" ht="20.25" customHeight="1" x14ac:dyDescent="0.3">
      <c r="A82" s="47" t="s">
        <v>389</v>
      </c>
      <c r="B82" s="55" t="s">
        <v>480</v>
      </c>
      <c r="C82" s="68" t="s">
        <v>113</v>
      </c>
      <c r="D82" s="74"/>
      <c r="E82" s="74"/>
      <c r="F82" s="74"/>
      <c r="G82" s="74"/>
      <c r="H82" s="77">
        <f t="shared" si="8"/>
        <v>0</v>
      </c>
    </row>
    <row r="83" spans="1:8" ht="20.25" customHeight="1" thickBot="1" x14ac:dyDescent="0.35">
      <c r="A83" s="48" t="s">
        <v>29</v>
      </c>
      <c r="B83" s="56"/>
      <c r="C83" s="56"/>
      <c r="D83" s="56"/>
      <c r="E83" s="56"/>
      <c r="F83" s="56"/>
      <c r="G83" s="56"/>
      <c r="H83" s="75">
        <f>SUM(H73:H82)</f>
        <v>0</v>
      </c>
    </row>
    <row r="84" spans="1:8" ht="20.25" customHeight="1" thickBot="1" x14ac:dyDescent="0.35">
      <c r="A84" s="49" t="s">
        <v>390</v>
      </c>
      <c r="B84" s="62" t="s">
        <v>30</v>
      </c>
      <c r="C84" s="71"/>
      <c r="D84" s="71"/>
      <c r="E84" s="71"/>
      <c r="F84" s="71"/>
      <c r="G84" s="71"/>
      <c r="H84" s="78"/>
    </row>
    <row r="85" spans="1:8" ht="20.25" customHeight="1" x14ac:dyDescent="0.3">
      <c r="A85" s="45" t="s">
        <v>391</v>
      </c>
      <c r="B85" s="58" t="s">
        <v>420</v>
      </c>
      <c r="C85" s="67" t="s">
        <v>113</v>
      </c>
      <c r="D85" s="72"/>
      <c r="E85" s="72"/>
      <c r="F85" s="72"/>
      <c r="G85" s="72"/>
      <c r="H85" s="77">
        <f>SUM(E85:G85)</f>
        <v>0</v>
      </c>
    </row>
    <row r="86" spans="1:8" ht="20.25" customHeight="1" x14ac:dyDescent="0.3">
      <c r="A86" s="46" t="s">
        <v>392</v>
      </c>
      <c r="B86" s="54" t="s">
        <v>481</v>
      </c>
      <c r="C86" s="68" t="s">
        <v>113</v>
      </c>
      <c r="D86" s="74"/>
      <c r="E86" s="74"/>
      <c r="F86" s="74"/>
      <c r="G86" s="74"/>
      <c r="H86" s="77">
        <f t="shared" ref="H86:H94" si="9">SUM(E86:G86)</f>
        <v>0</v>
      </c>
    </row>
    <row r="87" spans="1:8" ht="20.25" customHeight="1" x14ac:dyDescent="0.3">
      <c r="A87" s="46" t="s">
        <v>393</v>
      </c>
      <c r="B87" s="54" t="s">
        <v>482</v>
      </c>
      <c r="C87" s="68" t="s">
        <v>113</v>
      </c>
      <c r="D87" s="74"/>
      <c r="E87" s="74"/>
      <c r="F87" s="74"/>
      <c r="G87" s="74"/>
      <c r="H87" s="77">
        <f t="shared" si="9"/>
        <v>0</v>
      </c>
    </row>
    <row r="88" spans="1:8" ht="20.25" customHeight="1" x14ac:dyDescent="0.3">
      <c r="A88" s="46" t="s">
        <v>394</v>
      </c>
      <c r="B88" s="54" t="s">
        <v>483</v>
      </c>
      <c r="C88" s="68" t="s">
        <v>113</v>
      </c>
      <c r="D88" s="74"/>
      <c r="E88" s="74"/>
      <c r="F88" s="74"/>
      <c r="G88" s="74"/>
      <c r="H88" s="77">
        <f t="shared" si="9"/>
        <v>0</v>
      </c>
    </row>
    <row r="89" spans="1:8" ht="20.25" customHeight="1" x14ac:dyDescent="0.3">
      <c r="A89" s="46" t="s">
        <v>395</v>
      </c>
      <c r="B89" s="54" t="s">
        <v>484</v>
      </c>
      <c r="C89" s="68" t="s">
        <v>113</v>
      </c>
      <c r="D89" s="74"/>
      <c r="E89" s="74"/>
      <c r="F89" s="74"/>
      <c r="G89" s="74"/>
      <c r="H89" s="77">
        <f t="shared" si="9"/>
        <v>0</v>
      </c>
    </row>
    <row r="90" spans="1:8" ht="20.25" customHeight="1" x14ac:dyDescent="0.3">
      <c r="A90" s="46" t="s">
        <v>396</v>
      </c>
      <c r="B90" s="54" t="s">
        <v>485</v>
      </c>
      <c r="C90" s="68" t="s">
        <v>113</v>
      </c>
      <c r="D90" s="74"/>
      <c r="E90" s="74"/>
      <c r="F90" s="74"/>
      <c r="G90" s="74"/>
      <c r="H90" s="77">
        <f t="shared" si="9"/>
        <v>0</v>
      </c>
    </row>
    <row r="91" spans="1:8" ht="20.25" customHeight="1" x14ac:dyDescent="0.3">
      <c r="A91" s="46" t="s">
        <v>397</v>
      </c>
      <c r="B91" s="54" t="s">
        <v>486</v>
      </c>
      <c r="C91" s="68" t="s">
        <v>113</v>
      </c>
      <c r="D91" s="74"/>
      <c r="E91" s="74"/>
      <c r="F91" s="74"/>
      <c r="G91" s="74"/>
      <c r="H91" s="77">
        <f t="shared" si="9"/>
        <v>0</v>
      </c>
    </row>
    <row r="92" spans="1:8" ht="20.25" customHeight="1" x14ac:dyDescent="0.3">
      <c r="A92" s="46" t="s">
        <v>398</v>
      </c>
      <c r="B92" s="54" t="s">
        <v>487</v>
      </c>
      <c r="C92" s="68" t="s">
        <v>113</v>
      </c>
      <c r="D92" s="74"/>
      <c r="E92" s="74"/>
      <c r="F92" s="74"/>
      <c r="G92" s="74"/>
      <c r="H92" s="77">
        <f t="shared" si="9"/>
        <v>0</v>
      </c>
    </row>
    <row r="93" spans="1:8" ht="20.25" customHeight="1" x14ac:dyDescent="0.3">
      <c r="A93" s="46" t="s">
        <v>399</v>
      </c>
      <c r="B93" s="54" t="s">
        <v>488</v>
      </c>
      <c r="C93" s="68" t="s">
        <v>113</v>
      </c>
      <c r="D93" s="74"/>
      <c r="E93" s="74"/>
      <c r="F93" s="74"/>
      <c r="G93" s="74"/>
      <c r="H93" s="77">
        <f t="shared" si="9"/>
        <v>0</v>
      </c>
    </row>
    <row r="94" spans="1:8" ht="20.25" customHeight="1" x14ac:dyDescent="0.3">
      <c r="A94" s="47" t="s">
        <v>400</v>
      </c>
      <c r="B94" s="55" t="s">
        <v>489</v>
      </c>
      <c r="C94" s="68" t="s">
        <v>113</v>
      </c>
      <c r="D94" s="74"/>
      <c r="E94" s="74"/>
      <c r="F94" s="74"/>
      <c r="G94" s="74"/>
      <c r="H94" s="77">
        <f t="shared" si="9"/>
        <v>0</v>
      </c>
    </row>
    <row r="95" spans="1:8" ht="20.25" customHeight="1" thickBot="1" x14ac:dyDescent="0.35">
      <c r="A95" s="48" t="s">
        <v>31</v>
      </c>
      <c r="B95" s="56"/>
      <c r="C95" s="56"/>
      <c r="D95" s="56"/>
      <c r="E95" s="56"/>
      <c r="F95" s="56"/>
      <c r="G95" s="56"/>
      <c r="H95" s="75">
        <f>SUM(H85:H94)</f>
        <v>0</v>
      </c>
    </row>
    <row r="96" spans="1:8" ht="20.25" customHeight="1" thickBot="1" x14ac:dyDescent="0.35">
      <c r="A96" s="49" t="s">
        <v>401</v>
      </c>
      <c r="B96" s="62" t="s">
        <v>32</v>
      </c>
      <c r="C96" s="71"/>
      <c r="D96" s="71"/>
      <c r="E96" s="71"/>
      <c r="F96" s="71"/>
      <c r="G96" s="71"/>
      <c r="H96" s="78"/>
    </row>
    <row r="97" spans="1:8" ht="20.25" customHeight="1" x14ac:dyDescent="0.3">
      <c r="A97" s="45" t="s">
        <v>402</v>
      </c>
      <c r="B97" s="58" t="s">
        <v>490</v>
      </c>
      <c r="C97" s="67" t="s">
        <v>113</v>
      </c>
      <c r="D97" s="72"/>
      <c r="E97" s="72"/>
      <c r="F97" s="72"/>
      <c r="G97" s="72"/>
      <c r="H97" s="77">
        <f>SUM(E97:G97)</f>
        <v>0</v>
      </c>
    </row>
    <row r="98" spans="1:8" ht="20.25" customHeight="1" x14ac:dyDescent="0.3">
      <c r="A98" s="46" t="s">
        <v>403</v>
      </c>
      <c r="B98" s="54" t="s">
        <v>491</v>
      </c>
      <c r="C98" s="68" t="s">
        <v>113</v>
      </c>
      <c r="D98" s="74"/>
      <c r="E98" s="74"/>
      <c r="F98" s="74"/>
      <c r="G98" s="74"/>
      <c r="H98" s="77">
        <f t="shared" ref="H98:H106" si="10">SUM(E98:G98)</f>
        <v>0</v>
      </c>
    </row>
    <row r="99" spans="1:8" ht="20.25" customHeight="1" x14ac:dyDescent="0.3">
      <c r="A99" s="46" t="s">
        <v>404</v>
      </c>
      <c r="B99" s="54" t="s">
        <v>492</v>
      </c>
      <c r="C99" s="68" t="s">
        <v>113</v>
      </c>
      <c r="D99" s="74"/>
      <c r="E99" s="74"/>
      <c r="F99" s="74"/>
      <c r="G99" s="74"/>
      <c r="H99" s="77">
        <f t="shared" si="10"/>
        <v>0</v>
      </c>
    </row>
    <row r="100" spans="1:8" ht="20.25" customHeight="1" x14ac:dyDescent="0.3">
      <c r="A100" s="46" t="s">
        <v>405</v>
      </c>
      <c r="B100" s="54" t="s">
        <v>493</v>
      </c>
      <c r="C100" s="68" t="s">
        <v>113</v>
      </c>
      <c r="D100" s="74"/>
      <c r="E100" s="74"/>
      <c r="F100" s="74"/>
      <c r="G100" s="74"/>
      <c r="H100" s="77">
        <f t="shared" si="10"/>
        <v>0</v>
      </c>
    </row>
    <row r="101" spans="1:8" ht="20.25" customHeight="1" x14ac:dyDescent="0.3">
      <c r="A101" s="46" t="s">
        <v>406</v>
      </c>
      <c r="B101" s="54" t="s">
        <v>494</v>
      </c>
      <c r="C101" s="68" t="s">
        <v>113</v>
      </c>
      <c r="D101" s="74"/>
      <c r="E101" s="74"/>
      <c r="F101" s="74"/>
      <c r="G101" s="74"/>
      <c r="H101" s="77">
        <f t="shared" si="10"/>
        <v>0</v>
      </c>
    </row>
    <row r="102" spans="1:8" ht="20.25" customHeight="1" x14ac:dyDescent="0.3">
      <c r="A102" s="46" t="s">
        <v>407</v>
      </c>
      <c r="B102" s="54" t="s">
        <v>495</v>
      </c>
      <c r="C102" s="68" t="s">
        <v>113</v>
      </c>
      <c r="D102" s="74"/>
      <c r="E102" s="74"/>
      <c r="F102" s="74"/>
      <c r="G102" s="74"/>
      <c r="H102" s="77">
        <f t="shared" si="10"/>
        <v>0</v>
      </c>
    </row>
    <row r="103" spans="1:8" ht="20.25" customHeight="1" x14ac:dyDescent="0.3">
      <c r="A103" s="46" t="s">
        <v>408</v>
      </c>
      <c r="B103" s="54" t="s">
        <v>496</v>
      </c>
      <c r="C103" s="68" t="s">
        <v>113</v>
      </c>
      <c r="D103" s="74"/>
      <c r="E103" s="74"/>
      <c r="F103" s="74"/>
      <c r="G103" s="74"/>
      <c r="H103" s="77">
        <f t="shared" si="10"/>
        <v>0</v>
      </c>
    </row>
    <row r="104" spans="1:8" ht="20.25" customHeight="1" x14ac:dyDescent="0.3">
      <c r="A104" s="46" t="s">
        <v>409</v>
      </c>
      <c r="B104" s="54" t="s">
        <v>497</v>
      </c>
      <c r="C104" s="68" t="s">
        <v>113</v>
      </c>
      <c r="D104" s="74"/>
      <c r="E104" s="74"/>
      <c r="F104" s="74"/>
      <c r="G104" s="74"/>
      <c r="H104" s="77">
        <f t="shared" si="10"/>
        <v>0</v>
      </c>
    </row>
    <row r="105" spans="1:8" ht="20.25" customHeight="1" x14ac:dyDescent="0.3">
      <c r="A105" s="46" t="s">
        <v>410</v>
      </c>
      <c r="B105" s="63" t="s">
        <v>2</v>
      </c>
      <c r="C105" s="68" t="s">
        <v>113</v>
      </c>
      <c r="D105" s="74"/>
      <c r="E105" s="74"/>
      <c r="F105" s="74"/>
      <c r="G105" s="74"/>
      <c r="H105" s="77">
        <f t="shared" si="10"/>
        <v>0</v>
      </c>
    </row>
    <row r="106" spans="1:8" ht="36" customHeight="1" x14ac:dyDescent="0.3">
      <c r="A106" s="47" t="s">
        <v>411</v>
      </c>
      <c r="B106" s="64" t="s">
        <v>1</v>
      </c>
      <c r="C106" s="68" t="s">
        <v>113</v>
      </c>
      <c r="D106" s="74"/>
      <c r="E106" s="74"/>
      <c r="F106" s="74"/>
      <c r="G106" s="74"/>
      <c r="H106" s="77">
        <f t="shared" si="10"/>
        <v>0</v>
      </c>
    </row>
    <row r="107" spans="1:8" ht="20.25" customHeight="1" thickBot="1" x14ac:dyDescent="0.35">
      <c r="A107" s="48" t="s">
        <v>33</v>
      </c>
      <c r="B107" s="56"/>
      <c r="C107" s="56"/>
      <c r="D107" s="56"/>
      <c r="E107" s="56"/>
      <c r="F107" s="56"/>
      <c r="G107" s="56"/>
      <c r="H107" s="75">
        <f>SUM(H97:H106)</f>
        <v>0</v>
      </c>
    </row>
    <row r="108" spans="1:8" ht="20.25" customHeight="1" thickBot="1" x14ac:dyDescent="0.35">
      <c r="A108" s="50">
        <v>12</v>
      </c>
      <c r="B108" s="62" t="s">
        <v>34</v>
      </c>
      <c r="C108" s="71"/>
      <c r="D108" s="71"/>
      <c r="E108" s="71"/>
      <c r="F108" s="71"/>
      <c r="G108" s="71"/>
      <c r="H108" s="78"/>
    </row>
    <row r="109" spans="1:8" ht="20.25" customHeight="1" x14ac:dyDescent="0.3">
      <c r="A109" s="45" t="s">
        <v>412</v>
      </c>
      <c r="B109" s="58" t="s">
        <v>498</v>
      </c>
      <c r="C109" s="67" t="s">
        <v>113</v>
      </c>
      <c r="D109" s="72"/>
      <c r="E109" s="72"/>
      <c r="F109" s="72"/>
      <c r="G109" s="72"/>
      <c r="H109" s="77">
        <f>SUM(E109:G109)</f>
        <v>0</v>
      </c>
    </row>
    <row r="110" spans="1:8" ht="20.25" customHeight="1" x14ac:dyDescent="0.3">
      <c r="A110" s="46" t="s">
        <v>413</v>
      </c>
      <c r="B110" s="54" t="s">
        <v>499</v>
      </c>
      <c r="C110" s="68" t="s">
        <v>113</v>
      </c>
      <c r="D110" s="74"/>
      <c r="E110" s="74"/>
      <c r="F110" s="74"/>
      <c r="G110" s="74"/>
      <c r="H110" s="77">
        <f t="shared" ref="H110:H112" si="11">SUM(E110:G110)</f>
        <v>0</v>
      </c>
    </row>
    <row r="111" spans="1:8" ht="20.25" customHeight="1" x14ac:dyDescent="0.3">
      <c r="A111" s="46" t="s">
        <v>414</v>
      </c>
      <c r="B111" s="54" t="s">
        <v>500</v>
      </c>
      <c r="C111" s="68" t="s">
        <v>113</v>
      </c>
      <c r="D111" s="74"/>
      <c r="E111" s="74"/>
      <c r="F111" s="74"/>
      <c r="G111" s="74"/>
      <c r="H111" s="77">
        <f t="shared" si="11"/>
        <v>0</v>
      </c>
    </row>
    <row r="112" spans="1:8" ht="20.25" customHeight="1" x14ac:dyDescent="0.3">
      <c r="A112" s="47" t="s">
        <v>415</v>
      </c>
      <c r="B112" s="55" t="s">
        <v>501</v>
      </c>
      <c r="C112" s="68" t="s">
        <v>113</v>
      </c>
      <c r="D112" s="74"/>
      <c r="E112" s="74"/>
      <c r="F112" s="74"/>
      <c r="G112" s="74"/>
      <c r="H112" s="77">
        <f t="shared" si="11"/>
        <v>0</v>
      </c>
    </row>
    <row r="113" spans="1:8" ht="20.25" customHeight="1" thickBot="1" x14ac:dyDescent="0.35">
      <c r="A113" s="48" t="s">
        <v>35</v>
      </c>
      <c r="B113" s="56"/>
      <c r="C113" s="56"/>
      <c r="D113" s="56"/>
      <c r="E113" s="56"/>
      <c r="F113" s="56"/>
      <c r="G113" s="56"/>
      <c r="H113" s="75">
        <f>SUM(H109:H112)</f>
        <v>0</v>
      </c>
    </row>
    <row r="114" spans="1:8" ht="20.25" customHeight="1" thickBot="1" x14ac:dyDescent="0.35">
      <c r="A114" s="184" t="s">
        <v>305</v>
      </c>
      <c r="B114" s="185"/>
      <c r="C114" s="185"/>
      <c r="D114" s="185"/>
      <c r="E114" s="185"/>
      <c r="F114" s="185"/>
      <c r="G114" s="185"/>
      <c r="H114" s="75">
        <f>H9+H30+H38+H49+H54+H59+H66+H71+H83+H95+H107+H113</f>
        <v>0</v>
      </c>
    </row>
  </sheetData>
  <mergeCells count="5">
    <mergeCell ref="A1:H1"/>
    <mergeCell ref="A114:G114"/>
    <mergeCell ref="A2:B3"/>
    <mergeCell ref="C2:C3"/>
    <mergeCell ref="E3:H3"/>
  </mergeCells>
  <phoneticPr fontId="3" type="noConversion"/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F3A7-E0FC-4C0F-9E7D-2C356BB9825B}">
  <sheetPr>
    <pageSetUpPr fitToPage="1"/>
  </sheetPr>
  <dimension ref="A1:J154"/>
  <sheetViews>
    <sheetView zoomScaleNormal="100" zoomScaleSheetLayoutView="100" workbookViewId="0">
      <selection activeCell="B12" sqref="B12"/>
    </sheetView>
  </sheetViews>
  <sheetFormatPr defaultColWidth="9" defaultRowHeight="20.25" customHeight="1" x14ac:dyDescent="0.3"/>
  <cols>
    <col min="1" max="1" width="6.23046875" style="51" customWidth="1"/>
    <col min="2" max="2" width="95.765625" style="65" customWidth="1"/>
    <col min="3" max="3" width="4.4609375" style="65" customWidth="1"/>
    <col min="4" max="7" width="10.84375" style="2" customWidth="1"/>
    <col min="8" max="8" width="14.4609375" style="2" customWidth="1"/>
    <col min="9" max="16384" width="9" style="2"/>
  </cols>
  <sheetData>
    <row r="1" spans="1:10" ht="20.25" customHeight="1" x14ac:dyDescent="0.3">
      <c r="A1" s="181" t="s">
        <v>757</v>
      </c>
      <c r="B1" s="182"/>
      <c r="C1" s="182"/>
      <c r="D1" s="182"/>
      <c r="E1" s="182"/>
      <c r="F1" s="182"/>
      <c r="G1" s="182"/>
      <c r="H1" s="183"/>
      <c r="J1" s="17"/>
    </row>
    <row r="2" spans="1:10" ht="30" x14ac:dyDescent="0.3">
      <c r="A2" s="194" t="s">
        <v>53</v>
      </c>
      <c r="B2" s="195"/>
      <c r="C2" s="190" t="s">
        <v>11</v>
      </c>
      <c r="D2" s="24" t="s">
        <v>171</v>
      </c>
      <c r="E2" s="24" t="s">
        <v>173</v>
      </c>
      <c r="F2" s="24" t="s">
        <v>174</v>
      </c>
      <c r="G2" s="43" t="s">
        <v>316</v>
      </c>
      <c r="H2" s="26" t="s">
        <v>14</v>
      </c>
      <c r="J2" s="17"/>
    </row>
    <row r="3" spans="1:10" ht="10.5" thickBot="1" x14ac:dyDescent="0.35">
      <c r="A3" s="196"/>
      <c r="B3" s="197"/>
      <c r="C3" s="191"/>
      <c r="D3" s="27" t="s">
        <v>172</v>
      </c>
      <c r="E3" s="192" t="s">
        <v>176</v>
      </c>
      <c r="F3" s="192"/>
      <c r="G3" s="192"/>
      <c r="H3" s="193"/>
      <c r="J3" s="17"/>
    </row>
    <row r="4" spans="1:10" ht="20.25" customHeight="1" thickBot="1" x14ac:dyDescent="0.35">
      <c r="A4" s="49" t="s">
        <v>320</v>
      </c>
      <c r="B4" s="62" t="s">
        <v>40</v>
      </c>
      <c r="C4" s="71"/>
      <c r="D4" s="16"/>
      <c r="E4" s="16"/>
      <c r="F4" s="16"/>
      <c r="G4" s="16"/>
      <c r="H4" s="4"/>
    </row>
    <row r="5" spans="1:10" ht="20.25" customHeight="1" x14ac:dyDescent="0.3">
      <c r="A5" s="79" t="s">
        <v>321</v>
      </c>
      <c r="B5" s="81" t="s">
        <v>302</v>
      </c>
      <c r="C5" s="67" t="s">
        <v>113</v>
      </c>
      <c r="D5" s="72"/>
      <c r="E5" s="72"/>
      <c r="F5" s="72"/>
      <c r="G5" s="72"/>
      <c r="H5" s="95">
        <f>SUM(E5:G5)</f>
        <v>0</v>
      </c>
    </row>
    <row r="6" spans="1:10" ht="20.25" customHeight="1" x14ac:dyDescent="0.3">
      <c r="A6" s="46" t="s">
        <v>322</v>
      </c>
      <c r="B6" s="54" t="s">
        <v>585</v>
      </c>
      <c r="C6" s="68" t="s">
        <v>113</v>
      </c>
      <c r="D6" s="74"/>
      <c r="E6" s="74"/>
      <c r="F6" s="74"/>
      <c r="G6" s="74"/>
      <c r="H6" s="96">
        <f>SUM(E6:G6)</f>
        <v>0</v>
      </c>
    </row>
    <row r="7" spans="1:10" ht="20.25" customHeight="1" x14ac:dyDescent="0.3">
      <c r="A7" s="46" t="s">
        <v>323</v>
      </c>
      <c r="B7" s="54" t="s">
        <v>586</v>
      </c>
      <c r="C7" s="68" t="s">
        <v>113</v>
      </c>
      <c r="D7" s="74"/>
      <c r="E7" s="74"/>
      <c r="F7" s="74"/>
      <c r="G7" s="74"/>
      <c r="H7" s="96">
        <f t="shared" ref="H7:H8" si="0">SUM(E7:G7)</f>
        <v>0</v>
      </c>
    </row>
    <row r="8" spans="1:10" ht="20.25" customHeight="1" x14ac:dyDescent="0.3">
      <c r="A8" s="46" t="s">
        <v>324</v>
      </c>
      <c r="B8" s="54" t="s">
        <v>587</v>
      </c>
      <c r="C8" s="68" t="s">
        <v>113</v>
      </c>
      <c r="D8" s="74"/>
      <c r="E8" s="74"/>
      <c r="F8" s="74"/>
      <c r="G8" s="74"/>
      <c r="H8" s="96">
        <f t="shared" si="0"/>
        <v>0</v>
      </c>
    </row>
    <row r="9" spans="1:10" ht="20.25" customHeight="1" thickBot="1" x14ac:dyDescent="0.35">
      <c r="A9" s="48" t="s">
        <v>17</v>
      </c>
      <c r="B9" s="56"/>
      <c r="C9" s="56"/>
      <c r="D9" s="56"/>
      <c r="E9" s="56"/>
      <c r="F9" s="56"/>
      <c r="G9" s="56"/>
      <c r="H9" s="75">
        <f>SUM(H5:H8)</f>
        <v>0</v>
      </c>
    </row>
    <row r="10" spans="1:10" ht="20.25" customHeight="1" thickBot="1" x14ac:dyDescent="0.35">
      <c r="A10" s="49" t="s">
        <v>325</v>
      </c>
      <c r="B10" s="61" t="s">
        <v>419</v>
      </c>
      <c r="C10" s="70"/>
      <c r="D10" s="70"/>
      <c r="E10" s="70"/>
      <c r="F10" s="70"/>
      <c r="G10" s="70"/>
      <c r="H10" s="76"/>
    </row>
    <row r="11" spans="1:10" ht="20.25" customHeight="1" x14ac:dyDescent="0.3">
      <c r="A11" s="45" t="s">
        <v>326</v>
      </c>
      <c r="B11" s="58" t="s">
        <v>588</v>
      </c>
      <c r="C11" s="67" t="s">
        <v>113</v>
      </c>
      <c r="D11" s="72"/>
      <c r="E11" s="72"/>
      <c r="F11" s="72"/>
      <c r="G11" s="72"/>
      <c r="H11" s="95">
        <f>SUM(E11:G11)</f>
        <v>0</v>
      </c>
    </row>
    <row r="12" spans="1:10" ht="20.25" customHeight="1" x14ac:dyDescent="0.3">
      <c r="A12" s="46" t="s">
        <v>327</v>
      </c>
      <c r="B12" s="54" t="s">
        <v>589</v>
      </c>
      <c r="C12" s="68" t="s">
        <v>113</v>
      </c>
      <c r="D12" s="74"/>
      <c r="E12" s="74"/>
      <c r="F12" s="74"/>
      <c r="G12" s="74"/>
      <c r="H12" s="96">
        <f>SUM(E12:G12)</f>
        <v>0</v>
      </c>
    </row>
    <row r="13" spans="1:10" ht="20.25" customHeight="1" x14ac:dyDescent="0.3">
      <c r="A13" s="46" t="s">
        <v>328</v>
      </c>
      <c r="B13" s="54" t="s">
        <v>590</v>
      </c>
      <c r="C13" s="68" t="s">
        <v>113</v>
      </c>
      <c r="D13" s="74"/>
      <c r="E13" s="74"/>
      <c r="F13" s="74"/>
      <c r="G13" s="74"/>
      <c r="H13" s="96">
        <f t="shared" ref="H13:H20" si="1">SUM(E13:G13)</f>
        <v>0</v>
      </c>
    </row>
    <row r="14" spans="1:10" ht="20.25" customHeight="1" x14ac:dyDescent="0.3">
      <c r="A14" s="46" t="s">
        <v>329</v>
      </c>
      <c r="B14" s="60" t="s">
        <v>591</v>
      </c>
      <c r="C14" s="68" t="s">
        <v>113</v>
      </c>
      <c r="D14" s="74"/>
      <c r="E14" s="74"/>
      <c r="F14" s="74"/>
      <c r="G14" s="74"/>
      <c r="H14" s="96">
        <f t="shared" si="1"/>
        <v>0</v>
      </c>
    </row>
    <row r="15" spans="1:10" ht="20.25" customHeight="1" x14ac:dyDescent="0.3">
      <c r="A15" s="46" t="s">
        <v>330</v>
      </c>
      <c r="B15" s="60" t="s">
        <v>592</v>
      </c>
      <c r="C15" s="68" t="s">
        <v>113</v>
      </c>
      <c r="D15" s="74"/>
      <c r="E15" s="74"/>
      <c r="F15" s="74"/>
      <c r="G15" s="74"/>
      <c r="H15" s="96">
        <f t="shared" si="1"/>
        <v>0</v>
      </c>
    </row>
    <row r="16" spans="1:10" ht="20.25" customHeight="1" x14ac:dyDescent="0.3">
      <c r="A16" s="46" t="s">
        <v>331</v>
      </c>
      <c r="B16" s="54" t="s">
        <v>593</v>
      </c>
      <c r="C16" s="68" t="s">
        <v>113</v>
      </c>
      <c r="D16" s="74"/>
      <c r="E16" s="74"/>
      <c r="F16" s="74"/>
      <c r="G16" s="74"/>
      <c r="H16" s="96">
        <f t="shared" si="1"/>
        <v>0</v>
      </c>
    </row>
    <row r="17" spans="1:8" ht="20.25" customHeight="1" x14ac:dyDescent="0.3">
      <c r="A17" s="46" t="s">
        <v>502</v>
      </c>
      <c r="B17" s="54" t="s">
        <v>594</v>
      </c>
      <c r="C17" s="68" t="s">
        <v>113</v>
      </c>
      <c r="D17" s="74"/>
      <c r="E17" s="74"/>
      <c r="F17" s="74"/>
      <c r="G17" s="74"/>
      <c r="H17" s="96">
        <f t="shared" si="1"/>
        <v>0</v>
      </c>
    </row>
    <row r="18" spans="1:8" ht="20.25" customHeight="1" x14ac:dyDescent="0.3">
      <c r="A18" s="46" t="s">
        <v>503</v>
      </c>
      <c r="B18" s="54" t="s">
        <v>80</v>
      </c>
      <c r="C18" s="68" t="s">
        <v>113</v>
      </c>
      <c r="D18" s="74"/>
      <c r="E18" s="74"/>
      <c r="F18" s="74"/>
      <c r="G18" s="74"/>
      <c r="H18" s="96">
        <f t="shared" si="1"/>
        <v>0</v>
      </c>
    </row>
    <row r="19" spans="1:8" ht="20.25" customHeight="1" x14ac:dyDescent="0.3">
      <c r="A19" s="46" t="s">
        <v>335</v>
      </c>
      <c r="B19" s="59" t="s">
        <v>41</v>
      </c>
      <c r="C19" s="68" t="s">
        <v>113</v>
      </c>
      <c r="D19" s="74"/>
      <c r="E19" s="74"/>
      <c r="F19" s="74"/>
      <c r="G19" s="74"/>
      <c r="H19" s="96">
        <f t="shared" si="1"/>
        <v>0</v>
      </c>
    </row>
    <row r="20" spans="1:8" ht="20.25" customHeight="1" x14ac:dyDescent="0.3">
      <c r="A20" s="46" t="s">
        <v>336</v>
      </c>
      <c r="B20" s="55" t="s">
        <v>595</v>
      </c>
      <c r="C20" s="68" t="s">
        <v>113</v>
      </c>
      <c r="D20" s="74"/>
      <c r="E20" s="74"/>
      <c r="F20" s="74"/>
      <c r="G20" s="74"/>
      <c r="H20" s="96">
        <f t="shared" si="1"/>
        <v>0</v>
      </c>
    </row>
    <row r="21" spans="1:8" ht="20.25" customHeight="1" thickBot="1" x14ac:dyDescent="0.35">
      <c r="A21" s="48" t="s">
        <v>18</v>
      </c>
      <c r="B21" s="56"/>
      <c r="C21" s="56"/>
      <c r="D21" s="56"/>
      <c r="E21" s="56"/>
      <c r="F21" s="56"/>
      <c r="G21" s="56"/>
      <c r="H21" s="75">
        <f>SUM(H11:H20)</f>
        <v>0</v>
      </c>
    </row>
    <row r="22" spans="1:8" ht="20.25" customHeight="1" thickBot="1" x14ac:dyDescent="0.35">
      <c r="A22" s="49" t="s">
        <v>504</v>
      </c>
      <c r="B22" s="61" t="s">
        <v>457</v>
      </c>
      <c r="C22" s="70"/>
      <c r="D22" s="70"/>
      <c r="E22" s="70"/>
      <c r="F22" s="70"/>
      <c r="G22" s="70"/>
      <c r="H22" s="76"/>
    </row>
    <row r="23" spans="1:8" ht="20.25" customHeight="1" x14ac:dyDescent="0.3">
      <c r="A23" s="45" t="s">
        <v>345</v>
      </c>
      <c r="B23" s="58" t="s">
        <v>596</v>
      </c>
      <c r="C23" s="67" t="s">
        <v>113</v>
      </c>
      <c r="D23" s="72"/>
      <c r="E23" s="72"/>
      <c r="F23" s="72"/>
      <c r="G23" s="72"/>
      <c r="H23" s="95">
        <f>SUM(E23:G23)</f>
        <v>0</v>
      </c>
    </row>
    <row r="24" spans="1:8" ht="20.25" customHeight="1" x14ac:dyDescent="0.3">
      <c r="A24" s="46" t="s">
        <v>346</v>
      </c>
      <c r="B24" s="54" t="s">
        <v>597</v>
      </c>
      <c r="C24" s="68" t="s">
        <v>113</v>
      </c>
      <c r="D24" s="74"/>
      <c r="E24" s="74"/>
      <c r="F24" s="74"/>
      <c r="G24" s="74"/>
      <c r="H24" s="96">
        <f>SUM(E24:G24)</f>
        <v>0</v>
      </c>
    </row>
    <row r="25" spans="1:8" ht="20.25" customHeight="1" x14ac:dyDescent="0.3">
      <c r="A25" s="46" t="s">
        <v>347</v>
      </c>
      <c r="B25" s="54" t="s">
        <v>598</v>
      </c>
      <c r="C25" s="68" t="s">
        <v>113</v>
      </c>
      <c r="D25" s="74"/>
      <c r="E25" s="74"/>
      <c r="F25" s="74"/>
      <c r="G25" s="74"/>
      <c r="H25" s="96">
        <f>SUM(E25:G25)</f>
        <v>0</v>
      </c>
    </row>
    <row r="26" spans="1:8" ht="20.25" customHeight="1" x14ac:dyDescent="0.3">
      <c r="A26" s="46" t="s">
        <v>505</v>
      </c>
      <c r="B26" s="55" t="s">
        <v>599</v>
      </c>
      <c r="C26" s="68" t="s">
        <v>113</v>
      </c>
      <c r="D26" s="74"/>
      <c r="E26" s="74"/>
      <c r="F26" s="74"/>
      <c r="G26" s="74"/>
      <c r="H26" s="96">
        <f>SUM(E26:G26)</f>
        <v>0</v>
      </c>
    </row>
    <row r="27" spans="1:8" ht="20.25" customHeight="1" thickBot="1" x14ac:dyDescent="0.35">
      <c r="A27" s="48" t="s">
        <v>26</v>
      </c>
      <c r="B27" s="56"/>
      <c r="C27" s="56"/>
      <c r="D27" s="56"/>
      <c r="E27" s="56"/>
      <c r="F27" s="56"/>
      <c r="G27" s="56"/>
      <c r="H27" s="75">
        <f>SUM(H23:H26)</f>
        <v>0</v>
      </c>
    </row>
    <row r="28" spans="1:8" ht="20.25" customHeight="1" thickBot="1" x14ac:dyDescent="0.35">
      <c r="A28" s="49" t="s">
        <v>351</v>
      </c>
      <c r="B28" s="61" t="s">
        <v>600</v>
      </c>
      <c r="C28" s="70"/>
      <c r="D28" s="70"/>
      <c r="E28" s="70"/>
      <c r="F28" s="70"/>
      <c r="G28" s="70"/>
      <c r="H28" s="76"/>
    </row>
    <row r="29" spans="1:8" ht="20.25" customHeight="1" x14ac:dyDescent="0.3">
      <c r="A29" s="45" t="s">
        <v>352</v>
      </c>
      <c r="B29" s="82" t="s">
        <v>601</v>
      </c>
      <c r="C29" s="67" t="s">
        <v>113</v>
      </c>
      <c r="D29" s="72"/>
      <c r="E29" s="72"/>
      <c r="F29" s="72"/>
      <c r="G29" s="72"/>
      <c r="H29" s="95">
        <f>SUM(E29:G29)</f>
        <v>0</v>
      </c>
    </row>
    <row r="30" spans="1:8" ht="20.25" customHeight="1" x14ac:dyDescent="0.3">
      <c r="A30" s="47" t="s">
        <v>353</v>
      </c>
      <c r="B30" s="55" t="s">
        <v>602</v>
      </c>
      <c r="C30" s="68" t="s">
        <v>113</v>
      </c>
      <c r="D30" s="74"/>
      <c r="E30" s="74"/>
      <c r="F30" s="74"/>
      <c r="G30" s="74"/>
      <c r="H30" s="96">
        <f>SUM(E30:G30)</f>
        <v>0</v>
      </c>
    </row>
    <row r="31" spans="1:8" ht="20.25" customHeight="1" thickBot="1" x14ac:dyDescent="0.35">
      <c r="A31" s="48" t="s">
        <v>46</v>
      </c>
      <c r="B31" s="56"/>
      <c r="C31" s="56"/>
      <c r="D31" s="56"/>
      <c r="E31" s="56"/>
      <c r="F31" s="56"/>
      <c r="G31" s="56"/>
      <c r="H31" s="75">
        <f>SUM(H29:H30)</f>
        <v>0</v>
      </c>
    </row>
    <row r="32" spans="1:8" ht="20.25" customHeight="1" thickBot="1" x14ac:dyDescent="0.35">
      <c r="A32" s="49" t="s">
        <v>361</v>
      </c>
      <c r="B32" s="61" t="s">
        <v>603</v>
      </c>
      <c r="C32" s="70"/>
      <c r="D32" s="70"/>
      <c r="E32" s="70"/>
      <c r="F32" s="70"/>
      <c r="G32" s="70"/>
      <c r="H32" s="76"/>
    </row>
    <row r="33" spans="1:8" ht="20.25" customHeight="1" x14ac:dyDescent="0.3">
      <c r="A33" s="45" t="s">
        <v>362</v>
      </c>
      <c r="B33" s="58" t="s">
        <v>604</v>
      </c>
      <c r="C33" s="67" t="s">
        <v>113</v>
      </c>
      <c r="D33" s="72"/>
      <c r="E33" s="72"/>
      <c r="F33" s="72"/>
      <c r="G33" s="72"/>
      <c r="H33" s="95">
        <f>SUM(E33:G33)</f>
        <v>0</v>
      </c>
    </row>
    <row r="34" spans="1:8" ht="20.25" customHeight="1" x14ac:dyDescent="0.3">
      <c r="A34" s="46" t="s">
        <v>363</v>
      </c>
      <c r="B34" s="54" t="s">
        <v>605</v>
      </c>
      <c r="C34" s="68" t="s">
        <v>113</v>
      </c>
      <c r="D34" s="74"/>
      <c r="E34" s="74"/>
      <c r="F34" s="74"/>
      <c r="G34" s="74"/>
      <c r="H34" s="96">
        <f>SUM(E34:G34)</f>
        <v>0</v>
      </c>
    </row>
    <row r="35" spans="1:8" ht="20.25" customHeight="1" x14ac:dyDescent="0.3">
      <c r="A35" s="46" t="s">
        <v>364</v>
      </c>
      <c r="B35" s="54" t="s">
        <v>606</v>
      </c>
      <c r="C35" s="68" t="s">
        <v>113</v>
      </c>
      <c r="D35" s="74"/>
      <c r="E35" s="74"/>
      <c r="F35" s="74"/>
      <c r="G35" s="74"/>
      <c r="H35" s="96">
        <f t="shared" ref="H35:H38" si="2">SUM(E35:G35)</f>
        <v>0</v>
      </c>
    </row>
    <row r="36" spans="1:8" ht="20.25" customHeight="1" x14ac:dyDescent="0.3">
      <c r="A36" s="46" t="s">
        <v>506</v>
      </c>
      <c r="B36" s="54" t="s">
        <v>607</v>
      </c>
      <c r="C36" s="68" t="s">
        <v>113</v>
      </c>
      <c r="D36" s="74"/>
      <c r="E36" s="74"/>
      <c r="F36" s="74"/>
      <c r="G36" s="74"/>
      <c r="H36" s="96">
        <f t="shared" si="2"/>
        <v>0</v>
      </c>
    </row>
    <row r="37" spans="1:8" ht="20.25" customHeight="1" x14ac:dyDescent="0.3">
      <c r="A37" s="46" t="s">
        <v>507</v>
      </c>
      <c r="B37" s="54" t="s">
        <v>608</v>
      </c>
      <c r="C37" s="68" t="s">
        <v>113</v>
      </c>
      <c r="D37" s="74"/>
      <c r="E37" s="74"/>
      <c r="F37" s="74"/>
      <c r="G37" s="74"/>
      <c r="H37" s="96">
        <f t="shared" si="2"/>
        <v>0</v>
      </c>
    </row>
    <row r="38" spans="1:8" ht="20.25" customHeight="1" x14ac:dyDescent="0.3">
      <c r="A38" s="47" t="s">
        <v>508</v>
      </c>
      <c r="B38" s="55" t="s">
        <v>609</v>
      </c>
      <c r="C38" s="68" t="s">
        <v>113</v>
      </c>
      <c r="D38" s="74"/>
      <c r="E38" s="74"/>
      <c r="F38" s="74"/>
      <c r="G38" s="74"/>
      <c r="H38" s="96">
        <f t="shared" si="2"/>
        <v>0</v>
      </c>
    </row>
    <row r="39" spans="1:8" ht="20.25" customHeight="1" thickBot="1" x14ac:dyDescent="0.35">
      <c r="A39" s="48" t="s">
        <v>47</v>
      </c>
      <c r="B39" s="56"/>
      <c r="C39" s="56"/>
      <c r="D39" s="56"/>
      <c r="E39" s="56"/>
      <c r="F39" s="56"/>
      <c r="G39" s="56"/>
      <c r="H39" s="75">
        <f>SUM(H33:H38)</f>
        <v>0</v>
      </c>
    </row>
    <row r="40" spans="1:8" ht="20.25" customHeight="1" thickBot="1" x14ac:dyDescent="0.35">
      <c r="A40" s="49" t="s">
        <v>365</v>
      </c>
      <c r="B40" s="61" t="s">
        <v>610</v>
      </c>
      <c r="C40" s="70"/>
      <c r="D40" s="70"/>
      <c r="E40" s="70"/>
      <c r="F40" s="70"/>
      <c r="G40" s="70"/>
      <c r="H40" s="76"/>
    </row>
    <row r="41" spans="1:8" ht="20.25" customHeight="1" x14ac:dyDescent="0.3">
      <c r="A41" s="45" t="s">
        <v>366</v>
      </c>
      <c r="B41" s="83" t="s">
        <v>611</v>
      </c>
      <c r="C41" s="67" t="s">
        <v>113</v>
      </c>
      <c r="D41" s="72"/>
      <c r="E41" s="72"/>
      <c r="F41" s="72"/>
      <c r="G41" s="72"/>
      <c r="H41" s="95">
        <f>SUM(E41:G41)</f>
        <v>0</v>
      </c>
    </row>
    <row r="42" spans="1:8" ht="72" customHeight="1" x14ac:dyDescent="0.3">
      <c r="A42" s="46" t="s">
        <v>367</v>
      </c>
      <c r="B42" s="84" t="s">
        <v>0</v>
      </c>
      <c r="C42" s="68" t="s">
        <v>113</v>
      </c>
      <c r="D42" s="74"/>
      <c r="E42" s="74"/>
      <c r="F42" s="74"/>
      <c r="G42" s="74"/>
      <c r="H42" s="96">
        <f>SUM(E42:G42)</f>
        <v>0</v>
      </c>
    </row>
    <row r="43" spans="1:8" ht="20.25" customHeight="1" x14ac:dyDescent="0.3">
      <c r="A43" s="46" t="s">
        <v>368</v>
      </c>
      <c r="B43" s="85" t="s">
        <v>612</v>
      </c>
      <c r="C43" s="68" t="s">
        <v>113</v>
      </c>
      <c r="D43" s="74"/>
      <c r="E43" s="74"/>
      <c r="F43" s="74"/>
      <c r="G43" s="74"/>
      <c r="H43" s="96">
        <f>SUM(E43:G43)</f>
        <v>0</v>
      </c>
    </row>
    <row r="44" spans="1:8" ht="20.25" customHeight="1" thickBot="1" x14ac:dyDescent="0.35">
      <c r="A44" s="48" t="s">
        <v>48</v>
      </c>
      <c r="B44" s="56"/>
      <c r="C44" s="56"/>
      <c r="D44" s="56"/>
      <c r="E44" s="56"/>
      <c r="F44" s="56"/>
      <c r="G44" s="56"/>
      <c r="H44" s="75">
        <f>SUM(H41:H43)</f>
        <v>0</v>
      </c>
    </row>
    <row r="45" spans="1:8" ht="20.25" customHeight="1" thickBot="1" x14ac:dyDescent="0.35">
      <c r="A45" s="49" t="s">
        <v>369</v>
      </c>
      <c r="B45" s="61" t="s">
        <v>613</v>
      </c>
      <c r="C45" s="70"/>
      <c r="D45" s="70"/>
      <c r="E45" s="70"/>
      <c r="F45" s="70"/>
      <c r="G45" s="70"/>
      <c r="H45" s="76"/>
    </row>
    <row r="46" spans="1:8" ht="20.25" customHeight="1" x14ac:dyDescent="0.3">
      <c r="A46" s="45" t="s">
        <v>370</v>
      </c>
      <c r="B46" s="53" t="s">
        <v>81</v>
      </c>
      <c r="C46" s="67" t="s">
        <v>113</v>
      </c>
      <c r="D46" s="72"/>
      <c r="E46" s="72"/>
      <c r="F46" s="72"/>
      <c r="G46" s="72"/>
      <c r="H46" s="95">
        <f>SUM(E46:G46)</f>
        <v>0</v>
      </c>
    </row>
    <row r="47" spans="1:8" ht="20.25" customHeight="1" x14ac:dyDescent="0.3">
      <c r="A47" s="46" t="s">
        <v>371</v>
      </c>
      <c r="B47" s="59" t="s">
        <v>45</v>
      </c>
      <c r="C47" s="68" t="s">
        <v>113</v>
      </c>
      <c r="D47" s="74"/>
      <c r="E47" s="74"/>
      <c r="F47" s="74"/>
      <c r="G47" s="74"/>
      <c r="H47" s="96">
        <f>SUM(E47:G47)</f>
        <v>0</v>
      </c>
    </row>
    <row r="48" spans="1:8" ht="20.25" customHeight="1" x14ac:dyDescent="0.3">
      <c r="A48" s="80" t="s">
        <v>42</v>
      </c>
      <c r="B48" s="59" t="s">
        <v>44</v>
      </c>
      <c r="C48" s="68" t="s">
        <v>113</v>
      </c>
      <c r="D48" s="74"/>
      <c r="E48" s="74"/>
      <c r="F48" s="74"/>
      <c r="G48" s="74"/>
      <c r="H48" s="96">
        <f t="shared" ref="H48:H49" si="3">SUM(E48:G48)</f>
        <v>0</v>
      </c>
    </row>
    <row r="49" spans="1:8" ht="20.25" customHeight="1" x14ac:dyDescent="0.3">
      <c r="A49" s="80" t="s">
        <v>43</v>
      </c>
      <c r="B49" s="55" t="s">
        <v>614</v>
      </c>
      <c r="C49" s="68" t="s">
        <v>113</v>
      </c>
      <c r="D49" s="74"/>
      <c r="E49" s="74"/>
      <c r="F49" s="74"/>
      <c r="G49" s="74"/>
      <c r="H49" s="96">
        <f t="shared" si="3"/>
        <v>0</v>
      </c>
    </row>
    <row r="50" spans="1:8" ht="20.25" customHeight="1" thickBot="1" x14ac:dyDescent="0.35">
      <c r="A50" s="48" t="s">
        <v>49</v>
      </c>
      <c r="B50" s="56"/>
      <c r="C50" s="56"/>
      <c r="D50" s="56"/>
      <c r="E50" s="56"/>
      <c r="F50" s="56"/>
      <c r="G50" s="56"/>
      <c r="H50" s="75">
        <f>SUM(H46:H49)</f>
        <v>0</v>
      </c>
    </row>
    <row r="51" spans="1:8" ht="20.25" customHeight="1" thickBot="1" x14ac:dyDescent="0.35">
      <c r="A51" s="49" t="s">
        <v>375</v>
      </c>
      <c r="B51" s="62" t="s">
        <v>50</v>
      </c>
      <c r="C51" s="71"/>
      <c r="D51" s="71"/>
      <c r="E51" s="71"/>
      <c r="F51" s="71"/>
      <c r="G51" s="71"/>
      <c r="H51" s="76"/>
    </row>
    <row r="52" spans="1:8" ht="20.25" customHeight="1" x14ac:dyDescent="0.3">
      <c r="A52" s="45" t="s">
        <v>376</v>
      </c>
      <c r="B52" s="58" t="s">
        <v>615</v>
      </c>
      <c r="C52" s="67" t="s">
        <v>113</v>
      </c>
      <c r="D52" s="72"/>
      <c r="E52" s="72"/>
      <c r="F52" s="72"/>
      <c r="G52" s="72"/>
      <c r="H52" s="95">
        <f>SUM(E52:G52)</f>
        <v>0</v>
      </c>
    </row>
    <row r="53" spans="1:8" ht="20.25" customHeight="1" x14ac:dyDescent="0.3">
      <c r="A53" s="46" t="s">
        <v>378</v>
      </c>
      <c r="B53" s="54" t="s">
        <v>616</v>
      </c>
      <c r="C53" s="68" t="s">
        <v>113</v>
      </c>
      <c r="D53" s="74"/>
      <c r="E53" s="74"/>
      <c r="F53" s="74"/>
      <c r="G53" s="74"/>
      <c r="H53" s="96">
        <f>SUM(E53:G53)</f>
        <v>0</v>
      </c>
    </row>
    <row r="54" spans="1:8" ht="20.25" customHeight="1" x14ac:dyDescent="0.3">
      <c r="A54" s="46" t="s">
        <v>509</v>
      </c>
      <c r="B54" s="54" t="s">
        <v>617</v>
      </c>
      <c r="C54" s="68" t="s">
        <v>113</v>
      </c>
      <c r="D54" s="74"/>
      <c r="E54" s="74"/>
      <c r="F54" s="74"/>
      <c r="G54" s="74"/>
      <c r="H54" s="96">
        <f t="shared" ref="H54:H61" si="4">SUM(E54:G54)</f>
        <v>0</v>
      </c>
    </row>
    <row r="55" spans="1:8" ht="20.25" customHeight="1" x14ac:dyDescent="0.3">
      <c r="A55" s="46" t="s">
        <v>510</v>
      </c>
      <c r="B55" s="54" t="s">
        <v>618</v>
      </c>
      <c r="C55" s="68" t="s">
        <v>113</v>
      </c>
      <c r="D55" s="74"/>
      <c r="E55" s="74"/>
      <c r="F55" s="74"/>
      <c r="G55" s="74"/>
      <c r="H55" s="96">
        <f t="shared" si="4"/>
        <v>0</v>
      </c>
    </row>
    <row r="56" spans="1:8" ht="20.25" customHeight="1" x14ac:dyDescent="0.3">
      <c r="A56" s="46" t="s">
        <v>511</v>
      </c>
      <c r="B56" s="54" t="s">
        <v>619</v>
      </c>
      <c r="C56" s="68" t="s">
        <v>113</v>
      </c>
      <c r="D56" s="74"/>
      <c r="E56" s="74"/>
      <c r="F56" s="74"/>
      <c r="G56" s="74"/>
      <c r="H56" s="96">
        <f t="shared" si="4"/>
        <v>0</v>
      </c>
    </row>
    <row r="57" spans="1:8" ht="20.25" customHeight="1" x14ac:dyDescent="0.3">
      <c r="A57" s="46" t="s">
        <v>512</v>
      </c>
      <c r="B57" s="54" t="s">
        <v>620</v>
      </c>
      <c r="C57" s="68" t="s">
        <v>113</v>
      </c>
      <c r="D57" s="74"/>
      <c r="E57" s="74"/>
      <c r="F57" s="74"/>
      <c r="G57" s="74"/>
      <c r="H57" s="96">
        <f t="shared" si="4"/>
        <v>0</v>
      </c>
    </row>
    <row r="58" spans="1:8" ht="20.25" customHeight="1" x14ac:dyDescent="0.3">
      <c r="A58" s="46" t="s">
        <v>513</v>
      </c>
      <c r="B58" s="54" t="s">
        <v>621</v>
      </c>
      <c r="C58" s="68" t="s">
        <v>113</v>
      </c>
      <c r="D58" s="74"/>
      <c r="E58" s="74"/>
      <c r="F58" s="74"/>
      <c r="G58" s="74"/>
      <c r="H58" s="96">
        <f t="shared" si="4"/>
        <v>0</v>
      </c>
    </row>
    <row r="59" spans="1:8" ht="20.25" customHeight="1" x14ac:dyDescent="0.3">
      <c r="A59" s="46" t="s">
        <v>514</v>
      </c>
      <c r="B59" s="54" t="s">
        <v>622</v>
      </c>
      <c r="C59" s="68" t="s">
        <v>113</v>
      </c>
      <c r="D59" s="74"/>
      <c r="E59" s="74"/>
      <c r="F59" s="74"/>
      <c r="G59" s="74"/>
      <c r="H59" s="96">
        <f t="shared" si="4"/>
        <v>0</v>
      </c>
    </row>
    <row r="60" spans="1:8" ht="20.25" customHeight="1" x14ac:dyDescent="0.3">
      <c r="A60" s="46" t="s">
        <v>515</v>
      </c>
      <c r="B60" s="54" t="s">
        <v>623</v>
      </c>
      <c r="C60" s="68" t="s">
        <v>113</v>
      </c>
      <c r="D60" s="74"/>
      <c r="E60" s="74"/>
      <c r="F60" s="74"/>
      <c r="G60" s="74"/>
      <c r="H60" s="96">
        <f t="shared" si="4"/>
        <v>0</v>
      </c>
    </row>
    <row r="61" spans="1:8" ht="20.25" customHeight="1" x14ac:dyDescent="0.3">
      <c r="A61" s="47" t="s">
        <v>516</v>
      </c>
      <c r="B61" s="55" t="s">
        <v>624</v>
      </c>
      <c r="C61" s="68" t="s">
        <v>113</v>
      </c>
      <c r="D61" s="74"/>
      <c r="E61" s="74"/>
      <c r="F61" s="74"/>
      <c r="G61" s="74"/>
      <c r="H61" s="96">
        <f t="shared" si="4"/>
        <v>0</v>
      </c>
    </row>
    <row r="62" spans="1:8" ht="20.25" customHeight="1" thickBot="1" x14ac:dyDescent="0.35">
      <c r="A62" s="48" t="s">
        <v>51</v>
      </c>
      <c r="B62" s="56"/>
      <c r="C62" s="56"/>
      <c r="D62" s="56"/>
      <c r="E62" s="56"/>
      <c r="F62" s="56"/>
      <c r="G62" s="56"/>
      <c r="H62" s="75">
        <f>SUM(H52:H61)</f>
        <v>0</v>
      </c>
    </row>
    <row r="63" spans="1:8" ht="20.25" customHeight="1" thickBot="1" x14ac:dyDescent="0.35">
      <c r="A63" s="49" t="s">
        <v>390</v>
      </c>
      <c r="B63" s="62" t="s">
        <v>70</v>
      </c>
      <c r="C63" s="71"/>
      <c r="D63" s="71"/>
      <c r="E63" s="71"/>
      <c r="F63" s="71"/>
      <c r="G63" s="71"/>
      <c r="H63" s="76"/>
    </row>
    <row r="64" spans="1:8" ht="20.25" customHeight="1" x14ac:dyDescent="0.3">
      <c r="A64" s="45" t="s">
        <v>391</v>
      </c>
      <c r="B64" s="58" t="s">
        <v>85</v>
      </c>
      <c r="C64" s="67" t="s">
        <v>113</v>
      </c>
      <c r="D64" s="72"/>
      <c r="E64" s="72"/>
      <c r="F64" s="72"/>
      <c r="G64" s="72"/>
      <c r="H64" s="95">
        <f>SUM(E64:G64)</f>
        <v>0</v>
      </c>
    </row>
    <row r="65" spans="1:8" ht="20.25" customHeight="1" x14ac:dyDescent="0.3">
      <c r="A65" s="46" t="s">
        <v>392</v>
      </c>
      <c r="B65" s="54" t="s">
        <v>625</v>
      </c>
      <c r="C65" s="68" t="s">
        <v>113</v>
      </c>
      <c r="D65" s="74"/>
      <c r="E65" s="74"/>
      <c r="F65" s="74"/>
      <c r="G65" s="74"/>
      <c r="H65" s="96">
        <f>SUM(E65:G65)</f>
        <v>0</v>
      </c>
    </row>
    <row r="66" spans="1:8" ht="20.25" customHeight="1" x14ac:dyDescent="0.3">
      <c r="A66" s="46" t="s">
        <v>393</v>
      </c>
      <c r="B66" s="54" t="s">
        <v>626</v>
      </c>
      <c r="C66" s="68" t="s">
        <v>113</v>
      </c>
      <c r="D66" s="74"/>
      <c r="E66" s="74"/>
      <c r="F66" s="74"/>
      <c r="G66" s="74"/>
      <c r="H66" s="96">
        <f t="shared" ref="H66:H76" si="5">SUM(E66:G66)</f>
        <v>0</v>
      </c>
    </row>
    <row r="67" spans="1:8" ht="20.25" customHeight="1" x14ac:dyDescent="0.3">
      <c r="A67" s="46" t="s">
        <v>517</v>
      </c>
      <c r="B67" s="54" t="s">
        <v>83</v>
      </c>
      <c r="C67" s="68" t="s">
        <v>113</v>
      </c>
      <c r="D67" s="74"/>
      <c r="E67" s="74"/>
      <c r="F67" s="74"/>
      <c r="G67" s="74"/>
      <c r="H67" s="96">
        <f t="shared" si="5"/>
        <v>0</v>
      </c>
    </row>
    <row r="68" spans="1:8" ht="20.25" customHeight="1" x14ac:dyDescent="0.3">
      <c r="A68" s="46" t="s">
        <v>518</v>
      </c>
      <c r="B68" s="54" t="s">
        <v>627</v>
      </c>
      <c r="C68" s="68" t="s">
        <v>113</v>
      </c>
      <c r="D68" s="74"/>
      <c r="E68" s="74"/>
      <c r="F68" s="74"/>
      <c r="G68" s="74"/>
      <c r="H68" s="96">
        <f t="shared" si="5"/>
        <v>0</v>
      </c>
    </row>
    <row r="69" spans="1:8" ht="20.25" customHeight="1" x14ac:dyDescent="0.3">
      <c r="A69" s="46" t="s">
        <v>519</v>
      </c>
      <c r="B69" s="54" t="s">
        <v>628</v>
      </c>
      <c r="C69" s="68" t="s">
        <v>113</v>
      </c>
      <c r="D69" s="74"/>
      <c r="E69" s="74"/>
      <c r="F69" s="74"/>
      <c r="G69" s="74"/>
      <c r="H69" s="96">
        <f t="shared" si="5"/>
        <v>0</v>
      </c>
    </row>
    <row r="70" spans="1:8" ht="20.25" customHeight="1" x14ac:dyDescent="0.3">
      <c r="A70" s="46" t="s">
        <v>520</v>
      </c>
      <c r="B70" s="54" t="s">
        <v>629</v>
      </c>
      <c r="C70" s="68" t="s">
        <v>113</v>
      </c>
      <c r="D70" s="74"/>
      <c r="E70" s="74"/>
      <c r="F70" s="74"/>
      <c r="G70" s="74"/>
      <c r="H70" s="96">
        <f t="shared" si="5"/>
        <v>0</v>
      </c>
    </row>
    <row r="71" spans="1:8" ht="20.25" customHeight="1" x14ac:dyDescent="0.3">
      <c r="A71" s="46" t="s">
        <v>521</v>
      </c>
      <c r="B71" s="54" t="s">
        <v>630</v>
      </c>
      <c r="C71" s="68" t="s">
        <v>113</v>
      </c>
      <c r="D71" s="74"/>
      <c r="E71" s="74"/>
      <c r="F71" s="74"/>
      <c r="G71" s="74"/>
      <c r="H71" s="96">
        <f t="shared" si="5"/>
        <v>0</v>
      </c>
    </row>
    <row r="72" spans="1:8" ht="20.25" customHeight="1" x14ac:dyDescent="0.3">
      <c r="A72" s="46" t="s">
        <v>522</v>
      </c>
      <c r="B72" s="54" t="s">
        <v>631</v>
      </c>
      <c r="C72" s="68" t="s">
        <v>113</v>
      </c>
      <c r="D72" s="74"/>
      <c r="E72" s="74"/>
      <c r="F72" s="74"/>
      <c r="G72" s="74"/>
      <c r="H72" s="96">
        <f t="shared" si="5"/>
        <v>0</v>
      </c>
    </row>
    <row r="73" spans="1:8" ht="20.25" customHeight="1" x14ac:dyDescent="0.3">
      <c r="A73" s="46" t="s">
        <v>523</v>
      </c>
      <c r="B73" s="54" t="s">
        <v>632</v>
      </c>
      <c r="C73" s="68" t="s">
        <v>113</v>
      </c>
      <c r="D73" s="74"/>
      <c r="E73" s="74"/>
      <c r="F73" s="74"/>
      <c r="G73" s="74"/>
      <c r="H73" s="96">
        <f t="shared" si="5"/>
        <v>0</v>
      </c>
    </row>
    <row r="74" spans="1:8" ht="20.25" customHeight="1" x14ac:dyDescent="0.3">
      <c r="A74" s="46" t="s">
        <v>524</v>
      </c>
      <c r="B74" s="54" t="s">
        <v>633</v>
      </c>
      <c r="C74" s="68" t="s">
        <v>113</v>
      </c>
      <c r="D74" s="74"/>
      <c r="E74" s="74"/>
      <c r="F74" s="74"/>
      <c r="G74" s="74"/>
      <c r="H74" s="96">
        <f t="shared" si="5"/>
        <v>0</v>
      </c>
    </row>
    <row r="75" spans="1:8" ht="20.25" customHeight="1" x14ac:dyDescent="0.3">
      <c r="A75" s="46" t="s">
        <v>525</v>
      </c>
      <c r="B75" s="55" t="s">
        <v>634</v>
      </c>
      <c r="C75" s="68" t="s">
        <v>113</v>
      </c>
      <c r="D75" s="74"/>
      <c r="E75" s="74"/>
      <c r="F75" s="74"/>
      <c r="G75" s="74"/>
      <c r="H75" s="96">
        <f t="shared" si="5"/>
        <v>0</v>
      </c>
    </row>
    <row r="76" spans="1:8" ht="20.25" customHeight="1" x14ac:dyDescent="0.3">
      <c r="A76" s="46" t="s">
        <v>526</v>
      </c>
      <c r="B76" s="86" t="s">
        <v>752</v>
      </c>
      <c r="C76" s="68" t="s">
        <v>113</v>
      </c>
      <c r="D76" s="74"/>
      <c r="E76" s="74"/>
      <c r="F76" s="74"/>
      <c r="G76" s="74"/>
      <c r="H76" s="96">
        <f t="shared" si="5"/>
        <v>0</v>
      </c>
    </row>
    <row r="77" spans="1:8" ht="20.25" customHeight="1" thickBot="1" x14ac:dyDescent="0.35">
      <c r="A77" s="48" t="s">
        <v>71</v>
      </c>
      <c r="B77" s="56"/>
      <c r="C77" s="56"/>
      <c r="D77" s="56"/>
      <c r="E77" s="56"/>
      <c r="F77" s="56"/>
      <c r="G77" s="56"/>
      <c r="H77" s="75">
        <f>SUM(H64:H76)</f>
        <v>0</v>
      </c>
    </row>
    <row r="78" spans="1:8" ht="20.25" customHeight="1" thickBot="1" x14ac:dyDescent="0.35">
      <c r="A78" s="49" t="s">
        <v>401</v>
      </c>
      <c r="B78" s="62" t="s">
        <v>72</v>
      </c>
      <c r="C78" s="71"/>
      <c r="D78" s="71"/>
      <c r="E78" s="71"/>
      <c r="F78" s="71"/>
      <c r="G78" s="71"/>
      <c r="H78" s="76"/>
    </row>
    <row r="79" spans="1:8" ht="20.25" customHeight="1" x14ac:dyDescent="0.3">
      <c r="A79" s="45" t="s">
        <v>402</v>
      </c>
      <c r="B79" s="58" t="s">
        <v>635</v>
      </c>
      <c r="C79" s="67" t="s">
        <v>113</v>
      </c>
      <c r="D79" s="72"/>
      <c r="E79" s="72"/>
      <c r="F79" s="72"/>
      <c r="G79" s="72"/>
      <c r="H79" s="95">
        <f>SUM(E79:G79)</f>
        <v>0</v>
      </c>
    </row>
    <row r="80" spans="1:8" ht="20.25" customHeight="1" x14ac:dyDescent="0.3">
      <c r="A80" s="46" t="s">
        <v>403</v>
      </c>
      <c r="B80" s="54" t="s">
        <v>636</v>
      </c>
      <c r="C80" s="68" t="s">
        <v>113</v>
      </c>
      <c r="D80" s="74"/>
      <c r="E80" s="74"/>
      <c r="F80" s="74"/>
      <c r="G80" s="74"/>
      <c r="H80" s="96">
        <f>SUM(E80:G80)</f>
        <v>0</v>
      </c>
    </row>
    <row r="81" spans="1:8" ht="20.25" customHeight="1" x14ac:dyDescent="0.3">
      <c r="A81" s="46" t="s">
        <v>404</v>
      </c>
      <c r="B81" s="54" t="s">
        <v>637</v>
      </c>
      <c r="C81" s="68" t="s">
        <v>113</v>
      </c>
      <c r="D81" s="74"/>
      <c r="E81" s="74"/>
      <c r="F81" s="74"/>
      <c r="G81" s="74"/>
      <c r="H81" s="96">
        <f t="shared" ref="H81:H87" si="6">SUM(E81:G81)</f>
        <v>0</v>
      </c>
    </row>
    <row r="82" spans="1:8" ht="28.5" customHeight="1" x14ac:dyDescent="0.3">
      <c r="A82" s="46" t="s">
        <v>405</v>
      </c>
      <c r="B82" s="87" t="s">
        <v>208</v>
      </c>
      <c r="C82" s="68" t="s">
        <v>113</v>
      </c>
      <c r="D82" s="74"/>
      <c r="E82" s="74"/>
      <c r="F82" s="74"/>
      <c r="G82" s="74"/>
      <c r="H82" s="96">
        <f t="shared" si="6"/>
        <v>0</v>
      </c>
    </row>
    <row r="83" spans="1:8" ht="20.25" customHeight="1" x14ac:dyDescent="0.3">
      <c r="A83" s="46" t="s">
        <v>406</v>
      </c>
      <c r="B83" s="54" t="s">
        <v>638</v>
      </c>
      <c r="C83" s="68" t="s">
        <v>113</v>
      </c>
      <c r="D83" s="74"/>
      <c r="E83" s="74"/>
      <c r="F83" s="74"/>
      <c r="G83" s="74"/>
      <c r="H83" s="96">
        <f t="shared" si="6"/>
        <v>0</v>
      </c>
    </row>
    <row r="84" spans="1:8" ht="20.25" customHeight="1" x14ac:dyDescent="0.3">
      <c r="A84" s="46" t="s">
        <v>407</v>
      </c>
      <c r="B84" s="54" t="s">
        <v>639</v>
      </c>
      <c r="C84" s="68" t="s">
        <v>113</v>
      </c>
      <c r="D84" s="74"/>
      <c r="E84" s="74"/>
      <c r="F84" s="74"/>
      <c r="G84" s="74"/>
      <c r="H84" s="96">
        <f t="shared" si="6"/>
        <v>0</v>
      </c>
    </row>
    <row r="85" spans="1:8" ht="20.25" customHeight="1" x14ac:dyDescent="0.3">
      <c r="A85" s="46" t="s">
        <v>408</v>
      </c>
      <c r="B85" s="54" t="s">
        <v>640</v>
      </c>
      <c r="C85" s="68" t="s">
        <v>113</v>
      </c>
      <c r="D85" s="74"/>
      <c r="E85" s="74"/>
      <c r="F85" s="74"/>
      <c r="G85" s="74"/>
      <c r="H85" s="96">
        <f t="shared" si="6"/>
        <v>0</v>
      </c>
    </row>
    <row r="86" spans="1:8" ht="20.25" customHeight="1" x14ac:dyDescent="0.3">
      <c r="A86" s="46" t="s">
        <v>409</v>
      </c>
      <c r="B86" s="54" t="s">
        <v>641</v>
      </c>
      <c r="C86" s="68" t="s">
        <v>113</v>
      </c>
      <c r="D86" s="74"/>
      <c r="E86" s="74"/>
      <c r="F86" s="74"/>
      <c r="G86" s="74"/>
      <c r="H86" s="96">
        <f t="shared" si="6"/>
        <v>0</v>
      </c>
    </row>
    <row r="87" spans="1:8" ht="20.25" customHeight="1" x14ac:dyDescent="0.3">
      <c r="A87" s="46" t="s">
        <v>527</v>
      </c>
      <c r="B87" s="54" t="s">
        <v>642</v>
      </c>
      <c r="C87" s="68" t="s">
        <v>113</v>
      </c>
      <c r="D87" s="74"/>
      <c r="E87" s="74"/>
      <c r="F87" s="74"/>
      <c r="G87" s="74"/>
      <c r="H87" s="96">
        <f t="shared" si="6"/>
        <v>0</v>
      </c>
    </row>
    <row r="88" spans="1:8" ht="20.25" customHeight="1" thickBot="1" x14ac:dyDescent="0.35">
      <c r="A88" s="48" t="s">
        <v>73</v>
      </c>
      <c r="B88" s="56"/>
      <c r="C88" s="56"/>
      <c r="D88" s="56"/>
      <c r="E88" s="56"/>
      <c r="F88" s="56"/>
      <c r="G88" s="56"/>
      <c r="H88" s="75">
        <f>SUM(H79:H87)</f>
        <v>0</v>
      </c>
    </row>
    <row r="89" spans="1:8" ht="20.25" customHeight="1" thickBot="1" x14ac:dyDescent="0.35">
      <c r="A89" s="49" t="s">
        <v>528</v>
      </c>
      <c r="B89" s="62" t="s">
        <v>74</v>
      </c>
      <c r="C89" s="71"/>
      <c r="D89" s="71"/>
      <c r="E89" s="71"/>
      <c r="F89" s="71"/>
      <c r="G89" s="71"/>
      <c r="H89" s="97"/>
    </row>
    <row r="90" spans="1:8" ht="20.25" customHeight="1" x14ac:dyDescent="0.3">
      <c r="A90" s="45" t="s">
        <v>412</v>
      </c>
      <c r="B90" s="58" t="s">
        <v>643</v>
      </c>
      <c r="C90" s="67" t="s">
        <v>113</v>
      </c>
      <c r="D90" s="72"/>
      <c r="E90" s="72"/>
      <c r="F90" s="72"/>
      <c r="G90" s="72"/>
      <c r="H90" s="95">
        <f>SUM(E90:G90)</f>
        <v>0</v>
      </c>
    </row>
    <row r="91" spans="1:8" ht="20.25" customHeight="1" x14ac:dyDescent="0.3">
      <c r="A91" s="47" t="s">
        <v>413</v>
      </c>
      <c r="B91" s="55" t="s">
        <v>644</v>
      </c>
      <c r="C91" s="68" t="s">
        <v>113</v>
      </c>
      <c r="D91" s="74"/>
      <c r="E91" s="74"/>
      <c r="F91" s="74"/>
      <c r="G91" s="74"/>
      <c r="H91" s="96">
        <f>SUM(E91:G91)</f>
        <v>0</v>
      </c>
    </row>
    <row r="92" spans="1:8" ht="20.25" customHeight="1" thickBot="1" x14ac:dyDescent="0.35">
      <c r="A92" s="48" t="s">
        <v>75</v>
      </c>
      <c r="B92" s="56"/>
      <c r="C92" s="56"/>
      <c r="D92" s="56"/>
      <c r="E92" s="56"/>
      <c r="F92" s="56"/>
      <c r="G92" s="56"/>
      <c r="H92" s="75">
        <f>SUM(H90:H91)</f>
        <v>0</v>
      </c>
    </row>
    <row r="93" spans="1:8" ht="20.25" customHeight="1" thickBot="1" x14ac:dyDescent="0.35">
      <c r="A93" s="49" t="s">
        <v>529</v>
      </c>
      <c r="B93" s="62" t="s">
        <v>76</v>
      </c>
      <c r="C93" s="71"/>
      <c r="D93" s="71"/>
      <c r="E93" s="71"/>
      <c r="F93" s="71"/>
      <c r="G93" s="71"/>
      <c r="H93" s="97"/>
    </row>
    <row r="94" spans="1:8" ht="20.25" customHeight="1" x14ac:dyDescent="0.3">
      <c r="A94" s="45" t="s">
        <v>530</v>
      </c>
      <c r="B94" s="58" t="s">
        <v>645</v>
      </c>
      <c r="C94" s="67" t="s">
        <v>113</v>
      </c>
      <c r="D94" s="72"/>
      <c r="E94" s="72"/>
      <c r="F94" s="72"/>
      <c r="G94" s="72"/>
      <c r="H94" s="95">
        <f>SUM(E94:G94)</f>
        <v>0</v>
      </c>
    </row>
    <row r="95" spans="1:8" ht="20.25" customHeight="1" x14ac:dyDescent="0.3">
      <c r="A95" s="46" t="s">
        <v>531</v>
      </c>
      <c r="B95" s="85" t="s">
        <v>646</v>
      </c>
      <c r="C95" s="68" t="s">
        <v>113</v>
      </c>
      <c r="D95" s="74"/>
      <c r="E95" s="74"/>
      <c r="F95" s="74"/>
      <c r="G95" s="74"/>
      <c r="H95" s="96">
        <f>SUM(E95:G95)</f>
        <v>0</v>
      </c>
    </row>
    <row r="96" spans="1:8" ht="20.25" customHeight="1" x14ac:dyDescent="0.3">
      <c r="A96" s="46" t="s">
        <v>532</v>
      </c>
      <c r="B96" s="54" t="s">
        <v>647</v>
      </c>
      <c r="C96" s="68" t="s">
        <v>113</v>
      </c>
      <c r="D96" s="74"/>
      <c r="E96" s="74"/>
      <c r="F96" s="74"/>
      <c r="G96" s="74"/>
      <c r="H96" s="96">
        <f t="shared" ref="H96:H98" si="7">SUM(E96:G96)</f>
        <v>0</v>
      </c>
    </row>
    <row r="97" spans="1:9" ht="20.25" customHeight="1" x14ac:dyDescent="0.3">
      <c r="A97" s="46" t="s">
        <v>533</v>
      </c>
      <c r="B97" s="54" t="s">
        <v>648</v>
      </c>
      <c r="C97" s="68" t="s">
        <v>113</v>
      </c>
      <c r="D97" s="74"/>
      <c r="E97" s="74"/>
      <c r="F97" s="74"/>
      <c r="G97" s="74"/>
      <c r="H97" s="96">
        <f t="shared" si="7"/>
        <v>0</v>
      </c>
    </row>
    <row r="98" spans="1:9" ht="20.25" customHeight="1" x14ac:dyDescent="0.3">
      <c r="A98" s="47" t="s">
        <v>534</v>
      </c>
      <c r="B98" s="55" t="s">
        <v>649</v>
      </c>
      <c r="C98" s="68" t="s">
        <v>113</v>
      </c>
      <c r="D98" s="74"/>
      <c r="E98" s="74"/>
      <c r="F98" s="74"/>
      <c r="G98" s="74"/>
      <c r="H98" s="96">
        <f t="shared" si="7"/>
        <v>0</v>
      </c>
    </row>
    <row r="99" spans="1:9" ht="20.25" customHeight="1" thickBot="1" x14ac:dyDescent="0.35">
      <c r="A99" s="48" t="s">
        <v>77</v>
      </c>
      <c r="B99" s="56"/>
      <c r="C99" s="56"/>
      <c r="D99" s="56"/>
      <c r="E99" s="56"/>
      <c r="F99" s="56"/>
      <c r="G99" s="56"/>
      <c r="H99" s="75">
        <f>SUM(H94:H98)</f>
        <v>0</v>
      </c>
    </row>
    <row r="100" spans="1:9" ht="20.25" customHeight="1" thickBot="1" x14ac:dyDescent="0.35">
      <c r="A100" s="49" t="s">
        <v>535</v>
      </c>
      <c r="B100" s="62" t="s">
        <v>78</v>
      </c>
      <c r="C100" s="71"/>
      <c r="D100" s="71"/>
      <c r="E100" s="71"/>
      <c r="F100" s="71"/>
      <c r="G100" s="71"/>
      <c r="H100" s="97"/>
    </row>
    <row r="101" spans="1:9" ht="20.25" customHeight="1" x14ac:dyDescent="0.3">
      <c r="A101" s="45" t="s">
        <v>536</v>
      </c>
      <c r="B101" s="58" t="s">
        <v>650</v>
      </c>
      <c r="C101" s="67" t="s">
        <v>113</v>
      </c>
      <c r="D101" s="72"/>
      <c r="E101" s="72"/>
      <c r="F101" s="72"/>
      <c r="G101" s="72"/>
      <c r="H101" s="95">
        <f>SUM(E101:G101)</f>
        <v>0</v>
      </c>
    </row>
    <row r="102" spans="1:9" ht="20.25" customHeight="1" x14ac:dyDescent="0.3">
      <c r="A102" s="46" t="s">
        <v>537</v>
      </c>
      <c r="B102" s="54" t="s">
        <v>651</v>
      </c>
      <c r="C102" s="68" t="s">
        <v>113</v>
      </c>
      <c r="D102" s="74"/>
      <c r="E102" s="74"/>
      <c r="F102" s="74"/>
      <c r="G102" s="74"/>
      <c r="H102" s="96">
        <f>SUM(E102:G102)</f>
        <v>0</v>
      </c>
      <c r="I102" s="14"/>
    </row>
    <row r="103" spans="1:9" ht="20.25" customHeight="1" x14ac:dyDescent="0.3">
      <c r="A103" s="46" t="s">
        <v>538</v>
      </c>
      <c r="B103" s="54" t="s">
        <v>652</v>
      </c>
      <c r="C103" s="68" t="s">
        <v>113</v>
      </c>
      <c r="D103" s="74"/>
      <c r="E103" s="74"/>
      <c r="F103" s="74"/>
      <c r="G103" s="74"/>
      <c r="H103" s="96">
        <f t="shared" ref="H103:H105" si="8">SUM(E103:G103)</f>
        <v>0</v>
      </c>
    </row>
    <row r="104" spans="1:9" ht="20.25" customHeight="1" x14ac:dyDescent="0.3">
      <c r="A104" s="46" t="s">
        <v>539</v>
      </c>
      <c r="B104" s="54" t="s">
        <v>653</v>
      </c>
      <c r="C104" s="68" t="s">
        <v>113</v>
      </c>
      <c r="D104" s="74"/>
      <c r="E104" s="74"/>
      <c r="F104" s="74"/>
      <c r="G104" s="74"/>
      <c r="H104" s="96">
        <f t="shared" si="8"/>
        <v>0</v>
      </c>
    </row>
    <row r="105" spans="1:9" ht="29.25" customHeight="1" x14ac:dyDescent="0.3">
      <c r="A105" s="46" t="s">
        <v>540</v>
      </c>
      <c r="B105" s="60" t="s">
        <v>654</v>
      </c>
      <c r="C105" s="68" t="s">
        <v>113</v>
      </c>
      <c r="D105" s="74"/>
      <c r="E105" s="74"/>
      <c r="F105" s="74"/>
      <c r="G105" s="74"/>
      <c r="H105" s="96">
        <f t="shared" si="8"/>
        <v>0</v>
      </c>
    </row>
    <row r="106" spans="1:9" ht="20.25" customHeight="1" thickBot="1" x14ac:dyDescent="0.35">
      <c r="A106" s="48" t="s">
        <v>79</v>
      </c>
      <c r="B106" s="56"/>
      <c r="C106" s="56"/>
      <c r="D106" s="56"/>
      <c r="E106" s="56"/>
      <c r="F106" s="56"/>
      <c r="G106" s="56"/>
      <c r="H106" s="75">
        <f>SUM(H101:H105)</f>
        <v>0</v>
      </c>
    </row>
    <row r="107" spans="1:9" ht="20.25" customHeight="1" thickBot="1" x14ac:dyDescent="0.35">
      <c r="A107" s="49" t="s">
        <v>541</v>
      </c>
      <c r="B107" s="62" t="s">
        <v>135</v>
      </c>
      <c r="C107" s="71"/>
      <c r="D107" s="71"/>
      <c r="E107" s="71"/>
      <c r="F107" s="71"/>
      <c r="G107" s="71"/>
      <c r="H107" s="97"/>
    </row>
    <row r="108" spans="1:9" ht="20.25" customHeight="1" x14ac:dyDescent="0.3">
      <c r="A108" s="45" t="s">
        <v>542</v>
      </c>
      <c r="B108" s="53" t="s">
        <v>315</v>
      </c>
      <c r="C108" s="67" t="s">
        <v>113</v>
      </c>
      <c r="D108" s="72"/>
      <c r="E108" s="72"/>
      <c r="F108" s="72"/>
      <c r="G108" s="72"/>
      <c r="H108" s="95">
        <f>SUM(E108:G108)</f>
        <v>0</v>
      </c>
    </row>
    <row r="109" spans="1:9" ht="20.25" customHeight="1" x14ac:dyDescent="0.3">
      <c r="A109" s="45" t="s">
        <v>543</v>
      </c>
      <c r="B109" s="54" t="s">
        <v>655</v>
      </c>
      <c r="C109" s="68" t="s">
        <v>113</v>
      </c>
      <c r="D109" s="74"/>
      <c r="E109" s="74"/>
      <c r="F109" s="74"/>
      <c r="G109" s="74"/>
      <c r="H109" s="96">
        <f>SUM(E109:G109)</f>
        <v>0</v>
      </c>
    </row>
    <row r="110" spans="1:9" ht="20.25" customHeight="1" x14ac:dyDescent="0.3">
      <c r="A110" s="45" t="s">
        <v>544</v>
      </c>
      <c r="B110" s="54" t="s">
        <v>136</v>
      </c>
      <c r="C110" s="68" t="s">
        <v>113</v>
      </c>
      <c r="D110" s="74"/>
      <c r="E110" s="74"/>
      <c r="F110" s="74"/>
      <c r="G110" s="74"/>
      <c r="H110" s="96">
        <f t="shared" ref="H110:H150" si="9">SUM(E110:G110)</f>
        <v>0</v>
      </c>
    </row>
    <row r="111" spans="1:9" ht="20.25" customHeight="1" x14ac:dyDescent="0.3">
      <c r="A111" s="45" t="s">
        <v>545</v>
      </c>
      <c r="B111" s="54" t="s">
        <v>656</v>
      </c>
      <c r="C111" s="68" t="s">
        <v>113</v>
      </c>
      <c r="D111" s="74"/>
      <c r="E111" s="74"/>
      <c r="F111" s="74"/>
      <c r="G111" s="74"/>
      <c r="H111" s="96">
        <f t="shared" si="9"/>
        <v>0</v>
      </c>
    </row>
    <row r="112" spans="1:9" ht="20.25" customHeight="1" x14ac:dyDescent="0.3">
      <c r="A112" s="45" t="s">
        <v>546</v>
      </c>
      <c r="B112" s="54" t="s">
        <v>657</v>
      </c>
      <c r="C112" s="68" t="s">
        <v>113</v>
      </c>
      <c r="D112" s="74"/>
      <c r="E112" s="74"/>
      <c r="F112" s="74"/>
      <c r="G112" s="74"/>
      <c r="H112" s="96">
        <f t="shared" si="9"/>
        <v>0</v>
      </c>
    </row>
    <row r="113" spans="1:8" ht="20.25" customHeight="1" x14ac:dyDescent="0.3">
      <c r="A113" s="45" t="s">
        <v>547</v>
      </c>
      <c r="B113" s="54" t="s">
        <v>658</v>
      </c>
      <c r="C113" s="68" t="s">
        <v>113</v>
      </c>
      <c r="D113" s="74"/>
      <c r="E113" s="74"/>
      <c r="F113" s="74"/>
      <c r="G113" s="74"/>
      <c r="H113" s="96">
        <f t="shared" si="9"/>
        <v>0</v>
      </c>
    </row>
    <row r="114" spans="1:8" ht="20.25" customHeight="1" x14ac:dyDescent="0.3">
      <c r="A114" s="45" t="s">
        <v>548</v>
      </c>
      <c r="B114" s="54" t="s">
        <v>659</v>
      </c>
      <c r="C114" s="68" t="s">
        <v>113</v>
      </c>
      <c r="D114" s="74"/>
      <c r="E114" s="74"/>
      <c r="F114" s="74"/>
      <c r="G114" s="74"/>
      <c r="H114" s="96">
        <f t="shared" si="9"/>
        <v>0</v>
      </c>
    </row>
    <row r="115" spans="1:8" ht="20.25" customHeight="1" x14ac:dyDescent="0.3">
      <c r="A115" s="45" t="s">
        <v>549</v>
      </c>
      <c r="B115" s="54" t="s">
        <v>660</v>
      </c>
      <c r="C115" s="68" t="s">
        <v>113</v>
      </c>
      <c r="D115" s="74"/>
      <c r="E115" s="74"/>
      <c r="F115" s="74"/>
      <c r="G115" s="74"/>
      <c r="H115" s="96">
        <f t="shared" si="9"/>
        <v>0</v>
      </c>
    </row>
    <row r="116" spans="1:8" ht="20.25" customHeight="1" x14ac:dyDescent="0.3">
      <c r="A116" s="45" t="s">
        <v>550</v>
      </c>
      <c r="B116" s="54" t="s">
        <v>661</v>
      </c>
      <c r="C116" s="68" t="s">
        <v>113</v>
      </c>
      <c r="D116" s="74"/>
      <c r="E116" s="74"/>
      <c r="F116" s="74"/>
      <c r="G116" s="74"/>
      <c r="H116" s="96">
        <f t="shared" si="9"/>
        <v>0</v>
      </c>
    </row>
    <row r="117" spans="1:8" ht="20.25" customHeight="1" x14ac:dyDescent="0.3">
      <c r="A117" s="45" t="s">
        <v>551</v>
      </c>
      <c r="B117" s="54" t="s">
        <v>662</v>
      </c>
      <c r="C117" s="68" t="s">
        <v>113</v>
      </c>
      <c r="D117" s="74"/>
      <c r="E117" s="74"/>
      <c r="F117" s="74"/>
      <c r="G117" s="74"/>
      <c r="H117" s="96">
        <f t="shared" si="9"/>
        <v>0</v>
      </c>
    </row>
    <row r="118" spans="1:8" ht="20.25" customHeight="1" x14ac:dyDescent="0.3">
      <c r="A118" s="45" t="s">
        <v>552</v>
      </c>
      <c r="B118" s="63" t="s">
        <v>165</v>
      </c>
      <c r="C118" s="68" t="s">
        <v>113</v>
      </c>
      <c r="D118" s="74"/>
      <c r="E118" s="74"/>
      <c r="F118" s="74"/>
      <c r="G118" s="74"/>
      <c r="H118" s="96">
        <f t="shared" si="9"/>
        <v>0</v>
      </c>
    </row>
    <row r="119" spans="1:8" ht="20.25" customHeight="1" x14ac:dyDescent="0.3">
      <c r="A119" s="45" t="s">
        <v>553</v>
      </c>
      <c r="B119" s="88" t="s">
        <v>137</v>
      </c>
      <c r="C119" s="68" t="s">
        <v>113</v>
      </c>
      <c r="D119" s="74"/>
      <c r="E119" s="74"/>
      <c r="F119" s="74"/>
      <c r="G119" s="74"/>
      <c r="H119" s="96">
        <f t="shared" si="9"/>
        <v>0</v>
      </c>
    </row>
    <row r="120" spans="1:8" ht="20.25" customHeight="1" x14ac:dyDescent="0.3">
      <c r="A120" s="45" t="s">
        <v>554</v>
      </c>
      <c r="B120" s="88" t="s">
        <v>138</v>
      </c>
      <c r="C120" s="68" t="s">
        <v>113</v>
      </c>
      <c r="D120" s="74"/>
      <c r="E120" s="74"/>
      <c r="F120" s="74"/>
      <c r="G120" s="74"/>
      <c r="H120" s="96">
        <f t="shared" si="9"/>
        <v>0</v>
      </c>
    </row>
    <row r="121" spans="1:8" ht="20.25" customHeight="1" x14ac:dyDescent="0.3">
      <c r="A121" s="45" t="s">
        <v>555</v>
      </c>
      <c r="B121" s="88" t="s">
        <v>139</v>
      </c>
      <c r="C121" s="68" t="s">
        <v>113</v>
      </c>
      <c r="D121" s="74"/>
      <c r="E121" s="74"/>
      <c r="F121" s="74"/>
      <c r="G121" s="74"/>
      <c r="H121" s="96">
        <f t="shared" si="9"/>
        <v>0</v>
      </c>
    </row>
    <row r="122" spans="1:8" ht="20.25" customHeight="1" x14ac:dyDescent="0.3">
      <c r="A122" s="45" t="s">
        <v>556</v>
      </c>
      <c r="B122" s="88" t="s">
        <v>140</v>
      </c>
      <c r="C122" s="68" t="s">
        <v>113</v>
      </c>
      <c r="D122" s="74"/>
      <c r="E122" s="74"/>
      <c r="F122" s="74"/>
      <c r="G122" s="74"/>
      <c r="H122" s="96">
        <f t="shared" si="9"/>
        <v>0</v>
      </c>
    </row>
    <row r="123" spans="1:8" ht="20.25" customHeight="1" x14ac:dyDescent="0.3">
      <c r="A123" s="45" t="s">
        <v>557</v>
      </c>
      <c r="B123" s="88" t="s">
        <v>141</v>
      </c>
      <c r="C123" s="68" t="s">
        <v>113</v>
      </c>
      <c r="D123" s="74"/>
      <c r="E123" s="74"/>
      <c r="F123" s="74"/>
      <c r="G123" s="74"/>
      <c r="H123" s="96">
        <f t="shared" si="9"/>
        <v>0</v>
      </c>
    </row>
    <row r="124" spans="1:8" ht="20.25" customHeight="1" x14ac:dyDescent="0.3">
      <c r="A124" s="45" t="s">
        <v>558</v>
      </c>
      <c r="B124" s="88" t="s">
        <v>142</v>
      </c>
      <c r="C124" s="68" t="s">
        <v>113</v>
      </c>
      <c r="D124" s="74"/>
      <c r="E124" s="74"/>
      <c r="F124" s="74"/>
      <c r="G124" s="74"/>
      <c r="H124" s="96">
        <f t="shared" si="9"/>
        <v>0</v>
      </c>
    </row>
    <row r="125" spans="1:8" ht="20.25" customHeight="1" x14ac:dyDescent="0.3">
      <c r="A125" s="45" t="s">
        <v>559</v>
      </c>
      <c r="B125" s="89" t="s">
        <v>143</v>
      </c>
      <c r="C125" s="68" t="s">
        <v>113</v>
      </c>
      <c r="D125" s="74"/>
      <c r="E125" s="74"/>
      <c r="F125" s="74"/>
      <c r="G125" s="74"/>
      <c r="H125" s="96">
        <f t="shared" si="9"/>
        <v>0</v>
      </c>
    </row>
    <row r="126" spans="1:8" ht="20.25" customHeight="1" x14ac:dyDescent="0.3">
      <c r="A126" s="45" t="s">
        <v>560</v>
      </c>
      <c r="B126" s="90" t="s">
        <v>144</v>
      </c>
      <c r="C126" s="68" t="s">
        <v>113</v>
      </c>
      <c r="D126" s="74"/>
      <c r="E126" s="74"/>
      <c r="F126" s="74"/>
      <c r="G126" s="74"/>
      <c r="H126" s="96">
        <f t="shared" si="9"/>
        <v>0</v>
      </c>
    </row>
    <row r="127" spans="1:8" ht="20.25" customHeight="1" x14ac:dyDescent="0.3">
      <c r="A127" s="45" t="s">
        <v>561</v>
      </c>
      <c r="B127" s="90" t="s">
        <v>145</v>
      </c>
      <c r="C127" s="68" t="s">
        <v>113</v>
      </c>
      <c r="D127" s="74"/>
      <c r="E127" s="74"/>
      <c r="F127" s="74"/>
      <c r="G127" s="74"/>
      <c r="H127" s="96">
        <f t="shared" si="9"/>
        <v>0</v>
      </c>
    </row>
    <row r="128" spans="1:8" ht="20.25" customHeight="1" x14ac:dyDescent="0.3">
      <c r="A128" s="45" t="s">
        <v>562</v>
      </c>
      <c r="B128" s="90" t="s">
        <v>146</v>
      </c>
      <c r="C128" s="68" t="s">
        <v>113</v>
      </c>
      <c r="D128" s="74"/>
      <c r="E128" s="74"/>
      <c r="F128" s="74"/>
      <c r="G128" s="74"/>
      <c r="H128" s="96">
        <f t="shared" si="9"/>
        <v>0</v>
      </c>
    </row>
    <row r="129" spans="1:8" ht="20.25" customHeight="1" x14ac:dyDescent="0.3">
      <c r="A129" s="45" t="s">
        <v>563</v>
      </c>
      <c r="B129" s="90" t="s">
        <v>147</v>
      </c>
      <c r="C129" s="68" t="s">
        <v>113</v>
      </c>
      <c r="D129" s="74"/>
      <c r="E129" s="74"/>
      <c r="F129" s="74"/>
      <c r="G129" s="74"/>
      <c r="H129" s="96">
        <f t="shared" si="9"/>
        <v>0</v>
      </c>
    </row>
    <row r="130" spans="1:8" ht="20.25" customHeight="1" x14ac:dyDescent="0.3">
      <c r="A130" s="45" t="s">
        <v>564</v>
      </c>
      <c r="B130" s="90" t="s">
        <v>148</v>
      </c>
      <c r="C130" s="68" t="s">
        <v>113</v>
      </c>
      <c r="D130" s="74"/>
      <c r="E130" s="74"/>
      <c r="F130" s="74"/>
      <c r="G130" s="74"/>
      <c r="H130" s="96">
        <f t="shared" si="9"/>
        <v>0</v>
      </c>
    </row>
    <row r="131" spans="1:8" ht="20.25" customHeight="1" x14ac:dyDescent="0.3">
      <c r="A131" s="45" t="s">
        <v>565</v>
      </c>
      <c r="B131" s="91" t="s">
        <v>149</v>
      </c>
      <c r="C131" s="68" t="s">
        <v>113</v>
      </c>
      <c r="D131" s="74"/>
      <c r="E131" s="74"/>
      <c r="F131" s="74"/>
      <c r="G131" s="74"/>
      <c r="H131" s="96">
        <f t="shared" si="9"/>
        <v>0</v>
      </c>
    </row>
    <row r="132" spans="1:8" ht="20.25" customHeight="1" x14ac:dyDescent="0.3">
      <c r="A132" s="45" t="s">
        <v>566</v>
      </c>
      <c r="B132" s="91" t="s">
        <v>150</v>
      </c>
      <c r="C132" s="68" t="s">
        <v>113</v>
      </c>
      <c r="D132" s="74"/>
      <c r="E132" s="74"/>
      <c r="F132" s="74"/>
      <c r="G132" s="74"/>
      <c r="H132" s="96">
        <f t="shared" si="9"/>
        <v>0</v>
      </c>
    </row>
    <row r="133" spans="1:8" ht="20.25" customHeight="1" x14ac:dyDescent="0.3">
      <c r="A133" s="45" t="s">
        <v>567</v>
      </c>
      <c r="B133" s="91" t="s">
        <v>151</v>
      </c>
      <c r="C133" s="68" t="s">
        <v>113</v>
      </c>
      <c r="D133" s="74"/>
      <c r="E133" s="74"/>
      <c r="F133" s="74"/>
      <c r="G133" s="74"/>
      <c r="H133" s="96">
        <f t="shared" si="9"/>
        <v>0</v>
      </c>
    </row>
    <row r="134" spans="1:8" ht="20.25" customHeight="1" x14ac:dyDescent="0.3">
      <c r="A134" s="45" t="s">
        <v>568</v>
      </c>
      <c r="B134" s="91" t="s">
        <v>152</v>
      </c>
      <c r="C134" s="68" t="s">
        <v>113</v>
      </c>
      <c r="D134" s="74"/>
      <c r="E134" s="74"/>
      <c r="F134" s="74"/>
      <c r="G134" s="74"/>
      <c r="H134" s="96">
        <f t="shared" si="9"/>
        <v>0</v>
      </c>
    </row>
    <row r="135" spans="1:8" ht="20.25" customHeight="1" x14ac:dyDescent="0.3">
      <c r="A135" s="45" t="s">
        <v>569</v>
      </c>
      <c r="B135" s="91" t="s">
        <v>153</v>
      </c>
      <c r="C135" s="68" t="s">
        <v>113</v>
      </c>
      <c r="D135" s="74"/>
      <c r="E135" s="74"/>
      <c r="F135" s="74"/>
      <c r="G135" s="74"/>
      <c r="H135" s="96">
        <f t="shared" si="9"/>
        <v>0</v>
      </c>
    </row>
    <row r="136" spans="1:8" ht="20.25" customHeight="1" x14ac:dyDescent="0.3">
      <c r="A136" s="45" t="s">
        <v>570</v>
      </c>
      <c r="B136" s="91" t="s">
        <v>154</v>
      </c>
      <c r="C136" s="68" t="s">
        <v>113</v>
      </c>
      <c r="D136" s="74"/>
      <c r="E136" s="74"/>
      <c r="F136" s="74"/>
      <c r="G136" s="74"/>
      <c r="H136" s="96">
        <f t="shared" si="9"/>
        <v>0</v>
      </c>
    </row>
    <row r="137" spans="1:8" ht="20.25" customHeight="1" x14ac:dyDescent="0.3">
      <c r="A137" s="45" t="s">
        <v>571</v>
      </c>
      <c r="B137" s="91" t="s">
        <v>155</v>
      </c>
      <c r="C137" s="68" t="s">
        <v>113</v>
      </c>
      <c r="D137" s="74"/>
      <c r="E137" s="74"/>
      <c r="F137" s="74"/>
      <c r="G137" s="74"/>
      <c r="H137" s="96">
        <f t="shared" si="9"/>
        <v>0</v>
      </c>
    </row>
    <row r="138" spans="1:8" ht="20.25" customHeight="1" x14ac:dyDescent="0.3">
      <c r="A138" s="45" t="s">
        <v>572</v>
      </c>
      <c r="B138" s="91" t="s">
        <v>167</v>
      </c>
      <c r="C138" s="68" t="s">
        <v>113</v>
      </c>
      <c r="D138" s="74"/>
      <c r="E138" s="74"/>
      <c r="F138" s="74"/>
      <c r="G138" s="74"/>
      <c r="H138" s="96">
        <f t="shared" si="9"/>
        <v>0</v>
      </c>
    </row>
    <row r="139" spans="1:8" ht="20.25" customHeight="1" x14ac:dyDescent="0.3">
      <c r="A139" s="45" t="s">
        <v>573</v>
      </c>
      <c r="B139" s="91" t="s">
        <v>156</v>
      </c>
      <c r="C139" s="68" t="s">
        <v>113</v>
      </c>
      <c r="D139" s="74"/>
      <c r="E139" s="74"/>
      <c r="F139" s="74"/>
      <c r="G139" s="74"/>
      <c r="H139" s="96">
        <f t="shared" si="9"/>
        <v>0</v>
      </c>
    </row>
    <row r="140" spans="1:8" ht="20.25" customHeight="1" x14ac:dyDescent="0.3">
      <c r="A140" s="45" t="s">
        <v>574</v>
      </c>
      <c r="B140" s="91" t="s">
        <v>157</v>
      </c>
      <c r="C140" s="68" t="s">
        <v>113</v>
      </c>
      <c r="D140" s="74"/>
      <c r="E140" s="74"/>
      <c r="F140" s="74"/>
      <c r="G140" s="74"/>
      <c r="H140" s="96">
        <f t="shared" si="9"/>
        <v>0</v>
      </c>
    </row>
    <row r="141" spans="1:8" ht="20.25" customHeight="1" x14ac:dyDescent="0.3">
      <c r="A141" s="45" t="s">
        <v>575</v>
      </c>
      <c r="B141" s="91" t="s">
        <v>158</v>
      </c>
      <c r="C141" s="68" t="s">
        <v>113</v>
      </c>
      <c r="D141" s="74"/>
      <c r="E141" s="74"/>
      <c r="F141" s="74"/>
      <c r="G141" s="74"/>
      <c r="H141" s="96">
        <f t="shared" si="9"/>
        <v>0</v>
      </c>
    </row>
    <row r="142" spans="1:8" ht="20.25" customHeight="1" x14ac:dyDescent="0.3">
      <c r="A142" s="45" t="s">
        <v>576</v>
      </c>
      <c r="B142" s="91" t="s">
        <v>166</v>
      </c>
      <c r="C142" s="68" t="s">
        <v>113</v>
      </c>
      <c r="D142" s="74"/>
      <c r="E142" s="74"/>
      <c r="F142" s="74"/>
      <c r="G142" s="74"/>
      <c r="H142" s="96">
        <f t="shared" si="9"/>
        <v>0</v>
      </c>
    </row>
    <row r="143" spans="1:8" ht="20.25" customHeight="1" x14ac:dyDescent="0.3">
      <c r="A143" s="45" t="s">
        <v>577</v>
      </c>
      <c r="B143" s="92" t="s">
        <v>159</v>
      </c>
      <c r="C143" s="68" t="s">
        <v>113</v>
      </c>
      <c r="D143" s="74"/>
      <c r="E143" s="74"/>
      <c r="F143" s="74"/>
      <c r="G143" s="74"/>
      <c r="H143" s="96">
        <f t="shared" si="9"/>
        <v>0</v>
      </c>
    </row>
    <row r="144" spans="1:8" ht="20.25" customHeight="1" x14ac:dyDescent="0.3">
      <c r="A144" s="45" t="s">
        <v>578</v>
      </c>
      <c r="B144" s="91" t="s">
        <v>160</v>
      </c>
      <c r="C144" s="68" t="s">
        <v>113</v>
      </c>
      <c r="D144" s="74"/>
      <c r="E144" s="74"/>
      <c r="F144" s="74"/>
      <c r="G144" s="74"/>
      <c r="H144" s="96">
        <f t="shared" si="9"/>
        <v>0</v>
      </c>
    </row>
    <row r="145" spans="1:8" ht="20.25" customHeight="1" x14ac:dyDescent="0.3">
      <c r="A145" s="45" t="s">
        <v>579</v>
      </c>
      <c r="B145" s="59" t="s">
        <v>169</v>
      </c>
      <c r="C145" s="68" t="s">
        <v>113</v>
      </c>
      <c r="D145" s="74"/>
      <c r="E145" s="74"/>
      <c r="F145" s="74"/>
      <c r="G145" s="74"/>
      <c r="H145" s="96">
        <f t="shared" si="9"/>
        <v>0</v>
      </c>
    </row>
    <row r="146" spans="1:8" ht="20.25" customHeight="1" x14ac:dyDescent="0.3">
      <c r="A146" s="45" t="s">
        <v>580</v>
      </c>
      <c r="B146" s="91" t="s">
        <v>161</v>
      </c>
      <c r="C146" s="68" t="s">
        <v>113</v>
      </c>
      <c r="D146" s="74"/>
      <c r="E146" s="74"/>
      <c r="F146" s="74"/>
      <c r="G146" s="74"/>
      <c r="H146" s="96">
        <f t="shared" si="9"/>
        <v>0</v>
      </c>
    </row>
    <row r="147" spans="1:8" ht="20.25" customHeight="1" x14ac:dyDescent="0.3">
      <c r="A147" s="45" t="s">
        <v>581</v>
      </c>
      <c r="B147" s="91" t="s">
        <v>168</v>
      </c>
      <c r="C147" s="68" t="s">
        <v>113</v>
      </c>
      <c r="D147" s="74"/>
      <c r="E147" s="74"/>
      <c r="F147" s="74"/>
      <c r="G147" s="74"/>
      <c r="H147" s="96">
        <f t="shared" si="9"/>
        <v>0</v>
      </c>
    </row>
    <row r="148" spans="1:8" ht="20.25" customHeight="1" x14ac:dyDescent="0.3">
      <c r="A148" s="45" t="s">
        <v>582</v>
      </c>
      <c r="B148" s="91" t="s">
        <v>162</v>
      </c>
      <c r="C148" s="68" t="s">
        <v>113</v>
      </c>
      <c r="D148" s="74"/>
      <c r="E148" s="74"/>
      <c r="F148" s="74"/>
      <c r="G148" s="74"/>
      <c r="H148" s="96">
        <f t="shared" si="9"/>
        <v>0</v>
      </c>
    </row>
    <row r="149" spans="1:8" ht="20.25" customHeight="1" x14ac:dyDescent="0.3">
      <c r="A149" s="45" t="s">
        <v>583</v>
      </c>
      <c r="B149" s="91" t="s">
        <v>163</v>
      </c>
      <c r="C149" s="68" t="s">
        <v>113</v>
      </c>
      <c r="D149" s="74"/>
      <c r="E149" s="74"/>
      <c r="F149" s="74"/>
      <c r="G149" s="74"/>
      <c r="H149" s="96">
        <f t="shared" si="9"/>
        <v>0</v>
      </c>
    </row>
    <row r="150" spans="1:8" ht="20.25" customHeight="1" x14ac:dyDescent="0.3">
      <c r="A150" s="45" t="s">
        <v>584</v>
      </c>
      <c r="B150" s="91" t="s">
        <v>164</v>
      </c>
      <c r="C150" s="68" t="s">
        <v>113</v>
      </c>
      <c r="D150" s="74"/>
      <c r="E150" s="74"/>
      <c r="F150" s="74"/>
      <c r="G150" s="74"/>
      <c r="H150" s="96">
        <f t="shared" si="9"/>
        <v>0</v>
      </c>
    </row>
    <row r="151" spans="1:8" ht="20.25" customHeight="1" thickBot="1" x14ac:dyDescent="0.35">
      <c r="A151" s="48" t="s">
        <v>177</v>
      </c>
      <c r="B151" s="93"/>
      <c r="C151" s="94"/>
      <c r="D151" s="93"/>
      <c r="E151" s="93"/>
      <c r="F151" s="93"/>
      <c r="G151" s="93"/>
      <c r="H151" s="98">
        <f>SUM(H108:H150)</f>
        <v>0</v>
      </c>
    </row>
    <row r="152" spans="1:8" ht="20.25" customHeight="1" thickBot="1" x14ac:dyDescent="0.35">
      <c r="A152" s="184" t="s">
        <v>306</v>
      </c>
      <c r="B152" s="185"/>
      <c r="C152" s="185"/>
      <c r="D152" s="185"/>
      <c r="E152" s="185"/>
      <c r="F152" s="185"/>
      <c r="G152" s="185"/>
      <c r="H152" s="98">
        <f>H9+H21+H27+H31+H39+H44+H50+H62+H77+H88+H92+H99+H106+H151</f>
        <v>0</v>
      </c>
    </row>
    <row r="154" spans="1:8" ht="20.25" customHeight="1" x14ac:dyDescent="0.3">
      <c r="A154" s="65" t="s">
        <v>317</v>
      </c>
    </row>
  </sheetData>
  <mergeCells count="5">
    <mergeCell ref="A2:B3"/>
    <mergeCell ref="E3:H3"/>
    <mergeCell ref="A1:H1"/>
    <mergeCell ref="C2:C3"/>
    <mergeCell ref="A152:G152"/>
  </mergeCells>
  <phoneticPr fontId="3" type="noConversion"/>
  <printOptions horizontalCentered="1" verticalCentered="1"/>
  <pageMargins left="0.11811023622047245" right="0.11811023622047245" top="0.59055118110236227" bottom="0.59055118110236227" header="0.31496062992125984" footer="0.31496062992125984"/>
  <pageSetup paperSize="9" scale="78" fitToHeight="0" orientation="landscape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A355-201D-48DD-8FC7-B1C936078101}">
  <sheetPr>
    <pageSetUpPr fitToPage="1"/>
  </sheetPr>
  <dimension ref="A1:P15"/>
  <sheetViews>
    <sheetView zoomScaleNormal="100" zoomScaleSheetLayoutView="100" workbookViewId="0">
      <selection sqref="A1:K13"/>
    </sheetView>
  </sheetViews>
  <sheetFormatPr defaultColWidth="9" defaultRowHeight="20.25" customHeight="1" x14ac:dyDescent="0.3"/>
  <cols>
    <col min="1" max="1" width="6.23046875" style="51" customWidth="1"/>
    <col min="2" max="2" width="73.84375" style="65" customWidth="1"/>
    <col min="3" max="3" width="4.3828125" style="51" customWidth="1"/>
    <col min="4" max="4" width="6.15234375" style="51" bestFit="1" customWidth="1"/>
    <col min="5" max="5" width="8.84375" style="1" customWidth="1"/>
    <col min="6" max="6" width="13.15234375" style="1" customWidth="1"/>
    <col min="7" max="7" width="13.4609375" style="1" customWidth="1"/>
    <col min="8" max="8" width="11" style="1" customWidth="1"/>
    <col min="9" max="9" width="9.3828125" style="1" bestFit="1" customWidth="1"/>
    <col min="10" max="10" width="13.4609375" style="1" bestFit="1" customWidth="1"/>
    <col min="11" max="11" width="28.3828125" style="1" customWidth="1"/>
    <col min="12" max="12" width="6.765625" style="1" customWidth="1"/>
    <col min="13" max="16" width="0" style="2" hidden="1" customWidth="1"/>
    <col min="17" max="17" width="8.765625" style="2" customWidth="1"/>
    <col min="18" max="16384" width="9" style="2"/>
  </cols>
  <sheetData>
    <row r="1" spans="1:16" ht="20.25" customHeight="1" thickBot="1" x14ac:dyDescent="0.35">
      <c r="A1" s="199" t="s">
        <v>758</v>
      </c>
      <c r="B1" s="200"/>
      <c r="C1" s="200"/>
      <c r="D1" s="200"/>
      <c r="E1" s="200"/>
      <c r="F1" s="200"/>
      <c r="G1" s="200"/>
      <c r="H1" s="200"/>
      <c r="I1" s="200"/>
      <c r="J1" s="200"/>
      <c r="K1" s="201"/>
      <c r="L1" s="2"/>
      <c r="M1" s="202" t="e">
        <f>SUM(#REF!)/2</f>
        <v>#REF!</v>
      </c>
      <c r="N1" s="202"/>
    </row>
    <row r="2" spans="1:16" ht="20.25" customHeight="1" x14ac:dyDescent="0.3">
      <c r="A2" s="203" t="s">
        <v>53</v>
      </c>
      <c r="B2" s="204"/>
      <c r="C2" s="205" t="s">
        <v>11</v>
      </c>
      <c r="D2" s="207" t="s">
        <v>13</v>
      </c>
      <c r="E2" s="25" t="s">
        <v>171</v>
      </c>
      <c r="F2" s="25" t="s">
        <v>173</v>
      </c>
      <c r="G2" s="25" t="s">
        <v>174</v>
      </c>
      <c r="H2" s="43" t="s">
        <v>316</v>
      </c>
      <c r="I2" s="28" t="s">
        <v>14</v>
      </c>
      <c r="J2" s="29" t="s">
        <v>180</v>
      </c>
      <c r="K2" s="209" t="s">
        <v>181</v>
      </c>
      <c r="L2" s="2"/>
      <c r="M2" s="14" t="s">
        <v>20</v>
      </c>
    </row>
    <row r="3" spans="1:16" ht="20.25" customHeight="1" thickBot="1" x14ac:dyDescent="0.35">
      <c r="A3" s="203"/>
      <c r="B3" s="204"/>
      <c r="C3" s="206"/>
      <c r="D3" s="208"/>
      <c r="E3" s="27" t="s">
        <v>172</v>
      </c>
      <c r="F3" s="211" t="s">
        <v>176</v>
      </c>
      <c r="G3" s="212"/>
      <c r="H3" s="212"/>
      <c r="I3" s="212"/>
      <c r="J3" s="212"/>
      <c r="K3" s="210"/>
      <c r="L3" s="2"/>
      <c r="M3" s="14" t="s">
        <v>52</v>
      </c>
    </row>
    <row r="4" spans="1:16" ht="20.25" customHeight="1" thickBot="1" x14ac:dyDescent="0.35">
      <c r="A4" s="50">
        <v>1</v>
      </c>
      <c r="B4" s="62" t="s">
        <v>114</v>
      </c>
      <c r="C4" s="103"/>
      <c r="D4" s="108"/>
      <c r="E4" s="5"/>
      <c r="F4" s="5"/>
      <c r="G4" s="5"/>
      <c r="H4" s="5"/>
      <c r="I4" s="5"/>
      <c r="J4" s="5"/>
      <c r="K4" s="15"/>
    </row>
    <row r="5" spans="1:16" ht="94.5" x14ac:dyDescent="0.3">
      <c r="A5" s="99" t="s">
        <v>116</v>
      </c>
      <c r="B5" s="92" t="s">
        <v>115</v>
      </c>
      <c r="C5" s="104" t="s">
        <v>113</v>
      </c>
      <c r="D5" s="109">
        <v>34</v>
      </c>
      <c r="E5" s="72"/>
      <c r="F5" s="72"/>
      <c r="G5" s="72"/>
      <c r="H5" s="72"/>
      <c r="I5" s="111">
        <f>SUM(E5:H5)</f>
        <v>0</v>
      </c>
      <c r="J5" s="112">
        <f>I5*D5</f>
        <v>0</v>
      </c>
      <c r="K5" s="113"/>
      <c r="L5" s="12"/>
      <c r="M5" s="13" t="s">
        <v>55</v>
      </c>
    </row>
    <row r="6" spans="1:16" ht="27" x14ac:dyDescent="0.3">
      <c r="A6" s="99" t="s">
        <v>117</v>
      </c>
      <c r="B6" s="100" t="s">
        <v>753</v>
      </c>
      <c r="C6" s="104" t="s">
        <v>113</v>
      </c>
      <c r="D6" s="109">
        <v>34</v>
      </c>
      <c r="E6" s="74"/>
      <c r="F6" s="74"/>
      <c r="G6" s="74"/>
      <c r="H6" s="74"/>
      <c r="I6" s="114">
        <f>SUM(E6:H6)</f>
        <v>0</v>
      </c>
      <c r="J6" s="112">
        <f>I6*D6</f>
        <v>0</v>
      </c>
      <c r="K6" s="113"/>
      <c r="L6" s="12"/>
      <c r="M6" s="13" t="s">
        <v>55</v>
      </c>
    </row>
    <row r="7" spans="1:16" ht="27" x14ac:dyDescent="0.3">
      <c r="A7" s="99" t="s">
        <v>118</v>
      </c>
      <c r="B7" s="100" t="s">
        <v>754</v>
      </c>
      <c r="C7" s="104" t="s">
        <v>113</v>
      </c>
      <c r="D7" s="109">
        <v>34</v>
      </c>
      <c r="E7" s="74"/>
      <c r="F7" s="74"/>
      <c r="G7" s="74"/>
      <c r="H7" s="74"/>
      <c r="I7" s="114">
        <f t="shared" ref="I7:I8" si="0">SUM(E7:H7)</f>
        <v>0</v>
      </c>
      <c r="J7" s="112">
        <f t="shared" ref="J7:J8" si="1">I7*D7</f>
        <v>0</v>
      </c>
      <c r="K7" s="113"/>
      <c r="L7" s="12"/>
      <c r="M7" s="13" t="s">
        <v>55</v>
      </c>
    </row>
    <row r="8" spans="1:16" ht="13.5" x14ac:dyDescent="0.3">
      <c r="A8" s="99" t="s">
        <v>119</v>
      </c>
      <c r="B8" s="100" t="s">
        <v>755</v>
      </c>
      <c r="C8" s="104" t="s">
        <v>113</v>
      </c>
      <c r="D8" s="109">
        <v>34</v>
      </c>
      <c r="E8" s="74"/>
      <c r="F8" s="74"/>
      <c r="G8" s="74"/>
      <c r="H8" s="74"/>
      <c r="I8" s="114">
        <f t="shared" si="0"/>
        <v>0</v>
      </c>
      <c r="J8" s="112">
        <f t="shared" si="1"/>
        <v>0</v>
      </c>
      <c r="K8" s="113"/>
      <c r="L8" s="12"/>
      <c r="M8" s="13" t="s">
        <v>55</v>
      </c>
    </row>
    <row r="9" spans="1:16" ht="20.25" customHeight="1" thickBot="1" x14ac:dyDescent="0.35">
      <c r="A9" s="48" t="s">
        <v>120</v>
      </c>
      <c r="B9" s="56"/>
      <c r="C9" s="105"/>
      <c r="D9" s="105"/>
      <c r="E9" s="105"/>
      <c r="F9" s="105"/>
      <c r="G9" s="105"/>
      <c r="H9" s="105"/>
      <c r="I9" s="105"/>
      <c r="J9" s="115">
        <f>SUM(J5:J8)</f>
        <v>0</v>
      </c>
      <c r="K9" s="116"/>
      <c r="L9" s="12"/>
    </row>
    <row r="10" spans="1:16" ht="20.25" customHeight="1" thickBot="1" x14ac:dyDescent="0.35">
      <c r="A10" s="50">
        <v>2</v>
      </c>
      <c r="B10" s="62" t="s">
        <v>178</v>
      </c>
      <c r="C10" s="106"/>
      <c r="D10" s="106"/>
      <c r="E10" s="106"/>
      <c r="F10" s="106"/>
      <c r="G10" s="106"/>
      <c r="H10" s="106"/>
      <c r="I10" s="106"/>
      <c r="J10" s="106"/>
      <c r="K10" s="117"/>
      <c r="L10" s="12"/>
    </row>
    <row r="11" spans="1:16" ht="20.25" customHeight="1" x14ac:dyDescent="0.3">
      <c r="A11" s="99" t="s">
        <v>124</v>
      </c>
      <c r="B11" s="101" t="s">
        <v>747</v>
      </c>
      <c r="C11" s="107" t="s">
        <v>113</v>
      </c>
      <c r="D11" s="110">
        <v>34</v>
      </c>
      <c r="E11" s="74"/>
      <c r="F11" s="74"/>
      <c r="G11" s="74"/>
      <c r="H11" s="74"/>
      <c r="I11" s="111">
        <f>SUM(E11:H11)</f>
        <v>0</v>
      </c>
      <c r="J11" s="112">
        <f>I11*D11</f>
        <v>0</v>
      </c>
      <c r="K11" s="118"/>
      <c r="L11" s="12"/>
    </row>
    <row r="12" spans="1:16" ht="20.25" customHeight="1" thickBot="1" x14ac:dyDescent="0.35">
      <c r="A12" s="48" t="s">
        <v>179</v>
      </c>
      <c r="B12" s="102"/>
      <c r="C12" s="106"/>
      <c r="D12" s="106"/>
      <c r="E12" s="106"/>
      <c r="F12" s="106"/>
      <c r="G12" s="106"/>
      <c r="H12" s="106"/>
      <c r="I12" s="106"/>
      <c r="J12" s="119">
        <f>SUM(J8:J11)</f>
        <v>0</v>
      </c>
      <c r="K12" s="117"/>
      <c r="L12" s="12"/>
    </row>
    <row r="13" spans="1:16" s="1" customFormat="1" ht="20.25" customHeight="1" thickBot="1" x14ac:dyDescent="0.35">
      <c r="A13" s="184" t="s">
        <v>307</v>
      </c>
      <c r="B13" s="185"/>
      <c r="C13" s="185"/>
      <c r="D13" s="185"/>
      <c r="E13" s="185"/>
      <c r="F13" s="185"/>
      <c r="G13" s="185"/>
      <c r="H13" s="185"/>
      <c r="I13" s="198"/>
      <c r="J13" s="120">
        <f>J9</f>
        <v>0</v>
      </c>
      <c r="K13" s="21"/>
      <c r="M13" s="2"/>
      <c r="N13" s="2"/>
      <c r="O13" s="2"/>
      <c r="P13" s="2"/>
    </row>
    <row r="15" spans="1:16" ht="20.25" customHeight="1" x14ac:dyDescent="0.3">
      <c r="A15" s="65" t="s">
        <v>317</v>
      </c>
    </row>
  </sheetData>
  <mergeCells count="8">
    <mergeCell ref="A13:I13"/>
    <mergeCell ref="A1:K1"/>
    <mergeCell ref="M1:N1"/>
    <mergeCell ref="A2:B3"/>
    <mergeCell ref="C2:C3"/>
    <mergeCell ref="D2:D3"/>
    <mergeCell ref="K2:K3"/>
    <mergeCell ref="F3:J3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C07E8-DCA6-4806-A4A8-04AD0019020A}">
  <dimension ref="A1:N153"/>
  <sheetViews>
    <sheetView zoomScale="85" zoomScaleNormal="85" zoomScaleSheetLayoutView="100" workbookViewId="0">
      <selection sqref="A1:K150"/>
    </sheetView>
  </sheetViews>
  <sheetFormatPr defaultColWidth="9" defaultRowHeight="20.25" customHeight="1" x14ac:dyDescent="0.3"/>
  <cols>
    <col min="1" max="1" width="6.23046875" style="51" customWidth="1"/>
    <col min="2" max="2" width="84.61328125" style="65" customWidth="1"/>
    <col min="3" max="3" width="7.23046875" style="51" customWidth="1"/>
    <col min="4" max="4" width="13.4609375" style="51" customWidth="1"/>
    <col min="5" max="7" width="10.765625" style="1" customWidth="1"/>
    <col min="8" max="8" width="12.3828125" style="1" customWidth="1"/>
    <col min="9" max="9" width="14.4609375" style="2" customWidth="1"/>
    <col min="10" max="10" width="18.4609375" style="2" customWidth="1"/>
    <col min="11" max="11" width="28.3828125" style="1" customWidth="1"/>
    <col min="12" max="12" width="19.765625" style="39" customWidth="1"/>
    <col min="13" max="14" width="9" style="2" customWidth="1"/>
    <col min="15" max="15" width="4.765625" style="2" customWidth="1"/>
    <col min="16" max="16" width="3.23046875" style="2" customWidth="1"/>
    <col min="17" max="16384" width="9" style="2"/>
  </cols>
  <sheetData>
    <row r="1" spans="1:14" ht="20.25" customHeight="1" thickBot="1" x14ac:dyDescent="0.35">
      <c r="A1" s="199" t="s">
        <v>759</v>
      </c>
      <c r="B1" s="200"/>
      <c r="C1" s="200"/>
      <c r="D1" s="200"/>
      <c r="E1" s="200"/>
      <c r="F1" s="200"/>
      <c r="G1" s="200"/>
      <c r="H1" s="200"/>
      <c r="I1" s="200"/>
      <c r="J1" s="200"/>
      <c r="K1" s="201"/>
      <c r="M1" s="202"/>
      <c r="N1" s="202"/>
    </row>
    <row r="2" spans="1:14" ht="26.15" customHeight="1" x14ac:dyDescent="0.3">
      <c r="A2" s="215" t="s">
        <v>53</v>
      </c>
      <c r="B2" s="216"/>
      <c r="C2" s="219" t="s">
        <v>11</v>
      </c>
      <c r="D2" s="220" t="s">
        <v>182</v>
      </c>
      <c r="E2" s="25" t="s">
        <v>171</v>
      </c>
      <c r="F2" s="25" t="s">
        <v>173</v>
      </c>
      <c r="G2" s="25" t="s">
        <v>174</v>
      </c>
      <c r="H2" s="43" t="s">
        <v>316</v>
      </c>
      <c r="I2" s="28" t="s">
        <v>14</v>
      </c>
      <c r="J2" s="29" t="s">
        <v>183</v>
      </c>
      <c r="K2" s="221" t="s">
        <v>54</v>
      </c>
      <c r="M2" s="14"/>
    </row>
    <row r="3" spans="1:14" ht="20.25" customHeight="1" thickBot="1" x14ac:dyDescent="0.35">
      <c r="A3" s="217"/>
      <c r="B3" s="218"/>
      <c r="C3" s="205"/>
      <c r="D3" s="207"/>
      <c r="E3" s="27" t="s">
        <v>172</v>
      </c>
      <c r="F3" s="211" t="s">
        <v>176</v>
      </c>
      <c r="G3" s="212"/>
      <c r="H3" s="212"/>
      <c r="I3" s="212"/>
      <c r="J3" s="212"/>
      <c r="K3" s="209"/>
    </row>
    <row r="4" spans="1:14" ht="20.25" customHeight="1" thickBot="1" x14ac:dyDescent="0.35">
      <c r="A4" s="50">
        <v>1</v>
      </c>
      <c r="B4" s="129" t="s">
        <v>6</v>
      </c>
      <c r="C4" s="103"/>
      <c r="D4" s="108"/>
      <c r="E4" s="5"/>
      <c r="F4" s="5"/>
      <c r="G4" s="5"/>
      <c r="H4" s="5"/>
      <c r="I4" s="3"/>
      <c r="J4" s="3"/>
      <c r="K4" s="11"/>
    </row>
    <row r="5" spans="1:14" ht="20.25" customHeight="1" x14ac:dyDescent="0.3">
      <c r="A5" s="45" t="s">
        <v>321</v>
      </c>
      <c r="B5" s="130" t="s">
        <v>685</v>
      </c>
      <c r="C5" s="107" t="s">
        <v>113</v>
      </c>
      <c r="D5" s="153">
        <v>105</v>
      </c>
      <c r="E5" s="72"/>
      <c r="F5" s="72"/>
      <c r="G5" s="72"/>
      <c r="H5" s="72"/>
      <c r="I5" s="160">
        <f>SUM(E5:H5)</f>
        <v>0</v>
      </c>
      <c r="J5" s="161">
        <f>I5*D5</f>
        <v>0</v>
      </c>
      <c r="K5" s="162" t="s">
        <v>62</v>
      </c>
      <c r="L5" s="40"/>
      <c r="M5" s="13"/>
    </row>
    <row r="6" spans="1:14" ht="20.25" customHeight="1" x14ac:dyDescent="0.3">
      <c r="A6" s="46" t="s">
        <v>322</v>
      </c>
      <c r="B6" s="92" t="s">
        <v>7</v>
      </c>
      <c r="C6" s="104" t="s">
        <v>113</v>
      </c>
      <c r="D6" s="109">
        <v>105</v>
      </c>
      <c r="E6" s="74"/>
      <c r="F6" s="74"/>
      <c r="G6" s="74"/>
      <c r="H6" s="74"/>
      <c r="I6" s="163">
        <f>SUM(E6:H6)</f>
        <v>0</v>
      </c>
      <c r="J6" s="164">
        <f t="shared" ref="J6" si="0">D6*I6</f>
        <v>0</v>
      </c>
      <c r="K6" s="113" t="s">
        <v>727</v>
      </c>
      <c r="L6" s="40"/>
      <c r="M6" s="13"/>
    </row>
    <row r="7" spans="1:14" ht="20.25" customHeight="1" x14ac:dyDescent="0.3">
      <c r="A7" s="46" t="s">
        <v>323</v>
      </c>
      <c r="B7" s="92" t="s">
        <v>4</v>
      </c>
      <c r="C7" s="104" t="s">
        <v>113</v>
      </c>
      <c r="D7" s="109">
        <v>105</v>
      </c>
      <c r="E7" s="74"/>
      <c r="F7" s="74"/>
      <c r="G7" s="74"/>
      <c r="H7" s="74"/>
      <c r="I7" s="163">
        <f t="shared" ref="I7:I26" si="1">SUM(E7:H7)</f>
        <v>0</v>
      </c>
      <c r="J7" s="164">
        <f t="shared" ref="J7:J26" si="2">D7*I7</f>
        <v>0</v>
      </c>
      <c r="K7" s="113" t="s">
        <v>727</v>
      </c>
      <c r="L7" s="40"/>
      <c r="M7" s="13"/>
    </row>
    <row r="8" spans="1:14" ht="20.25" customHeight="1" x14ac:dyDescent="0.3">
      <c r="A8" s="46" t="s">
        <v>324</v>
      </c>
      <c r="B8" s="131" t="s">
        <v>686</v>
      </c>
      <c r="C8" s="104" t="s">
        <v>113</v>
      </c>
      <c r="D8" s="109">
        <v>105</v>
      </c>
      <c r="E8" s="74"/>
      <c r="F8" s="74"/>
      <c r="G8" s="74"/>
      <c r="H8" s="74"/>
      <c r="I8" s="163">
        <f t="shared" si="1"/>
        <v>0</v>
      </c>
      <c r="J8" s="164">
        <f t="shared" si="2"/>
        <v>0</v>
      </c>
      <c r="K8" s="113" t="s">
        <v>728</v>
      </c>
      <c r="M8" s="14"/>
    </row>
    <row r="9" spans="1:14" ht="20.25" customHeight="1" x14ac:dyDescent="0.3">
      <c r="A9" s="46" t="s">
        <v>663</v>
      </c>
      <c r="B9" s="92" t="s">
        <v>295</v>
      </c>
      <c r="C9" s="104" t="s">
        <v>113</v>
      </c>
      <c r="D9" s="109">
        <v>105</v>
      </c>
      <c r="E9" s="74"/>
      <c r="F9" s="74"/>
      <c r="G9" s="74"/>
      <c r="H9" s="74"/>
      <c r="I9" s="163">
        <f t="shared" si="1"/>
        <v>0</v>
      </c>
      <c r="J9" s="164">
        <f t="shared" si="2"/>
        <v>0</v>
      </c>
      <c r="K9" s="113" t="s">
        <v>727</v>
      </c>
      <c r="M9" s="13"/>
    </row>
    <row r="10" spans="1:14" ht="20.25" customHeight="1" x14ac:dyDescent="0.3">
      <c r="A10" s="46" t="s">
        <v>664</v>
      </c>
      <c r="B10" s="92" t="s">
        <v>8</v>
      </c>
      <c r="C10" s="104" t="s">
        <v>113</v>
      </c>
      <c r="D10" s="109">
        <v>105</v>
      </c>
      <c r="E10" s="74"/>
      <c r="F10" s="74"/>
      <c r="G10" s="74"/>
      <c r="H10" s="74"/>
      <c r="I10" s="163">
        <f t="shared" si="1"/>
        <v>0</v>
      </c>
      <c r="J10" s="164">
        <f t="shared" si="2"/>
        <v>0</v>
      </c>
      <c r="K10" s="113" t="s">
        <v>727</v>
      </c>
      <c r="M10" s="13"/>
    </row>
    <row r="11" spans="1:14" ht="20.25" customHeight="1" x14ac:dyDescent="0.3">
      <c r="A11" s="46" t="s">
        <v>665</v>
      </c>
      <c r="B11" s="92" t="s">
        <v>9</v>
      </c>
      <c r="C11" s="104" t="s">
        <v>113</v>
      </c>
      <c r="D11" s="109">
        <v>105</v>
      </c>
      <c r="E11" s="74"/>
      <c r="F11" s="74"/>
      <c r="G11" s="74"/>
      <c r="H11" s="74"/>
      <c r="I11" s="163">
        <f t="shared" si="1"/>
        <v>0</v>
      </c>
      <c r="J11" s="164">
        <f t="shared" si="2"/>
        <v>0</v>
      </c>
      <c r="K11" s="113" t="s">
        <v>727</v>
      </c>
      <c r="M11" s="13"/>
    </row>
    <row r="12" spans="1:14" ht="20.25" customHeight="1" x14ac:dyDescent="0.3">
      <c r="A12" s="46" t="s">
        <v>666</v>
      </c>
      <c r="B12" s="132" t="s">
        <v>687</v>
      </c>
      <c r="C12" s="104" t="s">
        <v>113</v>
      </c>
      <c r="D12" s="109">
        <v>105</v>
      </c>
      <c r="E12" s="74"/>
      <c r="F12" s="74"/>
      <c r="G12" s="74"/>
      <c r="H12" s="74"/>
      <c r="I12" s="163">
        <f t="shared" si="1"/>
        <v>0</v>
      </c>
      <c r="J12" s="164">
        <f t="shared" si="2"/>
        <v>0</v>
      </c>
      <c r="K12" s="113" t="s">
        <v>727</v>
      </c>
      <c r="M12" s="13"/>
    </row>
    <row r="13" spans="1:14" ht="20.25" customHeight="1" x14ac:dyDescent="0.3">
      <c r="A13" s="46" t="s">
        <v>667</v>
      </c>
      <c r="B13" s="132" t="s">
        <v>688</v>
      </c>
      <c r="C13" s="104" t="s">
        <v>113</v>
      </c>
      <c r="D13" s="109">
        <v>105</v>
      </c>
      <c r="E13" s="74"/>
      <c r="F13" s="74"/>
      <c r="G13" s="74"/>
      <c r="H13" s="74"/>
      <c r="I13" s="163">
        <f t="shared" si="1"/>
        <v>0</v>
      </c>
      <c r="J13" s="164">
        <f t="shared" si="2"/>
        <v>0</v>
      </c>
      <c r="K13" s="113" t="s">
        <v>727</v>
      </c>
      <c r="M13" s="13"/>
    </row>
    <row r="14" spans="1:14" ht="20.25" customHeight="1" x14ac:dyDescent="0.3">
      <c r="A14" s="46" t="s">
        <v>668</v>
      </c>
      <c r="B14" s="132" t="s">
        <v>689</v>
      </c>
      <c r="C14" s="104" t="s">
        <v>113</v>
      </c>
      <c r="D14" s="109">
        <v>105</v>
      </c>
      <c r="E14" s="74"/>
      <c r="F14" s="74"/>
      <c r="G14" s="74"/>
      <c r="H14" s="74"/>
      <c r="I14" s="163">
        <f t="shared" si="1"/>
        <v>0</v>
      </c>
      <c r="J14" s="164">
        <f t="shared" si="2"/>
        <v>0</v>
      </c>
      <c r="K14" s="113" t="s">
        <v>727</v>
      </c>
      <c r="M14" s="13"/>
    </row>
    <row r="15" spans="1:14" ht="20.25" customHeight="1" x14ac:dyDescent="0.3">
      <c r="A15" s="46" t="s">
        <v>669</v>
      </c>
      <c r="B15" s="92" t="s">
        <v>5</v>
      </c>
      <c r="C15" s="104" t="s">
        <v>113</v>
      </c>
      <c r="D15" s="109">
        <v>70</v>
      </c>
      <c r="E15" s="74"/>
      <c r="F15" s="74"/>
      <c r="G15" s="74"/>
      <c r="H15" s="74"/>
      <c r="I15" s="163">
        <f t="shared" si="1"/>
        <v>0</v>
      </c>
      <c r="J15" s="164">
        <f t="shared" si="2"/>
        <v>0</v>
      </c>
      <c r="K15" s="113" t="s">
        <v>729</v>
      </c>
      <c r="M15" s="13"/>
    </row>
    <row r="16" spans="1:14" ht="20.25" customHeight="1" x14ac:dyDescent="0.3">
      <c r="A16" s="46" t="s">
        <v>670</v>
      </c>
      <c r="B16" s="132" t="s">
        <v>690</v>
      </c>
      <c r="C16" s="104" t="s">
        <v>113</v>
      </c>
      <c r="D16" s="109">
        <v>35</v>
      </c>
      <c r="E16" s="74"/>
      <c r="F16" s="74"/>
      <c r="G16" s="74"/>
      <c r="H16" s="74"/>
      <c r="I16" s="163">
        <f t="shared" si="1"/>
        <v>0</v>
      </c>
      <c r="J16" s="164">
        <f t="shared" si="2"/>
        <v>0</v>
      </c>
      <c r="K16" s="113" t="s">
        <v>730</v>
      </c>
      <c r="M16" s="13"/>
    </row>
    <row r="17" spans="1:13" ht="20.25" customHeight="1" x14ac:dyDescent="0.3">
      <c r="A17" s="46" t="s">
        <v>671</v>
      </c>
      <c r="B17" s="132" t="s">
        <v>691</v>
      </c>
      <c r="C17" s="104" t="s">
        <v>113</v>
      </c>
      <c r="D17" s="109">
        <v>35</v>
      </c>
      <c r="E17" s="74"/>
      <c r="F17" s="74"/>
      <c r="G17" s="74"/>
      <c r="H17" s="74"/>
      <c r="I17" s="163">
        <f t="shared" si="1"/>
        <v>0</v>
      </c>
      <c r="J17" s="164">
        <f t="shared" si="2"/>
        <v>0</v>
      </c>
      <c r="K17" s="113" t="s">
        <v>730</v>
      </c>
      <c r="M17" s="13"/>
    </row>
    <row r="18" spans="1:13" ht="20.25" customHeight="1" x14ac:dyDescent="0.3">
      <c r="A18" s="46" t="s">
        <v>672</v>
      </c>
      <c r="B18" s="132" t="s">
        <v>692</v>
      </c>
      <c r="C18" s="104" t="s">
        <v>113</v>
      </c>
      <c r="D18" s="109">
        <v>35</v>
      </c>
      <c r="E18" s="74"/>
      <c r="F18" s="74"/>
      <c r="G18" s="74"/>
      <c r="H18" s="74"/>
      <c r="I18" s="163">
        <f t="shared" si="1"/>
        <v>0</v>
      </c>
      <c r="J18" s="164">
        <f t="shared" si="2"/>
        <v>0</v>
      </c>
      <c r="K18" s="113" t="s">
        <v>730</v>
      </c>
      <c r="M18" s="13"/>
    </row>
    <row r="19" spans="1:13" ht="20.25" customHeight="1" x14ac:dyDescent="0.3">
      <c r="A19" s="46" t="s">
        <v>673</v>
      </c>
      <c r="B19" s="132" t="s">
        <v>693</v>
      </c>
      <c r="C19" s="104" t="s">
        <v>113</v>
      </c>
      <c r="D19" s="109">
        <v>35</v>
      </c>
      <c r="E19" s="74"/>
      <c r="F19" s="74"/>
      <c r="G19" s="74"/>
      <c r="H19" s="74"/>
      <c r="I19" s="163">
        <f t="shared" si="1"/>
        <v>0</v>
      </c>
      <c r="J19" s="164">
        <f t="shared" si="2"/>
        <v>0</v>
      </c>
      <c r="K19" s="113" t="s">
        <v>730</v>
      </c>
      <c r="M19" s="13"/>
    </row>
    <row r="20" spans="1:13" ht="20.25" customHeight="1" x14ac:dyDescent="0.3">
      <c r="A20" s="46" t="s">
        <v>674</v>
      </c>
      <c r="B20" s="132" t="s">
        <v>694</v>
      </c>
      <c r="C20" s="104" t="s">
        <v>113</v>
      </c>
      <c r="D20" s="109">
        <v>35</v>
      </c>
      <c r="E20" s="74"/>
      <c r="F20" s="74"/>
      <c r="G20" s="74"/>
      <c r="H20" s="74"/>
      <c r="I20" s="163">
        <f t="shared" si="1"/>
        <v>0</v>
      </c>
      <c r="J20" s="164">
        <f t="shared" si="2"/>
        <v>0</v>
      </c>
      <c r="K20" s="113" t="s">
        <v>731</v>
      </c>
      <c r="M20" s="14"/>
    </row>
    <row r="21" spans="1:13" ht="20.25" customHeight="1" x14ac:dyDescent="0.3">
      <c r="A21" s="46" t="s">
        <v>675</v>
      </c>
      <c r="B21" s="54" t="s">
        <v>695</v>
      </c>
      <c r="C21" s="104" t="s">
        <v>113</v>
      </c>
      <c r="D21" s="109">
        <v>35</v>
      </c>
      <c r="E21" s="74"/>
      <c r="F21" s="74"/>
      <c r="G21" s="74"/>
      <c r="H21" s="74"/>
      <c r="I21" s="163">
        <f t="shared" si="1"/>
        <v>0</v>
      </c>
      <c r="J21" s="164">
        <f t="shared" si="2"/>
        <v>0</v>
      </c>
      <c r="K21" s="113" t="s">
        <v>731</v>
      </c>
    </row>
    <row r="22" spans="1:13" ht="20.25" customHeight="1" x14ac:dyDescent="0.3">
      <c r="A22" s="46" t="s">
        <v>676</v>
      </c>
      <c r="B22" s="54" t="s">
        <v>696</v>
      </c>
      <c r="C22" s="104" t="s">
        <v>113</v>
      </c>
      <c r="D22" s="109">
        <v>35</v>
      </c>
      <c r="E22" s="74"/>
      <c r="F22" s="74"/>
      <c r="G22" s="74"/>
      <c r="H22" s="74"/>
      <c r="I22" s="163">
        <f t="shared" si="1"/>
        <v>0</v>
      </c>
      <c r="J22" s="164">
        <f t="shared" si="2"/>
        <v>0</v>
      </c>
      <c r="K22" s="113" t="s">
        <v>731</v>
      </c>
    </row>
    <row r="23" spans="1:13" ht="20.25" customHeight="1" x14ac:dyDescent="0.3">
      <c r="A23" s="46" t="s">
        <v>677</v>
      </c>
      <c r="B23" s="59" t="s">
        <v>296</v>
      </c>
      <c r="C23" s="104" t="s">
        <v>113</v>
      </c>
      <c r="D23" s="109">
        <v>35</v>
      </c>
      <c r="E23" s="74"/>
      <c r="F23" s="74"/>
      <c r="G23" s="74"/>
      <c r="H23" s="74"/>
      <c r="I23" s="163">
        <f t="shared" si="1"/>
        <v>0</v>
      </c>
      <c r="J23" s="164">
        <f t="shared" si="2"/>
        <v>0</v>
      </c>
      <c r="K23" s="113" t="s">
        <v>731</v>
      </c>
    </row>
    <row r="24" spans="1:13" ht="20.25" customHeight="1" x14ac:dyDescent="0.3">
      <c r="A24" s="46" t="s">
        <v>678</v>
      </c>
      <c r="B24" s="54" t="s">
        <v>697</v>
      </c>
      <c r="C24" s="104" t="s">
        <v>113</v>
      </c>
      <c r="D24" s="109">
        <v>18</v>
      </c>
      <c r="E24" s="74"/>
      <c r="F24" s="74"/>
      <c r="G24" s="74"/>
      <c r="H24" s="74"/>
      <c r="I24" s="163">
        <f t="shared" si="1"/>
        <v>0</v>
      </c>
      <c r="J24" s="164">
        <f t="shared" si="2"/>
        <v>0</v>
      </c>
      <c r="K24" s="113" t="s">
        <v>732</v>
      </c>
      <c r="L24" s="41"/>
      <c r="M24" s="14"/>
    </row>
    <row r="25" spans="1:13" ht="20.25" customHeight="1" x14ac:dyDescent="0.3">
      <c r="A25" s="46" t="s">
        <v>679</v>
      </c>
      <c r="B25" s="54" t="s">
        <v>698</v>
      </c>
      <c r="C25" s="104" t="s">
        <v>113</v>
      </c>
      <c r="D25" s="109">
        <v>35</v>
      </c>
      <c r="E25" s="74"/>
      <c r="F25" s="74"/>
      <c r="G25" s="74"/>
      <c r="H25" s="74"/>
      <c r="I25" s="163">
        <f t="shared" si="1"/>
        <v>0</v>
      </c>
      <c r="J25" s="164">
        <f t="shared" si="2"/>
        <v>0</v>
      </c>
      <c r="K25" s="165" t="s">
        <v>733</v>
      </c>
      <c r="L25" s="42"/>
      <c r="M25" s="14"/>
    </row>
    <row r="26" spans="1:13" ht="20.25" customHeight="1" x14ac:dyDescent="0.3">
      <c r="A26" s="46" t="s">
        <v>680</v>
      </c>
      <c r="B26" s="55" t="s">
        <v>699</v>
      </c>
      <c r="C26" s="104" t="s">
        <v>113</v>
      </c>
      <c r="D26" s="109">
        <v>18</v>
      </c>
      <c r="E26" s="74"/>
      <c r="F26" s="74"/>
      <c r="G26" s="74"/>
      <c r="H26" s="74"/>
      <c r="I26" s="163">
        <f t="shared" si="1"/>
        <v>0</v>
      </c>
      <c r="J26" s="164">
        <f t="shared" si="2"/>
        <v>0</v>
      </c>
      <c r="K26" s="166" t="s">
        <v>734</v>
      </c>
      <c r="L26" s="42"/>
      <c r="M26" s="14"/>
    </row>
    <row r="27" spans="1:13" ht="20.25" customHeight="1" thickBot="1" x14ac:dyDescent="0.35">
      <c r="A27" s="48" t="s">
        <v>56</v>
      </c>
      <c r="B27" s="56"/>
      <c r="C27" s="105"/>
      <c r="D27" s="105"/>
      <c r="E27" s="105"/>
      <c r="F27" s="105"/>
      <c r="G27" s="105"/>
      <c r="H27" s="105"/>
      <c r="I27" s="56"/>
      <c r="J27" s="115">
        <f>SUM(J5:J26)</f>
        <v>0</v>
      </c>
      <c r="K27" s="116"/>
      <c r="L27" s="40"/>
    </row>
    <row r="28" spans="1:13" ht="20.25" customHeight="1" thickBot="1" x14ac:dyDescent="0.35">
      <c r="A28" s="49" t="s">
        <v>325</v>
      </c>
      <c r="B28" s="62" t="s">
        <v>57</v>
      </c>
      <c r="C28" s="103"/>
      <c r="D28" s="108"/>
      <c r="E28" s="108"/>
      <c r="F28" s="108"/>
      <c r="G28" s="108"/>
      <c r="H28" s="108"/>
      <c r="I28" s="69"/>
      <c r="J28" s="69"/>
      <c r="K28" s="78"/>
    </row>
    <row r="29" spans="1:13" ht="20.25" customHeight="1" x14ac:dyDescent="0.3">
      <c r="A29" s="45" t="s">
        <v>326</v>
      </c>
      <c r="B29" s="58" t="s">
        <v>700</v>
      </c>
      <c r="C29" s="107" t="s">
        <v>113</v>
      </c>
      <c r="D29" s="153">
        <f>7*3*35</f>
        <v>735</v>
      </c>
      <c r="E29" s="72"/>
      <c r="F29" s="72"/>
      <c r="G29" s="72"/>
      <c r="H29" s="72"/>
      <c r="I29" s="160">
        <f>SUM(E29:H29)</f>
        <v>0</v>
      </c>
      <c r="J29" s="161">
        <f>I29*D29</f>
        <v>0</v>
      </c>
      <c r="K29" s="167" t="s">
        <v>735</v>
      </c>
      <c r="L29" s="40"/>
      <c r="M29" s="14"/>
    </row>
    <row r="30" spans="1:13" ht="20.25" customHeight="1" x14ac:dyDescent="0.3">
      <c r="A30" s="46" t="s">
        <v>327</v>
      </c>
      <c r="B30" s="60" t="s">
        <v>701</v>
      </c>
      <c r="C30" s="104" t="s">
        <v>113</v>
      </c>
      <c r="D30" s="109">
        <f>4*35</f>
        <v>140</v>
      </c>
      <c r="E30" s="74"/>
      <c r="F30" s="74"/>
      <c r="G30" s="74"/>
      <c r="H30" s="74"/>
      <c r="I30" s="163">
        <f>SUM(E30:H30)</f>
        <v>0</v>
      </c>
      <c r="J30" s="164">
        <f t="shared" ref="J30:J36" si="3">D30*I30</f>
        <v>0</v>
      </c>
      <c r="K30" s="165" t="s">
        <v>736</v>
      </c>
      <c r="L30" s="40"/>
      <c r="M30" s="14"/>
    </row>
    <row r="31" spans="1:13" ht="27" x14ac:dyDescent="0.3">
      <c r="A31" s="46" t="s">
        <v>328</v>
      </c>
      <c r="B31" s="54" t="s">
        <v>702</v>
      </c>
      <c r="C31" s="104" t="s">
        <v>113</v>
      </c>
      <c r="D31" s="109">
        <f>3*35</f>
        <v>105</v>
      </c>
      <c r="E31" s="74"/>
      <c r="F31" s="74"/>
      <c r="G31" s="74"/>
      <c r="H31" s="74"/>
      <c r="I31" s="163">
        <f t="shared" ref="I31:I36" si="4">SUM(E31:H31)</f>
        <v>0</v>
      </c>
      <c r="J31" s="164">
        <f t="shared" si="3"/>
        <v>0</v>
      </c>
      <c r="K31" s="165" t="s">
        <v>737</v>
      </c>
      <c r="L31" s="40"/>
      <c r="M31" s="14"/>
    </row>
    <row r="32" spans="1:13" ht="27" x14ac:dyDescent="0.3">
      <c r="A32" s="46" t="s">
        <v>329</v>
      </c>
      <c r="B32" s="54" t="s">
        <v>703</v>
      </c>
      <c r="C32" s="104" t="s">
        <v>113</v>
      </c>
      <c r="D32" s="109">
        <v>105</v>
      </c>
      <c r="E32" s="74"/>
      <c r="F32" s="74"/>
      <c r="G32" s="74"/>
      <c r="H32" s="74"/>
      <c r="I32" s="163">
        <f t="shared" si="4"/>
        <v>0</v>
      </c>
      <c r="J32" s="164">
        <f t="shared" si="3"/>
        <v>0</v>
      </c>
      <c r="K32" s="165" t="s">
        <v>737</v>
      </c>
      <c r="L32" s="40"/>
    </row>
    <row r="33" spans="1:14" ht="27" x14ac:dyDescent="0.3">
      <c r="A33" s="46" t="s">
        <v>330</v>
      </c>
      <c r="B33" s="54" t="s">
        <v>704</v>
      </c>
      <c r="C33" s="104" t="s">
        <v>113</v>
      </c>
      <c r="D33" s="109">
        <v>105</v>
      </c>
      <c r="E33" s="74"/>
      <c r="F33" s="74"/>
      <c r="G33" s="74"/>
      <c r="H33" s="74"/>
      <c r="I33" s="163">
        <f t="shared" si="4"/>
        <v>0</v>
      </c>
      <c r="J33" s="164">
        <f t="shared" si="3"/>
        <v>0</v>
      </c>
      <c r="K33" s="165" t="s">
        <v>737</v>
      </c>
      <c r="L33" s="40"/>
    </row>
    <row r="34" spans="1:14" ht="27" x14ac:dyDescent="0.3">
      <c r="A34" s="46" t="s">
        <v>331</v>
      </c>
      <c r="B34" s="54" t="s">
        <v>705</v>
      </c>
      <c r="C34" s="104" t="s">
        <v>113</v>
      </c>
      <c r="D34" s="109">
        <v>105</v>
      </c>
      <c r="E34" s="74"/>
      <c r="F34" s="74"/>
      <c r="G34" s="74"/>
      <c r="H34" s="74"/>
      <c r="I34" s="163">
        <f t="shared" si="4"/>
        <v>0</v>
      </c>
      <c r="J34" s="164">
        <f t="shared" si="3"/>
        <v>0</v>
      </c>
      <c r="K34" s="165" t="s">
        <v>737</v>
      </c>
      <c r="L34" s="40"/>
    </row>
    <row r="35" spans="1:14" ht="27" x14ac:dyDescent="0.3">
      <c r="A35" s="46" t="s">
        <v>332</v>
      </c>
      <c r="B35" s="54" t="s">
        <v>706</v>
      </c>
      <c r="C35" s="104" t="s">
        <v>113</v>
      </c>
      <c r="D35" s="109">
        <v>105</v>
      </c>
      <c r="E35" s="74"/>
      <c r="F35" s="74"/>
      <c r="G35" s="74"/>
      <c r="H35" s="74"/>
      <c r="I35" s="163">
        <f t="shared" si="4"/>
        <v>0</v>
      </c>
      <c r="J35" s="164">
        <f t="shared" si="3"/>
        <v>0</v>
      </c>
      <c r="K35" s="165" t="s">
        <v>737</v>
      </c>
      <c r="L35" s="40"/>
    </row>
    <row r="36" spans="1:14" ht="27" x14ac:dyDescent="0.3">
      <c r="A36" s="47" t="s">
        <v>502</v>
      </c>
      <c r="B36" s="55" t="s">
        <v>707</v>
      </c>
      <c r="C36" s="104" t="s">
        <v>113</v>
      </c>
      <c r="D36" s="109">
        <v>12</v>
      </c>
      <c r="E36" s="74"/>
      <c r="F36" s="74"/>
      <c r="G36" s="74"/>
      <c r="H36" s="74"/>
      <c r="I36" s="163">
        <f t="shared" si="4"/>
        <v>0</v>
      </c>
      <c r="J36" s="164">
        <f t="shared" si="3"/>
        <v>0</v>
      </c>
      <c r="K36" s="166" t="s">
        <v>738</v>
      </c>
      <c r="L36" s="40"/>
      <c r="M36" s="14"/>
    </row>
    <row r="37" spans="1:14" ht="20.25" customHeight="1" thickBot="1" x14ac:dyDescent="0.35">
      <c r="A37" s="48" t="s">
        <v>58</v>
      </c>
      <c r="B37" s="56"/>
      <c r="C37" s="105"/>
      <c r="D37" s="105"/>
      <c r="E37" s="105"/>
      <c r="F37" s="105"/>
      <c r="G37" s="105"/>
      <c r="H37" s="105"/>
      <c r="I37" s="56"/>
      <c r="J37" s="115">
        <f>SUM(J29:J36)</f>
        <v>0</v>
      </c>
      <c r="K37" s="116"/>
      <c r="L37" s="40"/>
    </row>
    <row r="38" spans="1:14" ht="20.25" customHeight="1" thickBot="1" x14ac:dyDescent="0.35">
      <c r="A38" s="49" t="s">
        <v>504</v>
      </c>
      <c r="B38" s="62" t="s">
        <v>59</v>
      </c>
      <c r="C38" s="103"/>
      <c r="D38" s="108"/>
      <c r="E38" s="108"/>
      <c r="F38" s="108"/>
      <c r="G38" s="108"/>
      <c r="H38" s="108"/>
      <c r="I38" s="69"/>
      <c r="J38" s="69"/>
      <c r="K38" s="78"/>
    </row>
    <row r="39" spans="1:14" ht="20.25" customHeight="1" x14ac:dyDescent="0.3">
      <c r="A39" s="45" t="s">
        <v>345</v>
      </c>
      <c r="B39" s="58" t="s">
        <v>708</v>
      </c>
      <c r="C39" s="107" t="s">
        <v>113</v>
      </c>
      <c r="D39" s="153">
        <f>2*3*35</f>
        <v>210</v>
      </c>
      <c r="E39" s="72"/>
      <c r="F39" s="72"/>
      <c r="G39" s="72"/>
      <c r="H39" s="72"/>
      <c r="I39" s="160">
        <f>SUM(E39:H39)</f>
        <v>0</v>
      </c>
      <c r="J39" s="161">
        <f>I39*D39</f>
        <v>0</v>
      </c>
      <c r="K39" s="168" t="s">
        <v>739</v>
      </c>
      <c r="M39" s="14"/>
    </row>
    <row r="40" spans="1:14" ht="20.25" customHeight="1" x14ac:dyDescent="0.3">
      <c r="A40" s="46" t="s">
        <v>346</v>
      </c>
      <c r="B40" s="54" t="s">
        <v>709</v>
      </c>
      <c r="C40" s="104" t="s">
        <v>113</v>
      </c>
      <c r="D40" s="109">
        <f>3*35</f>
        <v>105</v>
      </c>
      <c r="E40" s="74"/>
      <c r="F40" s="74"/>
      <c r="G40" s="74"/>
      <c r="H40" s="74"/>
      <c r="I40" s="163">
        <f>SUM(E40:H40)</f>
        <v>0</v>
      </c>
      <c r="J40" s="164">
        <f t="shared" ref="J40:J48" si="5">D40*I40</f>
        <v>0</v>
      </c>
      <c r="K40" s="113" t="s">
        <v>740</v>
      </c>
      <c r="M40" s="14"/>
    </row>
    <row r="41" spans="1:14" ht="20.25" customHeight="1" x14ac:dyDescent="0.3">
      <c r="A41" s="46" t="s">
        <v>347</v>
      </c>
      <c r="B41" s="59" t="s">
        <v>298</v>
      </c>
      <c r="C41" s="104" t="s">
        <v>113</v>
      </c>
      <c r="D41" s="109">
        <v>35</v>
      </c>
      <c r="E41" s="74"/>
      <c r="F41" s="74"/>
      <c r="G41" s="74"/>
      <c r="H41" s="74"/>
      <c r="I41" s="163">
        <f t="shared" ref="I41:I48" si="6">SUM(E41:H41)</f>
        <v>0</v>
      </c>
      <c r="J41" s="164">
        <f t="shared" si="5"/>
        <v>0</v>
      </c>
      <c r="K41" s="113" t="s">
        <v>741</v>
      </c>
      <c r="M41" s="14"/>
      <c r="N41" s="14"/>
    </row>
    <row r="42" spans="1:14" ht="20.25" customHeight="1" x14ac:dyDescent="0.3">
      <c r="A42" s="46" t="s">
        <v>348</v>
      </c>
      <c r="B42" s="54" t="s">
        <v>710</v>
      </c>
      <c r="C42" s="104" t="s">
        <v>113</v>
      </c>
      <c r="D42" s="109">
        <v>35</v>
      </c>
      <c r="E42" s="74"/>
      <c r="F42" s="74"/>
      <c r="G42" s="74"/>
      <c r="H42" s="74"/>
      <c r="I42" s="163">
        <f t="shared" si="6"/>
        <v>0</v>
      </c>
      <c r="J42" s="164">
        <f t="shared" si="5"/>
        <v>0</v>
      </c>
      <c r="K42" s="113" t="s">
        <v>741</v>
      </c>
      <c r="M42" s="14"/>
      <c r="N42" s="14"/>
    </row>
    <row r="43" spans="1:14" ht="20.25" customHeight="1" x14ac:dyDescent="0.3">
      <c r="A43" s="46" t="s">
        <v>349</v>
      </c>
      <c r="B43" s="54" t="s">
        <v>711</v>
      </c>
      <c r="C43" s="104" t="s">
        <v>113</v>
      </c>
      <c r="D43" s="109">
        <v>35</v>
      </c>
      <c r="E43" s="74"/>
      <c r="F43" s="74"/>
      <c r="G43" s="74"/>
      <c r="H43" s="74"/>
      <c r="I43" s="163">
        <f t="shared" si="6"/>
        <v>0</v>
      </c>
      <c r="J43" s="164">
        <f t="shared" si="5"/>
        <v>0</v>
      </c>
      <c r="K43" s="113" t="s">
        <v>742</v>
      </c>
      <c r="M43" s="14"/>
      <c r="N43" s="14"/>
    </row>
    <row r="44" spans="1:14" ht="20.25" customHeight="1" x14ac:dyDescent="0.3">
      <c r="A44" s="46" t="s">
        <v>350</v>
      </c>
      <c r="B44" s="54" t="s">
        <v>712</v>
      </c>
      <c r="C44" s="104" t="s">
        <v>113</v>
      </c>
      <c r="D44" s="109">
        <v>35</v>
      </c>
      <c r="E44" s="74"/>
      <c r="F44" s="74"/>
      <c r="G44" s="74"/>
      <c r="H44" s="74"/>
      <c r="I44" s="163">
        <f t="shared" si="6"/>
        <v>0</v>
      </c>
      <c r="J44" s="164">
        <f t="shared" si="5"/>
        <v>0</v>
      </c>
      <c r="K44" s="113" t="s">
        <v>742</v>
      </c>
      <c r="M44" s="14"/>
      <c r="N44" s="14"/>
    </row>
    <row r="45" spans="1:14" ht="20.25" customHeight="1" x14ac:dyDescent="0.3">
      <c r="A45" s="46" t="s">
        <v>681</v>
      </c>
      <c r="B45" s="54" t="s">
        <v>713</v>
      </c>
      <c r="C45" s="104" t="s">
        <v>113</v>
      </c>
      <c r="D45" s="109">
        <v>35</v>
      </c>
      <c r="E45" s="74"/>
      <c r="F45" s="74"/>
      <c r="G45" s="74"/>
      <c r="H45" s="74"/>
      <c r="I45" s="163">
        <f t="shared" si="6"/>
        <v>0</v>
      </c>
      <c r="J45" s="164">
        <f t="shared" si="5"/>
        <v>0</v>
      </c>
      <c r="K45" s="113" t="s">
        <v>742</v>
      </c>
      <c r="M45" s="14"/>
      <c r="N45" s="14"/>
    </row>
    <row r="46" spans="1:14" ht="20.25" customHeight="1" x14ac:dyDescent="0.3">
      <c r="A46" s="46" t="s">
        <v>682</v>
      </c>
      <c r="B46" s="54" t="s">
        <v>714</v>
      </c>
      <c r="C46" s="104" t="s">
        <v>113</v>
      </c>
      <c r="D46" s="109">
        <v>35</v>
      </c>
      <c r="E46" s="74"/>
      <c r="F46" s="74"/>
      <c r="G46" s="74"/>
      <c r="H46" s="74"/>
      <c r="I46" s="163">
        <f t="shared" si="6"/>
        <v>0</v>
      </c>
      <c r="J46" s="164">
        <f t="shared" si="5"/>
        <v>0</v>
      </c>
      <c r="K46" s="113" t="s">
        <v>742</v>
      </c>
      <c r="M46" s="14"/>
      <c r="N46" s="14"/>
    </row>
    <row r="47" spans="1:14" ht="20.25" customHeight="1" x14ac:dyDescent="0.3">
      <c r="A47" s="46" t="s">
        <v>683</v>
      </c>
      <c r="B47" s="54" t="s">
        <v>715</v>
      </c>
      <c r="C47" s="104" t="s">
        <v>113</v>
      </c>
      <c r="D47" s="109">
        <v>35</v>
      </c>
      <c r="E47" s="74"/>
      <c r="F47" s="74"/>
      <c r="G47" s="74"/>
      <c r="H47" s="74"/>
      <c r="I47" s="163">
        <f t="shared" si="6"/>
        <v>0</v>
      </c>
      <c r="J47" s="164">
        <f t="shared" si="5"/>
        <v>0</v>
      </c>
      <c r="K47" s="113" t="s">
        <v>742</v>
      </c>
      <c r="M47" s="14"/>
      <c r="N47" s="14"/>
    </row>
    <row r="48" spans="1:14" ht="20.25" customHeight="1" x14ac:dyDescent="0.3">
      <c r="A48" s="47" t="s">
        <v>684</v>
      </c>
      <c r="B48" s="55" t="s">
        <v>716</v>
      </c>
      <c r="C48" s="104" t="s">
        <v>113</v>
      </c>
      <c r="D48" s="109">
        <v>35</v>
      </c>
      <c r="E48" s="74"/>
      <c r="F48" s="74"/>
      <c r="G48" s="74"/>
      <c r="H48" s="74"/>
      <c r="I48" s="163">
        <f t="shared" si="6"/>
        <v>0</v>
      </c>
      <c r="J48" s="164">
        <f t="shared" si="5"/>
        <v>0</v>
      </c>
      <c r="K48" s="169" t="s">
        <v>742</v>
      </c>
      <c r="M48" s="14"/>
      <c r="N48" s="14"/>
    </row>
    <row r="49" spans="1:13" ht="20.25" customHeight="1" thickBot="1" x14ac:dyDescent="0.35">
      <c r="A49" s="48" t="s">
        <v>60</v>
      </c>
      <c r="B49" s="56"/>
      <c r="C49" s="105"/>
      <c r="D49" s="105"/>
      <c r="E49" s="105"/>
      <c r="F49" s="105"/>
      <c r="G49" s="105"/>
      <c r="H49" s="105"/>
      <c r="I49" s="56"/>
      <c r="J49" s="115">
        <f>SUM(J39:J48)</f>
        <v>0</v>
      </c>
      <c r="K49" s="116"/>
      <c r="L49" s="40"/>
    </row>
    <row r="50" spans="1:13" ht="20.25" customHeight="1" thickBot="1" x14ac:dyDescent="0.35">
      <c r="A50" s="49" t="s">
        <v>351</v>
      </c>
      <c r="B50" s="62" t="s">
        <v>68</v>
      </c>
      <c r="C50" s="103"/>
      <c r="D50" s="108"/>
      <c r="E50" s="108"/>
      <c r="F50" s="108"/>
      <c r="G50" s="108"/>
      <c r="H50" s="108"/>
      <c r="I50" s="69"/>
      <c r="J50" s="69"/>
      <c r="K50" s="78"/>
    </row>
    <row r="51" spans="1:13" ht="20.25" customHeight="1" thickBot="1" x14ac:dyDescent="0.35">
      <c r="A51" s="45" t="s">
        <v>352</v>
      </c>
      <c r="B51" s="58" t="s">
        <v>717</v>
      </c>
      <c r="C51" s="107" t="s">
        <v>113</v>
      </c>
      <c r="D51" s="153">
        <f>6*3*35</f>
        <v>630</v>
      </c>
      <c r="E51" s="72"/>
      <c r="F51" s="72"/>
      <c r="G51" s="72"/>
      <c r="H51" s="72"/>
      <c r="I51" s="160">
        <f>SUM(E51:H51)</f>
        <v>0</v>
      </c>
      <c r="J51" s="161">
        <f>I51*D51</f>
        <v>0</v>
      </c>
      <c r="K51" s="168" t="s">
        <v>743</v>
      </c>
      <c r="M51" s="14"/>
    </row>
    <row r="52" spans="1:13" ht="20.25" customHeight="1" x14ac:dyDescent="0.3">
      <c r="A52" s="47" t="s">
        <v>353</v>
      </c>
      <c r="B52" s="55" t="s">
        <v>718</v>
      </c>
      <c r="C52" s="107" t="s">
        <v>113</v>
      </c>
      <c r="D52" s="109">
        <f>3*35</f>
        <v>105</v>
      </c>
      <c r="E52" s="74"/>
      <c r="F52" s="74"/>
      <c r="G52" s="74"/>
      <c r="H52" s="74"/>
      <c r="I52" s="163">
        <f>SUM(E52:H52)</f>
        <v>0</v>
      </c>
      <c r="J52" s="164">
        <f t="shared" ref="J52" si="7">D52*I52</f>
        <v>0</v>
      </c>
      <c r="K52" s="169" t="s">
        <v>744</v>
      </c>
      <c r="M52" s="14"/>
    </row>
    <row r="53" spans="1:13" ht="20.25" customHeight="1" thickBot="1" x14ac:dyDescent="0.35">
      <c r="A53" s="48" t="s">
        <v>69</v>
      </c>
      <c r="B53" s="56"/>
      <c r="C53" s="105"/>
      <c r="D53" s="105"/>
      <c r="E53" s="105"/>
      <c r="F53" s="105"/>
      <c r="G53" s="105"/>
      <c r="H53" s="105"/>
      <c r="I53" s="56"/>
      <c r="J53" s="115">
        <f>SUM(J51:J52)</f>
        <v>0</v>
      </c>
      <c r="K53" s="116"/>
      <c r="L53" s="40"/>
    </row>
    <row r="54" spans="1:13" ht="20.25" customHeight="1" thickBot="1" x14ac:dyDescent="0.35">
      <c r="A54" s="123" t="s">
        <v>361</v>
      </c>
      <c r="B54" s="71" t="s">
        <v>66</v>
      </c>
      <c r="C54" s="103"/>
      <c r="D54" s="108"/>
      <c r="E54" s="108"/>
      <c r="F54" s="108"/>
      <c r="G54" s="108"/>
      <c r="H54" s="108"/>
      <c r="I54" s="69"/>
      <c r="J54" s="69"/>
      <c r="K54" s="78"/>
    </row>
    <row r="55" spans="1:13" ht="20.25" customHeight="1" x14ac:dyDescent="0.3">
      <c r="A55" s="124" t="s">
        <v>362</v>
      </c>
      <c r="B55" s="133" t="s">
        <v>719</v>
      </c>
      <c r="C55" s="107" t="s">
        <v>113</v>
      </c>
      <c r="D55" s="153">
        <v>35</v>
      </c>
      <c r="E55" s="72"/>
      <c r="F55" s="72"/>
      <c r="G55" s="72"/>
      <c r="H55" s="72"/>
      <c r="I55" s="160">
        <f>SUM(E55:H55)</f>
        <v>0</v>
      </c>
      <c r="J55" s="161">
        <f>I55*D55</f>
        <v>0</v>
      </c>
      <c r="K55" s="170" t="s">
        <v>745</v>
      </c>
    </row>
    <row r="56" spans="1:13" ht="20.25" customHeight="1" thickBot="1" x14ac:dyDescent="0.35">
      <c r="A56" s="48" t="s">
        <v>67</v>
      </c>
      <c r="B56" s="56"/>
      <c r="C56" s="105"/>
      <c r="D56" s="105"/>
      <c r="E56" s="105"/>
      <c r="F56" s="105"/>
      <c r="G56" s="105"/>
      <c r="H56" s="105"/>
      <c r="I56" s="56"/>
      <c r="J56" s="115">
        <f>SUM(J55)</f>
        <v>0</v>
      </c>
      <c r="K56" s="116"/>
    </row>
    <row r="57" spans="1:13" ht="20.25" customHeight="1" thickBot="1" x14ac:dyDescent="0.35">
      <c r="A57" s="123" t="s">
        <v>365</v>
      </c>
      <c r="B57" s="70" t="s">
        <v>720</v>
      </c>
      <c r="C57" s="103"/>
      <c r="D57" s="108"/>
      <c r="E57" s="108"/>
      <c r="F57" s="108"/>
      <c r="G57" s="108"/>
      <c r="H57" s="108"/>
      <c r="I57" s="69"/>
      <c r="J57" s="69"/>
      <c r="K57" s="78"/>
      <c r="M57" s="14"/>
    </row>
    <row r="58" spans="1:13" ht="20.25" customHeight="1" x14ac:dyDescent="0.3">
      <c r="A58" s="79" t="s">
        <v>366</v>
      </c>
      <c r="B58" s="134" t="s">
        <v>721</v>
      </c>
      <c r="C58" s="107" t="s">
        <v>113</v>
      </c>
      <c r="D58" s="153">
        <f>3*35</f>
        <v>105</v>
      </c>
      <c r="E58" s="72"/>
      <c r="F58" s="72"/>
      <c r="G58" s="72"/>
      <c r="H58" s="72"/>
      <c r="I58" s="160">
        <f>SUM(E58:H58)</f>
        <v>0</v>
      </c>
      <c r="J58" s="161">
        <f>I58*D58</f>
        <v>0</v>
      </c>
      <c r="K58" s="171" t="s">
        <v>746</v>
      </c>
    </row>
    <row r="59" spans="1:13" ht="20.25" customHeight="1" thickBot="1" x14ac:dyDescent="0.35">
      <c r="A59" s="48" t="s">
        <v>65</v>
      </c>
      <c r="B59" s="56"/>
      <c r="C59" s="105"/>
      <c r="D59" s="105"/>
      <c r="E59" s="105"/>
      <c r="F59" s="105"/>
      <c r="G59" s="105"/>
      <c r="H59" s="105"/>
      <c r="I59" s="56"/>
      <c r="J59" s="115">
        <f>SUM(J58)</f>
        <v>0</v>
      </c>
      <c r="K59" s="116"/>
    </row>
    <row r="60" spans="1:13" ht="20.25" customHeight="1" thickBot="1" x14ac:dyDescent="0.35">
      <c r="A60" s="123" t="s">
        <v>369</v>
      </c>
      <c r="B60" s="70" t="s">
        <v>722</v>
      </c>
      <c r="C60" s="103"/>
      <c r="D60" s="108"/>
      <c r="E60" s="108"/>
      <c r="F60" s="108"/>
      <c r="G60" s="108"/>
      <c r="H60" s="108"/>
      <c r="I60" s="69"/>
      <c r="J60" s="69"/>
      <c r="K60" s="78"/>
    </row>
    <row r="61" spans="1:13" ht="20.25" customHeight="1" x14ac:dyDescent="0.3">
      <c r="A61" s="45" t="s">
        <v>370</v>
      </c>
      <c r="B61" s="58" t="s">
        <v>291</v>
      </c>
      <c r="C61" s="107" t="s">
        <v>113</v>
      </c>
      <c r="D61" s="153">
        <v>35</v>
      </c>
      <c r="E61" s="72"/>
      <c r="F61" s="72"/>
      <c r="G61" s="72"/>
      <c r="H61" s="72"/>
      <c r="I61" s="160">
        <f>SUM(E61:H61)</f>
        <v>0</v>
      </c>
      <c r="J61" s="161">
        <f>I61*D61</f>
        <v>0</v>
      </c>
      <c r="K61" s="168" t="s">
        <v>741</v>
      </c>
      <c r="M61" s="14"/>
    </row>
    <row r="62" spans="1:13" ht="20.25" customHeight="1" x14ac:dyDescent="0.3">
      <c r="A62" s="46" t="s">
        <v>371</v>
      </c>
      <c r="B62" s="54" t="s">
        <v>723</v>
      </c>
      <c r="C62" s="104" t="s">
        <v>113</v>
      </c>
      <c r="D62" s="109">
        <v>105</v>
      </c>
      <c r="E62" s="74"/>
      <c r="F62" s="74"/>
      <c r="G62" s="74"/>
      <c r="H62" s="74"/>
      <c r="I62" s="163">
        <f>SUM(E62:H62)</f>
        <v>0</v>
      </c>
      <c r="J62" s="164">
        <f t="shared" ref="J62" si="8">D62*I62</f>
        <v>0</v>
      </c>
      <c r="K62" s="113" t="s">
        <v>746</v>
      </c>
      <c r="M62" s="14"/>
    </row>
    <row r="63" spans="1:13" ht="20.25" customHeight="1" x14ac:dyDescent="0.3">
      <c r="A63" s="47" t="s">
        <v>372</v>
      </c>
      <c r="B63" s="55" t="s">
        <v>724</v>
      </c>
      <c r="C63" s="104" t="s">
        <v>113</v>
      </c>
      <c r="D63" s="109">
        <v>35</v>
      </c>
      <c r="E63" s="74"/>
      <c r="F63" s="74"/>
      <c r="G63" s="74"/>
      <c r="H63" s="74"/>
      <c r="I63" s="163">
        <f>SUM(E63:H63)</f>
        <v>0</v>
      </c>
      <c r="J63" s="164">
        <f t="shared" ref="J63" si="9">D63*I63</f>
        <v>0</v>
      </c>
      <c r="K63" s="169" t="s">
        <v>742</v>
      </c>
      <c r="M63" s="14"/>
    </row>
    <row r="64" spans="1:13" ht="20.25" customHeight="1" thickBot="1" x14ac:dyDescent="0.35">
      <c r="A64" s="48" t="s">
        <v>64</v>
      </c>
      <c r="B64" s="56"/>
      <c r="C64" s="105"/>
      <c r="D64" s="105"/>
      <c r="E64" s="105"/>
      <c r="F64" s="105"/>
      <c r="G64" s="105"/>
      <c r="H64" s="105"/>
      <c r="I64" s="56"/>
      <c r="J64" s="115">
        <f>SUM(J61:J63)</f>
        <v>0</v>
      </c>
      <c r="K64" s="116"/>
    </row>
    <row r="65" spans="1:11" ht="20.25" customHeight="1" thickBot="1" x14ac:dyDescent="0.35">
      <c r="A65" s="123" t="s">
        <v>375</v>
      </c>
      <c r="B65" s="70" t="s">
        <v>725</v>
      </c>
      <c r="C65" s="103"/>
      <c r="D65" s="108"/>
      <c r="E65" s="108"/>
      <c r="F65" s="108"/>
      <c r="G65" s="108"/>
      <c r="H65" s="108"/>
      <c r="I65" s="69"/>
      <c r="J65" s="69"/>
      <c r="K65" s="78"/>
    </row>
    <row r="66" spans="1:11" ht="20.25" customHeight="1" thickBot="1" x14ac:dyDescent="0.35">
      <c r="A66" s="49" t="s">
        <v>376</v>
      </c>
      <c r="B66" s="135" t="s">
        <v>313</v>
      </c>
      <c r="C66" s="148" t="s">
        <v>113</v>
      </c>
      <c r="D66" s="154">
        <f>3*35</f>
        <v>105</v>
      </c>
      <c r="E66" s="72"/>
      <c r="F66" s="72"/>
      <c r="G66" s="72"/>
      <c r="H66" s="72"/>
      <c r="I66" s="160">
        <f>SUM(E66:H66)</f>
        <v>0</v>
      </c>
      <c r="J66" s="161">
        <f>I66*D66</f>
        <v>0</v>
      </c>
      <c r="K66" s="172" t="s">
        <v>746</v>
      </c>
    </row>
    <row r="67" spans="1:11" ht="20.25" customHeight="1" thickBot="1" x14ac:dyDescent="0.35">
      <c r="A67" s="48" t="s">
        <v>63</v>
      </c>
      <c r="B67" s="102"/>
      <c r="C67" s="106"/>
      <c r="D67" s="106"/>
      <c r="E67" s="106"/>
      <c r="F67" s="106"/>
      <c r="G67" s="106"/>
      <c r="H67" s="106"/>
      <c r="I67" s="102"/>
      <c r="J67" s="119">
        <f>SUM(J66)</f>
        <v>0</v>
      </c>
      <c r="K67" s="117"/>
    </row>
    <row r="68" spans="1:11" ht="20.25" customHeight="1" thickBot="1" x14ac:dyDescent="0.35">
      <c r="A68" s="125">
        <v>9</v>
      </c>
      <c r="B68" s="136" t="s">
        <v>318</v>
      </c>
      <c r="C68" s="103"/>
      <c r="D68" s="108"/>
      <c r="E68" s="108"/>
      <c r="F68" s="108"/>
      <c r="G68" s="108"/>
      <c r="H68" s="108"/>
      <c r="I68" s="69"/>
      <c r="J68" s="69"/>
      <c r="K68" s="78"/>
    </row>
    <row r="69" spans="1:11" ht="20.25" customHeight="1" x14ac:dyDescent="0.3">
      <c r="A69" s="126" t="s">
        <v>91</v>
      </c>
      <c r="B69" s="137" t="s">
        <v>309</v>
      </c>
      <c r="C69" s="149" t="s">
        <v>23</v>
      </c>
      <c r="D69" s="155">
        <v>1000</v>
      </c>
      <c r="E69" s="72"/>
      <c r="F69" s="72"/>
      <c r="G69" s="72"/>
      <c r="H69" s="72"/>
      <c r="I69" s="160">
        <f>SUM(E69:H69)</f>
        <v>0</v>
      </c>
      <c r="J69" s="161">
        <f>I69*D69</f>
        <v>0</v>
      </c>
      <c r="K69" s="173"/>
    </row>
    <row r="70" spans="1:11" ht="20.25" customHeight="1" x14ac:dyDescent="0.3">
      <c r="A70" s="99" t="s">
        <v>92</v>
      </c>
      <c r="B70" s="138" t="s">
        <v>82</v>
      </c>
      <c r="C70" s="150" t="s">
        <v>23</v>
      </c>
      <c r="D70" s="156">
        <v>3000</v>
      </c>
      <c r="E70" s="74"/>
      <c r="F70" s="74"/>
      <c r="G70" s="74"/>
      <c r="H70" s="74"/>
      <c r="I70" s="163">
        <f>SUM(E70:H70)</f>
        <v>0</v>
      </c>
      <c r="J70" s="164">
        <f t="shared" ref="J70" si="10">D70*I70</f>
        <v>0</v>
      </c>
      <c r="K70" s="174"/>
    </row>
    <row r="71" spans="1:11" ht="20.25" customHeight="1" x14ac:dyDescent="0.3">
      <c r="A71" s="99" t="s">
        <v>93</v>
      </c>
      <c r="B71" s="138" t="s">
        <v>188</v>
      </c>
      <c r="C71" s="150" t="s">
        <v>22</v>
      </c>
      <c r="D71" s="156">
        <v>70000</v>
      </c>
      <c r="E71" s="74"/>
      <c r="F71" s="74"/>
      <c r="G71" s="74"/>
      <c r="H71" s="74"/>
      <c r="I71" s="163">
        <f t="shared" ref="I71:I103" si="11">SUM(E71:H71)</f>
        <v>0</v>
      </c>
      <c r="J71" s="164">
        <f t="shared" ref="J71:J103" si="12">D71*I71</f>
        <v>0</v>
      </c>
      <c r="K71" s="174"/>
    </row>
    <row r="72" spans="1:11" ht="20.25" customHeight="1" x14ac:dyDescent="0.3">
      <c r="A72" s="99" t="s">
        <v>94</v>
      </c>
      <c r="B72" s="138" t="s">
        <v>189</v>
      </c>
      <c r="C72" s="150" t="s">
        <v>22</v>
      </c>
      <c r="D72" s="156">
        <v>21000</v>
      </c>
      <c r="E72" s="74"/>
      <c r="F72" s="74"/>
      <c r="G72" s="74"/>
      <c r="H72" s="74"/>
      <c r="I72" s="163">
        <f t="shared" si="11"/>
        <v>0</v>
      </c>
      <c r="J72" s="164">
        <f t="shared" si="12"/>
        <v>0</v>
      </c>
      <c r="K72" s="174"/>
    </row>
    <row r="73" spans="1:11" ht="20.25" customHeight="1" x14ac:dyDescent="0.3">
      <c r="A73" s="99" t="s">
        <v>95</v>
      </c>
      <c r="B73" s="138" t="s">
        <v>10</v>
      </c>
      <c r="C73" s="150" t="s">
        <v>23</v>
      </c>
      <c r="D73" s="156">
        <v>840</v>
      </c>
      <c r="E73" s="74"/>
      <c r="F73" s="74"/>
      <c r="G73" s="74"/>
      <c r="H73" s="74"/>
      <c r="I73" s="163">
        <f t="shared" si="11"/>
        <v>0</v>
      </c>
      <c r="J73" s="164">
        <f t="shared" si="12"/>
        <v>0</v>
      </c>
      <c r="K73" s="174"/>
    </row>
    <row r="74" spans="1:11" ht="20.25" customHeight="1" x14ac:dyDescent="0.3">
      <c r="A74" s="99" t="s">
        <v>96</v>
      </c>
      <c r="B74" s="55" t="s">
        <v>126</v>
      </c>
      <c r="C74" s="104" t="s">
        <v>113</v>
      </c>
      <c r="D74" s="157">
        <v>35</v>
      </c>
      <c r="E74" s="74"/>
      <c r="F74" s="74"/>
      <c r="G74" s="74"/>
      <c r="H74" s="74"/>
      <c r="I74" s="163">
        <f t="shared" ref="I74:I82" si="13">SUM(E74:H74)</f>
        <v>0</v>
      </c>
      <c r="J74" s="164">
        <f t="shared" ref="J74:J82" si="14">D74*I74</f>
        <v>0</v>
      </c>
      <c r="K74" s="174"/>
    </row>
    <row r="75" spans="1:11" ht="20.25" customHeight="1" x14ac:dyDescent="0.3">
      <c r="A75" s="99" t="s">
        <v>97</v>
      </c>
      <c r="B75" s="55" t="s">
        <v>132</v>
      </c>
      <c r="C75" s="104" t="s">
        <v>113</v>
      </c>
      <c r="D75" s="158">
        <v>45</v>
      </c>
      <c r="E75" s="74"/>
      <c r="F75" s="74"/>
      <c r="G75" s="74"/>
      <c r="H75" s="74"/>
      <c r="I75" s="163">
        <f t="shared" si="13"/>
        <v>0</v>
      </c>
      <c r="J75" s="164">
        <f t="shared" si="14"/>
        <v>0</v>
      </c>
      <c r="K75" s="174"/>
    </row>
    <row r="76" spans="1:11" ht="20.25" customHeight="1" x14ac:dyDescent="0.3">
      <c r="A76" s="99" t="s">
        <v>98</v>
      </c>
      <c r="B76" s="55" t="s">
        <v>127</v>
      </c>
      <c r="C76" s="104" t="s">
        <v>113</v>
      </c>
      <c r="D76" s="158">
        <v>175</v>
      </c>
      <c r="E76" s="74"/>
      <c r="F76" s="74"/>
      <c r="G76" s="74"/>
      <c r="H76" s="74"/>
      <c r="I76" s="163">
        <f t="shared" si="13"/>
        <v>0</v>
      </c>
      <c r="J76" s="164">
        <f t="shared" si="14"/>
        <v>0</v>
      </c>
      <c r="K76" s="174"/>
    </row>
    <row r="77" spans="1:11" ht="20.25" customHeight="1" x14ac:dyDescent="0.3">
      <c r="A77" s="99" t="s">
        <v>99</v>
      </c>
      <c r="B77" s="55" t="s">
        <v>134</v>
      </c>
      <c r="C77" s="104" t="s">
        <v>113</v>
      </c>
      <c r="D77" s="158">
        <v>35</v>
      </c>
      <c r="E77" s="74"/>
      <c r="F77" s="74"/>
      <c r="G77" s="74"/>
      <c r="H77" s="74"/>
      <c r="I77" s="163">
        <f t="shared" si="13"/>
        <v>0</v>
      </c>
      <c r="J77" s="164">
        <f t="shared" si="14"/>
        <v>0</v>
      </c>
      <c r="K77" s="174"/>
    </row>
    <row r="78" spans="1:11" ht="20.25" customHeight="1" x14ac:dyDescent="0.3">
      <c r="A78" s="99" t="s">
        <v>100</v>
      </c>
      <c r="B78" s="54" t="s">
        <v>128</v>
      </c>
      <c r="C78" s="104" t="s">
        <v>113</v>
      </c>
      <c r="D78" s="158">
        <v>140</v>
      </c>
      <c r="E78" s="74"/>
      <c r="F78" s="74"/>
      <c r="G78" s="74"/>
      <c r="H78" s="74"/>
      <c r="I78" s="163">
        <f t="shared" si="13"/>
        <v>0</v>
      </c>
      <c r="J78" s="164">
        <f t="shared" si="14"/>
        <v>0</v>
      </c>
      <c r="K78" s="174"/>
    </row>
    <row r="79" spans="1:11" ht="20.25" customHeight="1" x14ac:dyDescent="0.3">
      <c r="A79" s="99" t="s">
        <v>101</v>
      </c>
      <c r="B79" s="54" t="s">
        <v>129</v>
      </c>
      <c r="C79" s="104" t="s">
        <v>113</v>
      </c>
      <c r="D79" s="158">
        <v>70</v>
      </c>
      <c r="E79" s="74"/>
      <c r="F79" s="74"/>
      <c r="G79" s="74"/>
      <c r="H79" s="74"/>
      <c r="I79" s="163">
        <f t="shared" si="13"/>
        <v>0</v>
      </c>
      <c r="J79" s="164">
        <f t="shared" si="14"/>
        <v>0</v>
      </c>
      <c r="K79" s="174"/>
    </row>
    <row r="80" spans="1:11" ht="20.25" customHeight="1" x14ac:dyDescent="0.3">
      <c r="A80" s="99" t="s">
        <v>102</v>
      </c>
      <c r="B80" s="180" t="s">
        <v>761</v>
      </c>
      <c r="C80" s="104" t="s">
        <v>113</v>
      </c>
      <c r="D80" s="157">
        <v>5</v>
      </c>
      <c r="E80" s="74"/>
      <c r="F80" s="74"/>
      <c r="G80" s="74"/>
      <c r="H80" s="74"/>
      <c r="I80" s="163">
        <f t="shared" si="13"/>
        <v>0</v>
      </c>
      <c r="J80" s="164">
        <f t="shared" si="14"/>
        <v>0</v>
      </c>
      <c r="K80" s="174"/>
    </row>
    <row r="81" spans="1:11" ht="20.25" customHeight="1" x14ac:dyDescent="0.3">
      <c r="A81" s="99" t="s">
        <v>103</v>
      </c>
      <c r="B81" s="180" t="s">
        <v>762</v>
      </c>
      <c r="C81" s="104" t="s">
        <v>113</v>
      </c>
      <c r="D81" s="157">
        <v>175</v>
      </c>
      <c r="E81" s="74"/>
      <c r="F81" s="74"/>
      <c r="G81" s="74"/>
      <c r="H81" s="74"/>
      <c r="I81" s="163">
        <f t="shared" ref="I81" si="15">SUM(E81:H81)</f>
        <v>0</v>
      </c>
      <c r="J81" s="164">
        <f t="shared" ref="J81" si="16">D81*I81</f>
        <v>0</v>
      </c>
      <c r="K81" s="174"/>
    </row>
    <row r="82" spans="1:11" ht="20.25" customHeight="1" x14ac:dyDescent="0.3">
      <c r="A82" s="99" t="s">
        <v>104</v>
      </c>
      <c r="B82" s="139" t="s">
        <v>748</v>
      </c>
      <c r="C82" s="151" t="s">
        <v>726</v>
      </c>
      <c r="D82" s="157">
        <v>50</v>
      </c>
      <c r="E82" s="175"/>
      <c r="F82" s="175"/>
      <c r="G82" s="175"/>
      <c r="H82" s="175"/>
      <c r="I82" s="176">
        <f t="shared" si="13"/>
        <v>0</v>
      </c>
      <c r="J82" s="177">
        <f t="shared" si="14"/>
        <v>0</v>
      </c>
      <c r="K82" s="174"/>
    </row>
    <row r="83" spans="1:11" ht="20.25" customHeight="1" x14ac:dyDescent="0.3">
      <c r="A83" s="99" t="s">
        <v>105</v>
      </c>
      <c r="B83" s="92" t="s">
        <v>264</v>
      </c>
      <c r="C83" s="104" t="s">
        <v>61</v>
      </c>
      <c r="D83" s="159">
        <v>20</v>
      </c>
      <c r="E83" s="74"/>
      <c r="F83" s="74"/>
      <c r="G83" s="74"/>
      <c r="H83" s="74"/>
      <c r="I83" s="163">
        <f t="shared" si="11"/>
        <v>0</v>
      </c>
      <c r="J83" s="164">
        <f t="shared" si="12"/>
        <v>0</v>
      </c>
      <c r="K83" s="174"/>
    </row>
    <row r="84" spans="1:11" ht="20.25" customHeight="1" x14ac:dyDescent="0.3">
      <c r="A84" s="99" t="s">
        <v>106</v>
      </c>
      <c r="B84" s="92" t="s">
        <v>265</v>
      </c>
      <c r="C84" s="104" t="s">
        <v>61</v>
      </c>
      <c r="D84" s="159">
        <v>20</v>
      </c>
      <c r="E84" s="74"/>
      <c r="F84" s="74"/>
      <c r="G84" s="74"/>
      <c r="H84" s="74"/>
      <c r="I84" s="163">
        <f t="shared" si="11"/>
        <v>0</v>
      </c>
      <c r="J84" s="164">
        <f t="shared" si="12"/>
        <v>0</v>
      </c>
      <c r="K84" s="174"/>
    </row>
    <row r="85" spans="1:11" ht="20.25" customHeight="1" x14ac:dyDescent="0.3">
      <c r="A85" s="99" t="s">
        <v>107</v>
      </c>
      <c r="B85" s="140" t="s">
        <v>297</v>
      </c>
      <c r="C85" s="104" t="s">
        <v>61</v>
      </c>
      <c r="D85" s="159">
        <v>20</v>
      </c>
      <c r="E85" s="74"/>
      <c r="F85" s="74"/>
      <c r="G85" s="74"/>
      <c r="H85" s="74"/>
      <c r="I85" s="163">
        <f t="shared" ref="I85" si="17">SUM(E85:H85)</f>
        <v>0</v>
      </c>
      <c r="J85" s="164">
        <f t="shared" ref="J85" si="18">D85*I85</f>
        <v>0</v>
      </c>
      <c r="K85" s="174"/>
    </row>
    <row r="86" spans="1:11" ht="20.25" customHeight="1" x14ac:dyDescent="0.3">
      <c r="A86" s="99" t="s">
        <v>108</v>
      </c>
      <c r="B86" s="92" t="s">
        <v>266</v>
      </c>
      <c r="C86" s="104" t="s">
        <v>61</v>
      </c>
      <c r="D86" s="159">
        <v>20</v>
      </c>
      <c r="E86" s="74"/>
      <c r="F86" s="74"/>
      <c r="G86" s="74"/>
      <c r="H86" s="74"/>
      <c r="I86" s="163">
        <f t="shared" si="11"/>
        <v>0</v>
      </c>
      <c r="J86" s="164">
        <f t="shared" si="12"/>
        <v>0</v>
      </c>
      <c r="K86" s="174"/>
    </row>
    <row r="87" spans="1:11" ht="20.25" customHeight="1" x14ac:dyDescent="0.3">
      <c r="A87" s="99" t="s">
        <v>109</v>
      </c>
      <c r="B87" s="92" t="s">
        <v>267</v>
      </c>
      <c r="C87" s="104" t="s">
        <v>61</v>
      </c>
      <c r="D87" s="159">
        <v>20</v>
      </c>
      <c r="E87" s="74"/>
      <c r="F87" s="74"/>
      <c r="G87" s="74"/>
      <c r="H87" s="74"/>
      <c r="I87" s="163">
        <f t="shared" si="11"/>
        <v>0</v>
      </c>
      <c r="J87" s="164">
        <f t="shared" si="12"/>
        <v>0</v>
      </c>
      <c r="K87" s="174"/>
    </row>
    <row r="88" spans="1:11" ht="20.25" customHeight="1" x14ac:dyDescent="0.3">
      <c r="A88" s="99" t="s">
        <v>110</v>
      </c>
      <c r="B88" s="92" t="s">
        <v>268</v>
      </c>
      <c r="C88" s="104" t="s">
        <v>113</v>
      </c>
      <c r="D88" s="159">
        <v>20</v>
      </c>
      <c r="E88" s="74"/>
      <c r="F88" s="74"/>
      <c r="G88" s="74"/>
      <c r="H88" s="74"/>
      <c r="I88" s="163">
        <f t="shared" si="11"/>
        <v>0</v>
      </c>
      <c r="J88" s="164">
        <f t="shared" si="12"/>
        <v>0</v>
      </c>
      <c r="K88" s="174"/>
    </row>
    <row r="89" spans="1:11" ht="20.25" customHeight="1" x14ac:dyDescent="0.3">
      <c r="A89" s="99" t="s">
        <v>111</v>
      </c>
      <c r="B89" s="92" t="s">
        <v>269</v>
      </c>
      <c r="C89" s="104" t="s">
        <v>61</v>
      </c>
      <c r="D89" s="159">
        <v>20</v>
      </c>
      <c r="E89" s="74"/>
      <c r="F89" s="74"/>
      <c r="G89" s="74"/>
      <c r="H89" s="74"/>
      <c r="I89" s="163">
        <f t="shared" si="11"/>
        <v>0</v>
      </c>
      <c r="J89" s="164">
        <f t="shared" si="12"/>
        <v>0</v>
      </c>
      <c r="K89" s="174"/>
    </row>
    <row r="90" spans="1:11" ht="20.25" customHeight="1" x14ac:dyDescent="0.3">
      <c r="A90" s="99" t="s">
        <v>112</v>
      </c>
      <c r="B90" s="92" t="s">
        <v>270</v>
      </c>
      <c r="C90" s="104" t="s">
        <v>61</v>
      </c>
      <c r="D90" s="159">
        <v>20</v>
      </c>
      <c r="E90" s="74"/>
      <c r="F90" s="74"/>
      <c r="G90" s="74"/>
      <c r="H90" s="74"/>
      <c r="I90" s="163">
        <f t="shared" si="11"/>
        <v>0</v>
      </c>
      <c r="J90" s="164">
        <f t="shared" si="12"/>
        <v>0</v>
      </c>
      <c r="K90" s="174"/>
    </row>
    <row r="91" spans="1:11" ht="20.25" customHeight="1" x14ac:dyDescent="0.3">
      <c r="A91" s="99" t="s">
        <v>121</v>
      </c>
      <c r="B91" s="92" t="s">
        <v>271</v>
      </c>
      <c r="C91" s="104" t="s">
        <v>61</v>
      </c>
      <c r="D91" s="159">
        <v>20</v>
      </c>
      <c r="E91" s="74"/>
      <c r="F91" s="74"/>
      <c r="G91" s="74"/>
      <c r="H91" s="74"/>
      <c r="I91" s="163">
        <f t="shared" si="11"/>
        <v>0</v>
      </c>
      <c r="J91" s="164">
        <f t="shared" si="12"/>
        <v>0</v>
      </c>
      <c r="K91" s="174"/>
    </row>
    <row r="92" spans="1:11" ht="20.25" customHeight="1" x14ac:dyDescent="0.3">
      <c r="A92" s="99" t="s">
        <v>122</v>
      </c>
      <c r="B92" s="59" t="s">
        <v>272</v>
      </c>
      <c r="C92" s="104" t="s">
        <v>61</v>
      </c>
      <c r="D92" s="159">
        <v>20</v>
      </c>
      <c r="E92" s="74"/>
      <c r="F92" s="74"/>
      <c r="G92" s="74"/>
      <c r="H92" s="74"/>
      <c r="I92" s="163">
        <f t="shared" si="11"/>
        <v>0</v>
      </c>
      <c r="J92" s="164">
        <f t="shared" si="12"/>
        <v>0</v>
      </c>
      <c r="K92" s="174"/>
    </row>
    <row r="93" spans="1:11" ht="20.25" customHeight="1" x14ac:dyDescent="0.3">
      <c r="A93" s="99" t="s">
        <v>123</v>
      </c>
      <c r="B93" s="59" t="s">
        <v>751</v>
      </c>
      <c r="C93" s="104" t="s">
        <v>749</v>
      </c>
      <c r="D93" s="159">
        <v>10</v>
      </c>
      <c r="E93" s="74"/>
      <c r="F93" s="74"/>
      <c r="G93" s="74"/>
      <c r="H93" s="74"/>
      <c r="I93" s="163">
        <f t="shared" ref="I93" si="19">SUM(E93:H93)</f>
        <v>0</v>
      </c>
      <c r="J93" s="164">
        <f t="shared" ref="J93" si="20">D93*I93</f>
        <v>0</v>
      </c>
      <c r="K93" s="174"/>
    </row>
    <row r="94" spans="1:11" ht="20.25" customHeight="1" x14ac:dyDescent="0.3">
      <c r="A94" s="99" t="s">
        <v>125</v>
      </c>
      <c r="B94" s="59" t="s">
        <v>273</v>
      </c>
      <c r="C94" s="104" t="s">
        <v>61</v>
      </c>
      <c r="D94" s="159">
        <v>10</v>
      </c>
      <c r="E94" s="74"/>
      <c r="F94" s="74"/>
      <c r="G94" s="74"/>
      <c r="H94" s="74"/>
      <c r="I94" s="163">
        <f t="shared" si="11"/>
        <v>0</v>
      </c>
      <c r="J94" s="164">
        <f t="shared" si="12"/>
        <v>0</v>
      </c>
      <c r="K94" s="174"/>
    </row>
    <row r="95" spans="1:11" ht="20.25" customHeight="1" x14ac:dyDescent="0.3">
      <c r="A95" s="99" t="s">
        <v>130</v>
      </c>
      <c r="B95" s="141" t="s">
        <v>190</v>
      </c>
      <c r="C95" s="104" t="s">
        <v>61</v>
      </c>
      <c r="D95" s="109">
        <v>5</v>
      </c>
      <c r="E95" s="74"/>
      <c r="F95" s="74"/>
      <c r="G95" s="74"/>
      <c r="H95" s="74"/>
      <c r="I95" s="163">
        <f>SUM(E95:H95)</f>
        <v>0</v>
      </c>
      <c r="J95" s="164">
        <f>D95*I95</f>
        <v>0</v>
      </c>
      <c r="K95" s="174"/>
    </row>
    <row r="96" spans="1:11" ht="20.25" customHeight="1" x14ac:dyDescent="0.3">
      <c r="A96" s="99" t="s">
        <v>131</v>
      </c>
      <c r="B96" s="141" t="s">
        <v>258</v>
      </c>
      <c r="C96" s="104" t="s">
        <v>61</v>
      </c>
      <c r="D96" s="109">
        <v>8</v>
      </c>
      <c r="E96" s="74"/>
      <c r="F96" s="74"/>
      <c r="G96" s="74"/>
      <c r="H96" s="74"/>
      <c r="I96" s="163">
        <f>SUM(E96:H96)</f>
        <v>0</v>
      </c>
      <c r="J96" s="164">
        <f>D96*I96</f>
        <v>0</v>
      </c>
      <c r="K96" s="174"/>
    </row>
    <row r="97" spans="1:11" ht="20.25" customHeight="1" x14ac:dyDescent="0.3">
      <c r="A97" s="99" t="s">
        <v>133</v>
      </c>
      <c r="B97" s="142" t="s">
        <v>192</v>
      </c>
      <c r="C97" s="104" t="s">
        <v>61</v>
      </c>
      <c r="D97" s="109">
        <v>5</v>
      </c>
      <c r="E97" s="74"/>
      <c r="F97" s="74"/>
      <c r="G97" s="74"/>
      <c r="H97" s="74"/>
      <c r="I97" s="163">
        <f t="shared" ref="I97" si="21">SUM(E97:H97)</f>
        <v>0</v>
      </c>
      <c r="J97" s="164">
        <f t="shared" ref="J97" si="22">D97*I97</f>
        <v>0</v>
      </c>
      <c r="K97" s="174"/>
    </row>
    <row r="98" spans="1:11" ht="20.25" customHeight="1" x14ac:dyDescent="0.3">
      <c r="A98" s="99" t="s">
        <v>170</v>
      </c>
      <c r="B98" s="143" t="s">
        <v>287</v>
      </c>
      <c r="C98" s="104" t="s">
        <v>61</v>
      </c>
      <c r="D98" s="109">
        <v>5</v>
      </c>
      <c r="E98" s="74"/>
      <c r="F98" s="74"/>
      <c r="G98" s="74"/>
      <c r="H98" s="74"/>
      <c r="I98" s="163">
        <f>SUM(E98:H98)</f>
        <v>0</v>
      </c>
      <c r="J98" s="164">
        <f>D98*I98</f>
        <v>0</v>
      </c>
      <c r="K98" s="174"/>
    </row>
    <row r="99" spans="1:11" ht="20.25" customHeight="1" x14ac:dyDescent="0.3">
      <c r="A99" s="99" t="s">
        <v>209</v>
      </c>
      <c r="B99" s="59" t="s">
        <v>274</v>
      </c>
      <c r="C99" s="104" t="s">
        <v>61</v>
      </c>
      <c r="D99" s="159">
        <v>10</v>
      </c>
      <c r="E99" s="74"/>
      <c r="F99" s="74"/>
      <c r="G99" s="74"/>
      <c r="H99" s="74"/>
      <c r="I99" s="163">
        <f t="shared" si="11"/>
        <v>0</v>
      </c>
      <c r="J99" s="164">
        <f t="shared" si="12"/>
        <v>0</v>
      </c>
      <c r="K99" s="174"/>
    </row>
    <row r="100" spans="1:11" ht="20.25" customHeight="1" x14ac:dyDescent="0.3">
      <c r="A100" s="99" t="s">
        <v>210</v>
      </c>
      <c r="B100" s="141" t="s">
        <v>301</v>
      </c>
      <c r="C100" s="104" t="s">
        <v>61</v>
      </c>
      <c r="D100" s="109">
        <v>5</v>
      </c>
      <c r="E100" s="74"/>
      <c r="F100" s="74"/>
      <c r="G100" s="74"/>
      <c r="H100" s="74"/>
      <c r="I100" s="163">
        <f>SUM(E100:H100)</f>
        <v>0</v>
      </c>
      <c r="J100" s="164">
        <f>D100*I100</f>
        <v>0</v>
      </c>
      <c r="K100" s="174"/>
    </row>
    <row r="101" spans="1:11" ht="20.25" customHeight="1" x14ac:dyDescent="0.3">
      <c r="A101" s="99" t="s">
        <v>211</v>
      </c>
      <c r="B101" s="143" t="s">
        <v>204</v>
      </c>
      <c r="C101" s="104" t="s">
        <v>61</v>
      </c>
      <c r="D101" s="109">
        <v>5</v>
      </c>
      <c r="E101" s="74"/>
      <c r="F101" s="74"/>
      <c r="G101" s="74"/>
      <c r="H101" s="74"/>
      <c r="I101" s="163">
        <f>SUM(E101:H101)</f>
        <v>0</v>
      </c>
      <c r="J101" s="164">
        <f>D101*I101</f>
        <v>0</v>
      </c>
      <c r="K101" s="174"/>
    </row>
    <row r="102" spans="1:11" ht="20.25" customHeight="1" x14ac:dyDescent="0.3">
      <c r="A102" s="99" t="s">
        <v>212</v>
      </c>
      <c r="B102" s="143" t="s">
        <v>257</v>
      </c>
      <c r="C102" s="104" t="s">
        <v>61</v>
      </c>
      <c r="D102" s="109">
        <v>5</v>
      </c>
      <c r="E102" s="74"/>
      <c r="F102" s="74"/>
      <c r="G102" s="74"/>
      <c r="H102" s="74"/>
      <c r="I102" s="163">
        <f t="shared" ref="I102" si="23">SUM(E102:H102)</f>
        <v>0</v>
      </c>
      <c r="J102" s="164">
        <f t="shared" ref="J102" si="24">D102*I102</f>
        <v>0</v>
      </c>
      <c r="K102" s="174"/>
    </row>
    <row r="103" spans="1:11" ht="20.25" customHeight="1" x14ac:dyDescent="0.3">
      <c r="A103" s="99" t="s">
        <v>213</v>
      </c>
      <c r="B103" s="59" t="s">
        <v>84</v>
      </c>
      <c r="C103" s="104" t="s">
        <v>61</v>
      </c>
      <c r="D103" s="159">
        <v>10</v>
      </c>
      <c r="E103" s="74"/>
      <c r="F103" s="74"/>
      <c r="G103" s="74"/>
      <c r="H103" s="74"/>
      <c r="I103" s="163">
        <f t="shared" si="11"/>
        <v>0</v>
      </c>
      <c r="J103" s="164">
        <f t="shared" si="12"/>
        <v>0</v>
      </c>
      <c r="K103" s="174"/>
    </row>
    <row r="104" spans="1:11" ht="20.25" customHeight="1" x14ac:dyDescent="0.3">
      <c r="A104" s="99" t="s">
        <v>214</v>
      </c>
      <c r="B104" s="144" t="s">
        <v>194</v>
      </c>
      <c r="C104" s="104" t="s">
        <v>61</v>
      </c>
      <c r="D104" s="109">
        <v>5</v>
      </c>
      <c r="E104" s="74"/>
      <c r="F104" s="74"/>
      <c r="G104" s="74"/>
      <c r="H104" s="74"/>
      <c r="I104" s="163">
        <f>SUM(E104:H104)</f>
        <v>0</v>
      </c>
      <c r="J104" s="164">
        <f>D104*I104</f>
        <v>0</v>
      </c>
      <c r="K104" s="174"/>
    </row>
    <row r="105" spans="1:11" ht="20.25" customHeight="1" x14ac:dyDescent="0.3">
      <c r="A105" s="99" t="s">
        <v>215</v>
      </c>
      <c r="B105" s="144" t="s">
        <v>195</v>
      </c>
      <c r="C105" s="104" t="s">
        <v>61</v>
      </c>
      <c r="D105" s="109">
        <v>5</v>
      </c>
      <c r="E105" s="74"/>
      <c r="F105" s="74"/>
      <c r="G105" s="74"/>
      <c r="H105" s="74"/>
      <c r="I105" s="163">
        <f>SUM(E105:H105)</f>
        <v>0</v>
      </c>
      <c r="J105" s="164">
        <f>D105*I105</f>
        <v>0</v>
      </c>
      <c r="K105" s="174"/>
    </row>
    <row r="106" spans="1:11" ht="20.25" customHeight="1" x14ac:dyDescent="0.3">
      <c r="A106" s="99" t="s">
        <v>216</v>
      </c>
      <c r="B106" s="144" t="s">
        <v>193</v>
      </c>
      <c r="C106" s="104" t="s">
        <v>61</v>
      </c>
      <c r="D106" s="109">
        <v>5</v>
      </c>
      <c r="E106" s="74"/>
      <c r="F106" s="74"/>
      <c r="G106" s="74"/>
      <c r="H106" s="74"/>
      <c r="I106" s="163">
        <f>SUM(E106:H106)</f>
        <v>0</v>
      </c>
      <c r="J106" s="164">
        <f>D106*I106</f>
        <v>0</v>
      </c>
      <c r="K106" s="174"/>
    </row>
    <row r="107" spans="1:11" ht="20.25" customHeight="1" x14ac:dyDescent="0.3">
      <c r="A107" s="99" t="s">
        <v>217</v>
      </c>
      <c r="B107" s="144" t="s">
        <v>196</v>
      </c>
      <c r="C107" s="104" t="s">
        <v>61</v>
      </c>
      <c r="D107" s="109">
        <v>5</v>
      </c>
      <c r="E107" s="74"/>
      <c r="F107" s="74"/>
      <c r="G107" s="74"/>
      <c r="H107" s="74"/>
      <c r="I107" s="163">
        <f t="shared" ref="I107:I145" si="25">SUM(E107:H107)</f>
        <v>0</v>
      </c>
      <c r="J107" s="164">
        <f t="shared" ref="J107:J144" si="26">D107*I107</f>
        <v>0</v>
      </c>
      <c r="K107" s="174"/>
    </row>
    <row r="108" spans="1:11" ht="20.25" customHeight="1" x14ac:dyDescent="0.3">
      <c r="A108" s="99" t="s">
        <v>218</v>
      </c>
      <c r="B108" s="145" t="s">
        <v>197</v>
      </c>
      <c r="C108" s="104" t="s">
        <v>61</v>
      </c>
      <c r="D108" s="109">
        <v>10</v>
      </c>
      <c r="E108" s="74"/>
      <c r="F108" s="74"/>
      <c r="G108" s="74"/>
      <c r="H108" s="74"/>
      <c r="I108" s="163">
        <f t="shared" si="25"/>
        <v>0</v>
      </c>
      <c r="J108" s="164">
        <f t="shared" si="26"/>
        <v>0</v>
      </c>
      <c r="K108" s="174"/>
    </row>
    <row r="109" spans="1:11" ht="20.25" customHeight="1" x14ac:dyDescent="0.3">
      <c r="A109" s="99" t="s">
        <v>219</v>
      </c>
      <c r="B109" s="143" t="s">
        <v>198</v>
      </c>
      <c r="C109" s="104" t="s">
        <v>61</v>
      </c>
      <c r="D109" s="109">
        <v>5</v>
      </c>
      <c r="E109" s="74"/>
      <c r="F109" s="74"/>
      <c r="G109" s="74"/>
      <c r="H109" s="74"/>
      <c r="I109" s="163">
        <f t="shared" si="25"/>
        <v>0</v>
      </c>
      <c r="J109" s="164">
        <f t="shared" si="26"/>
        <v>0</v>
      </c>
      <c r="K109" s="174"/>
    </row>
    <row r="110" spans="1:11" ht="20.25" customHeight="1" x14ac:dyDescent="0.3">
      <c r="A110" s="99" t="s">
        <v>220</v>
      </c>
      <c r="B110" s="143" t="s">
        <v>199</v>
      </c>
      <c r="C110" s="104" t="s">
        <v>61</v>
      </c>
      <c r="D110" s="109">
        <v>5</v>
      </c>
      <c r="E110" s="74"/>
      <c r="F110" s="74"/>
      <c r="G110" s="74"/>
      <c r="H110" s="74"/>
      <c r="I110" s="163">
        <f t="shared" si="25"/>
        <v>0</v>
      </c>
      <c r="J110" s="164">
        <f t="shared" si="26"/>
        <v>0</v>
      </c>
      <c r="K110" s="174"/>
    </row>
    <row r="111" spans="1:11" ht="20.25" customHeight="1" x14ac:dyDescent="0.3">
      <c r="A111" s="99" t="s">
        <v>221</v>
      </c>
      <c r="B111" s="143" t="s">
        <v>200</v>
      </c>
      <c r="C111" s="104" t="s">
        <v>61</v>
      </c>
      <c r="D111" s="109">
        <v>5</v>
      </c>
      <c r="E111" s="74"/>
      <c r="F111" s="74"/>
      <c r="G111" s="74"/>
      <c r="H111" s="74"/>
      <c r="I111" s="163">
        <f t="shared" si="25"/>
        <v>0</v>
      </c>
      <c r="J111" s="164">
        <f t="shared" si="26"/>
        <v>0</v>
      </c>
      <c r="K111" s="174"/>
    </row>
    <row r="112" spans="1:11" ht="20.25" customHeight="1" x14ac:dyDescent="0.3">
      <c r="A112" s="99" t="s">
        <v>222</v>
      </c>
      <c r="B112" s="143" t="s">
        <v>261</v>
      </c>
      <c r="C112" s="104" t="s">
        <v>61</v>
      </c>
      <c r="D112" s="109">
        <v>1</v>
      </c>
      <c r="E112" s="74"/>
      <c r="F112" s="74"/>
      <c r="G112" s="74"/>
      <c r="H112" s="74"/>
      <c r="I112" s="163">
        <f t="shared" si="25"/>
        <v>0</v>
      </c>
      <c r="J112" s="164">
        <f t="shared" si="26"/>
        <v>0</v>
      </c>
      <c r="K112" s="174"/>
    </row>
    <row r="113" spans="1:11" ht="20.25" customHeight="1" x14ac:dyDescent="0.3">
      <c r="A113" s="99" t="s">
        <v>223</v>
      </c>
      <c r="B113" s="143" t="s">
        <v>259</v>
      </c>
      <c r="C113" s="104" t="s">
        <v>61</v>
      </c>
      <c r="D113" s="109">
        <v>1</v>
      </c>
      <c r="E113" s="74"/>
      <c r="F113" s="74"/>
      <c r="G113" s="74"/>
      <c r="H113" s="74"/>
      <c r="I113" s="163">
        <f t="shared" si="25"/>
        <v>0</v>
      </c>
      <c r="J113" s="164">
        <f t="shared" si="26"/>
        <v>0</v>
      </c>
      <c r="K113" s="174"/>
    </row>
    <row r="114" spans="1:11" ht="20.25" customHeight="1" x14ac:dyDescent="0.3">
      <c r="A114" s="99" t="s">
        <v>224</v>
      </c>
      <c r="B114" s="143" t="s">
        <v>260</v>
      </c>
      <c r="C114" s="104" t="s">
        <v>61</v>
      </c>
      <c r="D114" s="109">
        <v>5</v>
      </c>
      <c r="E114" s="74"/>
      <c r="F114" s="74"/>
      <c r="G114" s="74"/>
      <c r="H114" s="74"/>
      <c r="I114" s="163">
        <f t="shared" si="25"/>
        <v>0</v>
      </c>
      <c r="J114" s="164">
        <f t="shared" si="26"/>
        <v>0</v>
      </c>
      <c r="K114" s="174"/>
    </row>
    <row r="115" spans="1:11" ht="20.25" customHeight="1" x14ac:dyDescent="0.3">
      <c r="A115" s="99" t="s">
        <v>225</v>
      </c>
      <c r="B115" s="146" t="s">
        <v>292</v>
      </c>
      <c r="C115" s="104" t="s">
        <v>61</v>
      </c>
      <c r="D115" s="109">
        <v>5</v>
      </c>
      <c r="E115" s="74"/>
      <c r="F115" s="74"/>
      <c r="G115" s="74"/>
      <c r="H115" s="74"/>
      <c r="I115" s="163">
        <f t="shared" ref="I115" si="27">SUM(E115:H115)</f>
        <v>0</v>
      </c>
      <c r="J115" s="164">
        <f t="shared" ref="J115" si="28">D115*I115</f>
        <v>0</v>
      </c>
      <c r="K115" s="174"/>
    </row>
    <row r="116" spans="1:11" ht="20.25" customHeight="1" x14ac:dyDescent="0.3">
      <c r="A116" s="99" t="s">
        <v>226</v>
      </c>
      <c r="B116" s="143" t="s">
        <v>262</v>
      </c>
      <c r="C116" s="104" t="s">
        <v>61</v>
      </c>
      <c r="D116" s="109">
        <v>1</v>
      </c>
      <c r="E116" s="74"/>
      <c r="F116" s="74"/>
      <c r="G116" s="74"/>
      <c r="H116" s="74"/>
      <c r="I116" s="163">
        <f t="shared" si="25"/>
        <v>0</v>
      </c>
      <c r="J116" s="164">
        <f t="shared" si="26"/>
        <v>0</v>
      </c>
      <c r="K116" s="174"/>
    </row>
    <row r="117" spans="1:11" ht="20.25" customHeight="1" x14ac:dyDescent="0.3">
      <c r="A117" s="99" t="s">
        <v>227</v>
      </c>
      <c r="B117" s="143" t="s">
        <v>263</v>
      </c>
      <c r="C117" s="104" t="s">
        <v>61</v>
      </c>
      <c r="D117" s="109">
        <v>1</v>
      </c>
      <c r="E117" s="74"/>
      <c r="F117" s="74"/>
      <c r="G117" s="74"/>
      <c r="H117" s="74"/>
      <c r="I117" s="163">
        <f t="shared" si="25"/>
        <v>0</v>
      </c>
      <c r="J117" s="164">
        <f t="shared" si="26"/>
        <v>0</v>
      </c>
      <c r="K117" s="174"/>
    </row>
    <row r="118" spans="1:11" ht="20.25" customHeight="1" x14ac:dyDescent="0.3">
      <c r="A118" s="99" t="s">
        <v>228</v>
      </c>
      <c r="B118" s="143" t="s">
        <v>201</v>
      </c>
      <c r="C118" s="104" t="s">
        <v>61</v>
      </c>
      <c r="D118" s="109">
        <v>5</v>
      </c>
      <c r="E118" s="74"/>
      <c r="F118" s="74"/>
      <c r="G118" s="74"/>
      <c r="H118" s="74"/>
      <c r="I118" s="163">
        <f t="shared" si="25"/>
        <v>0</v>
      </c>
      <c r="J118" s="164">
        <f t="shared" si="26"/>
        <v>0</v>
      </c>
      <c r="K118" s="174"/>
    </row>
    <row r="119" spans="1:11" ht="20.25" customHeight="1" x14ac:dyDescent="0.3">
      <c r="A119" s="99" t="s">
        <v>229</v>
      </c>
      <c r="B119" s="143" t="s">
        <v>202</v>
      </c>
      <c r="C119" s="104" t="s">
        <v>61</v>
      </c>
      <c r="D119" s="109">
        <v>5</v>
      </c>
      <c r="E119" s="74"/>
      <c r="F119" s="74"/>
      <c r="G119" s="74"/>
      <c r="H119" s="74"/>
      <c r="I119" s="163">
        <f t="shared" si="25"/>
        <v>0</v>
      </c>
      <c r="J119" s="164">
        <f t="shared" si="26"/>
        <v>0</v>
      </c>
      <c r="K119" s="174"/>
    </row>
    <row r="120" spans="1:11" ht="20.25" customHeight="1" x14ac:dyDescent="0.3">
      <c r="A120" s="99" t="s">
        <v>230</v>
      </c>
      <c r="B120" s="143" t="s">
        <v>281</v>
      </c>
      <c r="C120" s="104" t="s">
        <v>61</v>
      </c>
      <c r="D120" s="109">
        <v>5</v>
      </c>
      <c r="E120" s="74"/>
      <c r="F120" s="74"/>
      <c r="G120" s="74"/>
      <c r="H120" s="74"/>
      <c r="I120" s="163">
        <f t="shared" ref="I120:I128" si="29">SUM(E120:H120)</f>
        <v>0</v>
      </c>
      <c r="J120" s="164">
        <f t="shared" ref="J120:J128" si="30">D120*I120</f>
        <v>0</v>
      </c>
      <c r="K120" s="174"/>
    </row>
    <row r="121" spans="1:11" ht="20.25" customHeight="1" x14ac:dyDescent="0.3">
      <c r="A121" s="99" t="s">
        <v>231</v>
      </c>
      <c r="B121" s="143" t="s">
        <v>206</v>
      </c>
      <c r="C121" s="104" t="s">
        <v>61</v>
      </c>
      <c r="D121" s="109">
        <v>5</v>
      </c>
      <c r="E121" s="74"/>
      <c r="F121" s="74"/>
      <c r="G121" s="74"/>
      <c r="H121" s="74"/>
      <c r="I121" s="163">
        <f t="shared" si="29"/>
        <v>0</v>
      </c>
      <c r="J121" s="164">
        <f t="shared" si="30"/>
        <v>0</v>
      </c>
      <c r="K121" s="174"/>
    </row>
    <row r="122" spans="1:11" ht="20.25" customHeight="1" x14ac:dyDescent="0.3">
      <c r="A122" s="99" t="s">
        <v>232</v>
      </c>
      <c r="B122" s="143" t="s">
        <v>205</v>
      </c>
      <c r="C122" s="104" t="s">
        <v>61</v>
      </c>
      <c r="D122" s="109">
        <v>5</v>
      </c>
      <c r="E122" s="74"/>
      <c r="F122" s="74"/>
      <c r="G122" s="74"/>
      <c r="H122" s="74"/>
      <c r="I122" s="163">
        <f t="shared" si="29"/>
        <v>0</v>
      </c>
      <c r="J122" s="164">
        <f t="shared" si="30"/>
        <v>0</v>
      </c>
      <c r="K122" s="174"/>
    </row>
    <row r="123" spans="1:11" ht="20.25" customHeight="1" x14ac:dyDescent="0.3">
      <c r="A123" s="99" t="s">
        <v>233</v>
      </c>
      <c r="B123" s="143" t="s">
        <v>284</v>
      </c>
      <c r="C123" s="104" t="s">
        <v>61</v>
      </c>
      <c r="D123" s="109">
        <v>10</v>
      </c>
      <c r="E123" s="74"/>
      <c r="F123" s="74"/>
      <c r="G123" s="74"/>
      <c r="H123" s="74"/>
      <c r="I123" s="163">
        <f t="shared" si="29"/>
        <v>0</v>
      </c>
      <c r="J123" s="164">
        <f t="shared" si="30"/>
        <v>0</v>
      </c>
      <c r="K123" s="174"/>
    </row>
    <row r="124" spans="1:11" ht="20.25" customHeight="1" x14ac:dyDescent="0.3">
      <c r="A124" s="99" t="s">
        <v>234</v>
      </c>
      <c r="B124" s="143" t="s">
        <v>285</v>
      </c>
      <c r="C124" s="104" t="s">
        <v>61</v>
      </c>
      <c r="D124" s="109">
        <v>10</v>
      </c>
      <c r="E124" s="74"/>
      <c r="F124" s="74"/>
      <c r="G124" s="74"/>
      <c r="H124" s="74"/>
      <c r="I124" s="163">
        <f t="shared" si="29"/>
        <v>0</v>
      </c>
      <c r="J124" s="164">
        <f t="shared" si="30"/>
        <v>0</v>
      </c>
      <c r="K124" s="174"/>
    </row>
    <row r="125" spans="1:11" ht="20.25" customHeight="1" x14ac:dyDescent="0.3">
      <c r="A125" s="99" t="s">
        <v>235</v>
      </c>
      <c r="B125" s="143" t="s">
        <v>286</v>
      </c>
      <c r="C125" s="104" t="s">
        <v>61</v>
      </c>
      <c r="D125" s="109">
        <v>10</v>
      </c>
      <c r="E125" s="74"/>
      <c r="F125" s="74"/>
      <c r="G125" s="74"/>
      <c r="H125" s="74"/>
      <c r="I125" s="163">
        <f t="shared" si="29"/>
        <v>0</v>
      </c>
      <c r="J125" s="164">
        <f t="shared" si="30"/>
        <v>0</v>
      </c>
      <c r="K125" s="174"/>
    </row>
    <row r="126" spans="1:11" ht="20.25" customHeight="1" x14ac:dyDescent="0.3">
      <c r="A126" s="99" t="s">
        <v>236</v>
      </c>
      <c r="B126" s="143" t="s">
        <v>282</v>
      </c>
      <c r="C126" s="104" t="s">
        <v>61</v>
      </c>
      <c r="D126" s="109">
        <v>5</v>
      </c>
      <c r="E126" s="74"/>
      <c r="F126" s="74"/>
      <c r="G126" s="74"/>
      <c r="H126" s="74"/>
      <c r="I126" s="163">
        <f t="shared" si="29"/>
        <v>0</v>
      </c>
      <c r="J126" s="164">
        <f t="shared" si="30"/>
        <v>0</v>
      </c>
      <c r="K126" s="174"/>
    </row>
    <row r="127" spans="1:11" ht="20.25" customHeight="1" x14ac:dyDescent="0.3">
      <c r="A127" s="99" t="s">
        <v>237</v>
      </c>
      <c r="B127" s="143" t="s">
        <v>283</v>
      </c>
      <c r="C127" s="104" t="s">
        <v>61</v>
      </c>
      <c r="D127" s="109">
        <v>5</v>
      </c>
      <c r="E127" s="74"/>
      <c r="F127" s="74"/>
      <c r="G127" s="74"/>
      <c r="H127" s="74"/>
      <c r="I127" s="163">
        <f t="shared" si="29"/>
        <v>0</v>
      </c>
      <c r="J127" s="164">
        <f t="shared" si="30"/>
        <v>0</v>
      </c>
      <c r="K127" s="174"/>
    </row>
    <row r="128" spans="1:11" ht="20.25" customHeight="1" x14ac:dyDescent="0.3">
      <c r="A128" s="99" t="s">
        <v>238</v>
      </c>
      <c r="B128" s="143" t="s">
        <v>288</v>
      </c>
      <c r="C128" s="104" t="s">
        <v>61</v>
      </c>
      <c r="D128" s="109">
        <v>1</v>
      </c>
      <c r="E128" s="74"/>
      <c r="F128" s="74"/>
      <c r="G128" s="74"/>
      <c r="H128" s="74"/>
      <c r="I128" s="163">
        <f t="shared" si="29"/>
        <v>0</v>
      </c>
      <c r="J128" s="164">
        <f t="shared" si="30"/>
        <v>0</v>
      </c>
      <c r="K128" s="174"/>
    </row>
    <row r="129" spans="1:11" ht="20.25" customHeight="1" x14ac:dyDescent="0.3">
      <c r="A129" s="99" t="s">
        <v>239</v>
      </c>
      <c r="B129" s="146" t="s">
        <v>293</v>
      </c>
      <c r="C129" s="104" t="s">
        <v>61</v>
      </c>
      <c r="D129" s="109">
        <v>10</v>
      </c>
      <c r="E129" s="74"/>
      <c r="F129" s="74"/>
      <c r="G129" s="74"/>
      <c r="H129" s="74"/>
      <c r="I129" s="163">
        <f t="shared" ref="I129" si="31">SUM(E129:H129)</f>
        <v>0</v>
      </c>
      <c r="J129" s="164">
        <f t="shared" ref="J129" si="32">D129*I129</f>
        <v>0</v>
      </c>
      <c r="K129" s="174"/>
    </row>
    <row r="130" spans="1:11" ht="20.25" customHeight="1" x14ac:dyDescent="0.3">
      <c r="A130" s="99" t="s">
        <v>240</v>
      </c>
      <c r="B130" s="143" t="s">
        <v>203</v>
      </c>
      <c r="C130" s="104" t="s">
        <v>61</v>
      </c>
      <c r="D130" s="109">
        <v>5</v>
      </c>
      <c r="E130" s="74"/>
      <c r="F130" s="74"/>
      <c r="G130" s="74"/>
      <c r="H130" s="74"/>
      <c r="I130" s="163">
        <f t="shared" si="25"/>
        <v>0</v>
      </c>
      <c r="J130" s="164">
        <f t="shared" si="26"/>
        <v>0</v>
      </c>
      <c r="K130" s="174"/>
    </row>
    <row r="131" spans="1:11" ht="20.25" customHeight="1" x14ac:dyDescent="0.3">
      <c r="A131" s="99" t="s">
        <v>241</v>
      </c>
      <c r="B131" s="143" t="s">
        <v>275</v>
      </c>
      <c r="C131" s="104" t="s">
        <v>61</v>
      </c>
      <c r="D131" s="109">
        <v>1</v>
      </c>
      <c r="E131" s="74"/>
      <c r="F131" s="74"/>
      <c r="G131" s="74"/>
      <c r="H131" s="74"/>
      <c r="I131" s="163">
        <f t="shared" si="25"/>
        <v>0</v>
      </c>
      <c r="J131" s="164">
        <f t="shared" si="26"/>
        <v>0</v>
      </c>
      <c r="K131" s="174"/>
    </row>
    <row r="132" spans="1:11" ht="20.25" customHeight="1" x14ac:dyDescent="0.3">
      <c r="A132" s="99" t="s">
        <v>242</v>
      </c>
      <c r="B132" s="143" t="s">
        <v>256</v>
      </c>
      <c r="C132" s="104" t="s">
        <v>61</v>
      </c>
      <c r="D132" s="109">
        <v>5</v>
      </c>
      <c r="E132" s="74"/>
      <c r="F132" s="74"/>
      <c r="G132" s="74"/>
      <c r="H132" s="74"/>
      <c r="I132" s="163">
        <f t="shared" si="25"/>
        <v>0</v>
      </c>
      <c r="J132" s="164">
        <f t="shared" si="26"/>
        <v>0</v>
      </c>
      <c r="K132" s="174"/>
    </row>
    <row r="133" spans="1:11" ht="20.25" customHeight="1" x14ac:dyDescent="0.3">
      <c r="A133" s="99" t="s">
        <v>243</v>
      </c>
      <c r="B133" s="143" t="s">
        <v>276</v>
      </c>
      <c r="C133" s="104" t="s">
        <v>61</v>
      </c>
      <c r="D133" s="109">
        <v>5</v>
      </c>
      <c r="E133" s="74"/>
      <c r="F133" s="74"/>
      <c r="G133" s="74"/>
      <c r="H133" s="74"/>
      <c r="I133" s="163">
        <f t="shared" si="25"/>
        <v>0</v>
      </c>
      <c r="J133" s="164">
        <f t="shared" si="26"/>
        <v>0</v>
      </c>
      <c r="K133" s="174"/>
    </row>
    <row r="134" spans="1:11" ht="20.25" customHeight="1" x14ac:dyDescent="0.3">
      <c r="A134" s="99" t="s">
        <v>244</v>
      </c>
      <c r="B134" s="143" t="s">
        <v>277</v>
      </c>
      <c r="C134" s="104" t="s">
        <v>61</v>
      </c>
      <c r="D134" s="109">
        <v>1</v>
      </c>
      <c r="E134" s="74"/>
      <c r="F134" s="74"/>
      <c r="G134" s="74"/>
      <c r="H134" s="74"/>
      <c r="I134" s="163">
        <f t="shared" si="25"/>
        <v>0</v>
      </c>
      <c r="J134" s="164">
        <f t="shared" si="26"/>
        <v>0</v>
      </c>
      <c r="K134" s="174"/>
    </row>
    <row r="135" spans="1:11" ht="20.25" customHeight="1" x14ac:dyDescent="0.3">
      <c r="A135" s="99" t="s">
        <v>245</v>
      </c>
      <c r="B135" s="143" t="s">
        <v>278</v>
      </c>
      <c r="C135" s="104" t="s">
        <v>61</v>
      </c>
      <c r="D135" s="109">
        <v>10</v>
      </c>
      <c r="E135" s="74"/>
      <c r="F135" s="74"/>
      <c r="G135" s="74"/>
      <c r="H135" s="74"/>
      <c r="I135" s="163">
        <f t="shared" si="25"/>
        <v>0</v>
      </c>
      <c r="J135" s="164">
        <f t="shared" si="26"/>
        <v>0</v>
      </c>
      <c r="K135" s="174"/>
    </row>
    <row r="136" spans="1:11" ht="20.25" customHeight="1" x14ac:dyDescent="0.3">
      <c r="A136" s="99" t="s">
        <v>246</v>
      </c>
      <c r="B136" s="143" t="s">
        <v>279</v>
      </c>
      <c r="C136" s="104" t="s">
        <v>61</v>
      </c>
      <c r="D136" s="109">
        <v>10</v>
      </c>
      <c r="E136" s="74"/>
      <c r="F136" s="74"/>
      <c r="G136" s="74"/>
      <c r="H136" s="74"/>
      <c r="I136" s="163">
        <f t="shared" si="25"/>
        <v>0</v>
      </c>
      <c r="J136" s="164">
        <f t="shared" si="26"/>
        <v>0</v>
      </c>
      <c r="K136" s="174"/>
    </row>
    <row r="137" spans="1:11" ht="20.25" customHeight="1" x14ac:dyDescent="0.3">
      <c r="A137" s="99" t="s">
        <v>247</v>
      </c>
      <c r="B137" s="145" t="s">
        <v>299</v>
      </c>
      <c r="C137" s="104" t="s">
        <v>749</v>
      </c>
      <c r="D137" s="109">
        <v>5</v>
      </c>
      <c r="E137" s="74"/>
      <c r="F137" s="74"/>
      <c r="G137" s="74"/>
      <c r="H137" s="74"/>
      <c r="I137" s="163">
        <f t="shared" si="25"/>
        <v>0</v>
      </c>
      <c r="J137" s="164">
        <f t="shared" si="26"/>
        <v>0</v>
      </c>
      <c r="K137" s="174"/>
    </row>
    <row r="138" spans="1:11" ht="20.25" customHeight="1" x14ac:dyDescent="0.3">
      <c r="A138" s="99" t="s">
        <v>248</v>
      </c>
      <c r="B138" s="145" t="s">
        <v>300</v>
      </c>
      <c r="C138" s="104" t="s">
        <v>749</v>
      </c>
      <c r="D138" s="109">
        <v>5</v>
      </c>
      <c r="E138" s="74"/>
      <c r="F138" s="74"/>
      <c r="G138" s="74"/>
      <c r="H138" s="74"/>
      <c r="I138" s="163">
        <f t="shared" si="25"/>
        <v>0</v>
      </c>
      <c r="J138" s="164">
        <f t="shared" si="26"/>
        <v>0</v>
      </c>
      <c r="K138" s="174"/>
    </row>
    <row r="139" spans="1:11" ht="20.25" customHeight="1" x14ac:dyDescent="0.3">
      <c r="A139" s="99" t="s">
        <v>249</v>
      </c>
      <c r="B139" s="54" t="s">
        <v>294</v>
      </c>
      <c r="C139" s="152" t="s">
        <v>61</v>
      </c>
      <c r="D139" s="159">
        <v>35</v>
      </c>
      <c r="E139" s="74"/>
      <c r="F139" s="74"/>
      <c r="G139" s="74"/>
      <c r="H139" s="74"/>
      <c r="I139" s="163">
        <f>SUM(E139:H139)</f>
        <v>0</v>
      </c>
      <c r="J139" s="164">
        <f>D139*I139</f>
        <v>0</v>
      </c>
      <c r="K139" s="174"/>
    </row>
    <row r="140" spans="1:11" ht="20.25" customHeight="1" x14ac:dyDescent="0.3">
      <c r="A140" s="99" t="s">
        <v>250</v>
      </c>
      <c r="B140" s="143" t="s">
        <v>280</v>
      </c>
      <c r="C140" s="152" t="s">
        <v>61</v>
      </c>
      <c r="D140" s="109">
        <v>5</v>
      </c>
      <c r="E140" s="74"/>
      <c r="F140" s="74"/>
      <c r="G140" s="74"/>
      <c r="H140" s="74"/>
      <c r="I140" s="163">
        <f t="shared" si="25"/>
        <v>0</v>
      </c>
      <c r="J140" s="164">
        <f t="shared" si="26"/>
        <v>0</v>
      </c>
      <c r="K140" s="174"/>
    </row>
    <row r="141" spans="1:11" ht="20.25" customHeight="1" x14ac:dyDescent="0.3">
      <c r="A141" s="99" t="s">
        <v>251</v>
      </c>
      <c r="B141" s="142" t="s">
        <v>191</v>
      </c>
      <c r="C141" s="152" t="s">
        <v>61</v>
      </c>
      <c r="D141" s="109">
        <v>5</v>
      </c>
      <c r="E141" s="74"/>
      <c r="F141" s="74"/>
      <c r="G141" s="74"/>
      <c r="H141" s="74"/>
      <c r="I141" s="163">
        <f t="shared" si="25"/>
        <v>0</v>
      </c>
      <c r="J141" s="164">
        <f t="shared" si="26"/>
        <v>0</v>
      </c>
      <c r="K141" s="174"/>
    </row>
    <row r="142" spans="1:11" ht="20.25" customHeight="1" x14ac:dyDescent="0.3">
      <c r="A142" s="99" t="s">
        <v>252</v>
      </c>
      <c r="B142" s="145" t="s">
        <v>312</v>
      </c>
      <c r="C142" s="152" t="s">
        <v>61</v>
      </c>
      <c r="D142" s="109">
        <v>1</v>
      </c>
      <c r="E142" s="74"/>
      <c r="F142" s="74"/>
      <c r="G142" s="74"/>
      <c r="H142" s="74"/>
      <c r="I142" s="163">
        <f t="shared" si="25"/>
        <v>0</v>
      </c>
      <c r="J142" s="164">
        <f t="shared" si="26"/>
        <v>0</v>
      </c>
      <c r="K142" s="174"/>
    </row>
    <row r="143" spans="1:11" ht="20.25" customHeight="1" x14ac:dyDescent="0.3">
      <c r="A143" s="99" t="s">
        <v>253</v>
      </c>
      <c r="B143" s="145" t="s">
        <v>310</v>
      </c>
      <c r="C143" s="152" t="s">
        <v>61</v>
      </c>
      <c r="D143" s="109">
        <v>3</v>
      </c>
      <c r="E143" s="74"/>
      <c r="F143" s="74"/>
      <c r="G143" s="74"/>
      <c r="H143" s="74"/>
      <c r="I143" s="163">
        <f t="shared" si="25"/>
        <v>0</v>
      </c>
      <c r="J143" s="164">
        <f t="shared" si="26"/>
        <v>0</v>
      </c>
      <c r="K143" s="174"/>
    </row>
    <row r="144" spans="1:11" ht="20.25" customHeight="1" x14ac:dyDescent="0.3">
      <c r="A144" s="99" t="s">
        <v>254</v>
      </c>
      <c r="B144" s="145" t="s">
        <v>311</v>
      </c>
      <c r="C144" s="152" t="s">
        <v>61</v>
      </c>
      <c r="D144" s="109">
        <v>2</v>
      </c>
      <c r="E144" s="74"/>
      <c r="F144" s="74"/>
      <c r="G144" s="74"/>
      <c r="H144" s="74"/>
      <c r="I144" s="163">
        <f t="shared" si="25"/>
        <v>0</v>
      </c>
      <c r="J144" s="164">
        <f t="shared" si="26"/>
        <v>0</v>
      </c>
      <c r="K144" s="174"/>
    </row>
    <row r="145" spans="1:11" ht="20.25" customHeight="1" x14ac:dyDescent="0.3">
      <c r="A145" s="99" t="s">
        <v>255</v>
      </c>
      <c r="B145" s="143" t="s">
        <v>207</v>
      </c>
      <c r="C145" s="152" t="s">
        <v>61</v>
      </c>
      <c r="D145" s="109">
        <v>10</v>
      </c>
      <c r="E145" s="74"/>
      <c r="F145" s="74"/>
      <c r="G145" s="74"/>
      <c r="H145" s="74"/>
      <c r="I145" s="163">
        <f t="shared" si="25"/>
        <v>0</v>
      </c>
      <c r="J145" s="164">
        <f t="shared" ref="J145:J147" si="33">D145*I145</f>
        <v>0</v>
      </c>
      <c r="K145" s="174"/>
    </row>
    <row r="146" spans="1:11" ht="20.25" customHeight="1" x14ac:dyDescent="0.3">
      <c r="A146" s="99" t="s">
        <v>303</v>
      </c>
      <c r="B146" s="143" t="s">
        <v>289</v>
      </c>
      <c r="C146" s="152" t="s">
        <v>61</v>
      </c>
      <c r="D146" s="109">
        <v>5</v>
      </c>
      <c r="E146" s="74"/>
      <c r="F146" s="74"/>
      <c r="G146" s="74"/>
      <c r="H146" s="74"/>
      <c r="I146" s="163">
        <f t="shared" ref="I146:I147" si="34">SUM(E146:H146)</f>
        <v>0</v>
      </c>
      <c r="J146" s="164">
        <f t="shared" si="33"/>
        <v>0</v>
      </c>
      <c r="K146" s="174"/>
    </row>
    <row r="147" spans="1:11" ht="20.25" customHeight="1" x14ac:dyDescent="0.3">
      <c r="A147" s="99" t="s">
        <v>750</v>
      </c>
      <c r="B147" s="143" t="s">
        <v>290</v>
      </c>
      <c r="C147" s="152" t="s">
        <v>61</v>
      </c>
      <c r="D147" s="109">
        <v>5</v>
      </c>
      <c r="E147" s="74"/>
      <c r="F147" s="74"/>
      <c r="G147" s="74"/>
      <c r="H147" s="74"/>
      <c r="I147" s="163">
        <f t="shared" si="34"/>
        <v>0</v>
      </c>
      <c r="J147" s="164">
        <f t="shared" si="33"/>
        <v>0</v>
      </c>
      <c r="K147" s="174"/>
    </row>
    <row r="148" spans="1:11" ht="20.25" customHeight="1" x14ac:dyDescent="0.3">
      <c r="A148" s="99" t="s">
        <v>760</v>
      </c>
      <c r="B148" s="143" t="s">
        <v>304</v>
      </c>
      <c r="C148" s="152" t="s">
        <v>113</v>
      </c>
      <c r="D148" s="109">
        <v>30</v>
      </c>
      <c r="E148" s="74"/>
      <c r="F148" s="74"/>
      <c r="G148" s="74"/>
      <c r="H148" s="74"/>
      <c r="I148" s="163">
        <f t="shared" ref="I148" si="35">SUM(E148:H148)</f>
        <v>0</v>
      </c>
      <c r="J148" s="164">
        <f t="shared" ref="J148" si="36">D148*I148</f>
        <v>0</v>
      </c>
      <c r="K148" s="121"/>
    </row>
    <row r="149" spans="1:11" ht="20.25" customHeight="1" thickBot="1" x14ac:dyDescent="0.35">
      <c r="A149" s="127" t="s">
        <v>90</v>
      </c>
      <c r="B149" s="147"/>
      <c r="C149" s="106"/>
      <c r="D149" s="106"/>
      <c r="E149" s="106"/>
      <c r="F149" s="106"/>
      <c r="G149" s="106"/>
      <c r="H149" s="106"/>
      <c r="I149" s="178"/>
      <c r="J149" s="179">
        <f>SUM(J69:J147)</f>
        <v>0</v>
      </c>
      <c r="K149" s="122"/>
    </row>
    <row r="150" spans="1:11" ht="20.25" customHeight="1" thickBot="1" x14ac:dyDescent="0.35">
      <c r="A150" s="213" t="s">
        <v>308</v>
      </c>
      <c r="B150" s="214"/>
      <c r="C150" s="214"/>
      <c r="D150" s="214"/>
      <c r="E150" s="214"/>
      <c r="F150" s="214"/>
      <c r="G150" s="214"/>
      <c r="H150" s="214"/>
      <c r="I150" s="214"/>
      <c r="J150" s="120">
        <f>J27+J37+J49+J53+J56+J59+J64+J67+J149</f>
        <v>0</v>
      </c>
      <c r="K150" s="21"/>
    </row>
    <row r="152" spans="1:11" ht="20.25" customHeight="1" x14ac:dyDescent="0.3">
      <c r="A152" s="65" t="s">
        <v>317</v>
      </c>
    </row>
    <row r="153" spans="1:11" ht="20.25" customHeight="1" x14ac:dyDescent="0.3">
      <c r="A153" s="128" t="s">
        <v>319</v>
      </c>
    </row>
  </sheetData>
  <mergeCells count="8">
    <mergeCell ref="A150:I150"/>
    <mergeCell ref="M1:N1"/>
    <mergeCell ref="A2:B3"/>
    <mergeCell ref="C2:C3"/>
    <mergeCell ref="D2:D3"/>
    <mergeCell ref="K2:K3"/>
    <mergeCell ref="F3:J3"/>
    <mergeCell ref="A1:K1"/>
  </mergeCells>
  <phoneticPr fontId="3" type="noConversion"/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51" orientation="landscape" r:id="rId1"/>
  <ignoredErrors>
    <ignoredError sqref="A17 A18:A26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9C674-70C7-425C-8356-B031BE4E798C}">
  <sheetPr>
    <pageSetUpPr fitToPage="1"/>
  </sheetPr>
  <dimension ref="A1:F13"/>
  <sheetViews>
    <sheetView tabSelected="1" zoomScale="130" zoomScaleNormal="130" workbookViewId="0">
      <selection activeCell="G5" sqref="G5"/>
    </sheetView>
  </sheetViews>
  <sheetFormatPr defaultRowHeight="13.5" x14ac:dyDescent="0.3"/>
  <cols>
    <col min="1" max="1" width="1.15234375" customWidth="1"/>
    <col min="2" max="2" width="3.23046875" customWidth="1"/>
    <col min="3" max="3" width="29.765625" customWidth="1"/>
    <col min="4" max="4" width="6.61328125" customWidth="1"/>
    <col min="5" max="5" width="18.765625" customWidth="1"/>
    <col min="6" max="6" width="22" customWidth="1"/>
  </cols>
  <sheetData>
    <row r="1" spans="1:6" x14ac:dyDescent="0.3">
      <c r="A1" t="s">
        <v>314</v>
      </c>
    </row>
    <row r="4" spans="1:6" ht="15" x14ac:dyDescent="0.3">
      <c r="B4" s="222" t="s">
        <v>36</v>
      </c>
      <c r="C4" s="222"/>
      <c r="D4" s="222"/>
      <c r="E4" s="222"/>
      <c r="F4" s="222"/>
    </row>
    <row r="5" spans="1:6" ht="14" thickBot="1" x14ac:dyDescent="0.35"/>
    <row r="6" spans="1:6" ht="14" thickBot="1" x14ac:dyDescent="0.35">
      <c r="B6" s="35" t="s">
        <v>37</v>
      </c>
      <c r="C6" s="36" t="s">
        <v>38</v>
      </c>
      <c r="D6" s="37" t="s">
        <v>86</v>
      </c>
      <c r="E6" s="34" t="s">
        <v>87</v>
      </c>
      <c r="F6" s="38" t="s">
        <v>39</v>
      </c>
    </row>
    <row r="7" spans="1:6" ht="14" thickBot="1" x14ac:dyDescent="0.35">
      <c r="B7" s="223"/>
      <c r="C7" s="224"/>
      <c r="D7" s="225"/>
      <c r="E7" s="225"/>
      <c r="F7" s="226"/>
    </row>
    <row r="8" spans="1:6" x14ac:dyDescent="0.3">
      <c r="B8" s="30">
        <v>1</v>
      </c>
      <c r="C8" s="8" t="s">
        <v>185</v>
      </c>
      <c r="D8" s="18">
        <v>175</v>
      </c>
      <c r="E8" s="32">
        <f>'P2 - Preventivní prohlídka'!H114</f>
        <v>0</v>
      </c>
      <c r="F8" s="9">
        <f>E8*D8</f>
        <v>0</v>
      </c>
    </row>
    <row r="9" spans="1:6" x14ac:dyDescent="0.3">
      <c r="B9" s="31">
        <v>2</v>
      </c>
      <c r="C9" s="6" t="s">
        <v>184</v>
      </c>
      <c r="D9" s="19">
        <v>34</v>
      </c>
      <c r="E9" s="33">
        <f>'REV - Periodická oprava'!H152</f>
        <v>0</v>
      </c>
      <c r="F9" s="7">
        <f>D9*E9</f>
        <v>0</v>
      </c>
    </row>
    <row r="10" spans="1:6" x14ac:dyDescent="0.3">
      <c r="B10" s="31">
        <v>3</v>
      </c>
      <c r="C10" s="229" t="s">
        <v>186</v>
      </c>
      <c r="D10" s="230"/>
      <c r="E10" s="231"/>
      <c r="F10" s="7">
        <f>'ZSS - Změna schváleného stavu'!J13</f>
        <v>0</v>
      </c>
    </row>
    <row r="11" spans="1:6" ht="14" thickBot="1" x14ac:dyDescent="0.35">
      <c r="B11" s="31">
        <v>4</v>
      </c>
      <c r="C11" s="232" t="s">
        <v>187</v>
      </c>
      <c r="D11" s="233"/>
      <c r="E11" s="234"/>
      <c r="F11" s="7">
        <f>'SOP - Související práce'!J150</f>
        <v>0</v>
      </c>
    </row>
    <row r="12" spans="1:6" ht="14" thickBot="1" x14ac:dyDescent="0.35">
      <c r="B12" s="223"/>
      <c r="C12" s="224"/>
      <c r="D12" s="225"/>
      <c r="E12" s="225"/>
      <c r="F12" s="226"/>
    </row>
    <row r="13" spans="1:6" ht="14" thickBot="1" x14ac:dyDescent="0.35">
      <c r="B13" s="227" t="s">
        <v>16</v>
      </c>
      <c r="C13" s="228"/>
      <c r="D13" s="20"/>
      <c r="E13" s="20"/>
      <c r="F13" s="10">
        <f>SUM(F8:F11)</f>
        <v>0</v>
      </c>
    </row>
  </sheetData>
  <mergeCells count="6">
    <mergeCell ref="B4:F4"/>
    <mergeCell ref="B7:F7"/>
    <mergeCell ref="B13:C13"/>
    <mergeCell ref="B12:F12"/>
    <mergeCell ref="C10:E10"/>
    <mergeCell ref="C11:E11"/>
  </mergeCells>
  <pageMargins left="0.7" right="0.7" top="0.78740157499999996" bottom="0.78740157499999996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88C12C5490D0448842422FF635EA2B" ma:contentTypeVersion="12" ma:contentTypeDescription="Vytvoří nový dokument" ma:contentTypeScope="" ma:versionID="1b852ddef2f9813e896273694caab8f1">
  <xsd:schema xmlns:xsd="http://www.w3.org/2001/XMLSchema" xmlns:xs="http://www.w3.org/2001/XMLSchema" xmlns:p="http://schemas.microsoft.com/office/2006/metadata/properties" xmlns:ns2="fe25674c-bbd3-486d-a358-51f3cef109e7" xmlns:ns3="1163b7e6-025a-48d9-b2b6-6783d387a986" targetNamespace="http://schemas.microsoft.com/office/2006/metadata/properties" ma:root="true" ma:fieldsID="a3996d007f804db2b853f51674ced29a" ns2:_="" ns3:_="">
    <xsd:import namespace="fe25674c-bbd3-486d-a358-51f3cef109e7"/>
    <xsd:import namespace="1163b7e6-025a-48d9-b2b6-6783d387a9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5674c-bbd3-486d-a358-51f3cef10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884faee4-b46b-436f-9239-6edcddafe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3b7e6-025a-48d9-b2b6-6783d387a98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239b05d-e79d-4b78-a24a-a89db65b0895}" ma:internalName="TaxCatchAll" ma:showField="CatchAllData" ma:web="1163b7e6-025a-48d9-b2b6-6783d387a9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63b7e6-025a-48d9-b2b6-6783d387a986" xsi:nil="true"/>
    <lcf76f155ced4ddcb4097134ff3c332f xmlns="fe25674c-bbd3-486d-a358-51f3cef109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A0F2BF-3C6B-4CE8-BDDA-DED392A1D8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5674c-bbd3-486d-a358-51f3cef109e7"/>
    <ds:schemaRef ds:uri="1163b7e6-025a-48d9-b2b6-6783d387a9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A6AAC-4610-419F-9F11-8342BEC5E1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A3EE00-602A-4C5D-81A8-5FA0D6C7ECE7}">
  <ds:schemaRefs>
    <ds:schemaRef ds:uri="http://schemas.microsoft.com/office/2006/metadata/properties"/>
    <ds:schemaRef ds:uri="http://schemas.microsoft.com/office/infopath/2007/PartnerControls"/>
    <ds:schemaRef ds:uri="1163b7e6-025a-48d9-b2b6-6783d387a986"/>
    <ds:schemaRef ds:uri="fe25674c-bbd3-486d-a358-51f3cef109e7"/>
  </ds:schemaRefs>
</ds:datastoreItem>
</file>

<file path=docMetadata/LabelInfo.xml><?xml version="1.0" encoding="utf-8"?>
<clbl:labelList xmlns:clbl="http://schemas.microsoft.com/office/2020/mipLabelMetadata">
  <clbl:label id="{7bb61632-39b1-4c4b-a1bb-f7d8698cb0f4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P2 - Preventivní prohlídka</vt:lpstr>
      <vt:lpstr>REV - Periodická oprava</vt:lpstr>
      <vt:lpstr>ZSS - Změna schváleného stavu</vt:lpstr>
      <vt:lpstr>SOP - Související práce</vt:lpstr>
      <vt:lpstr>Nabídková cena</vt:lpstr>
      <vt:lpstr>'Nabídková cena'!Oblast_tisku</vt:lpstr>
      <vt:lpstr>'P2 - Preventivní prohlídka'!Oblast_tisku</vt:lpstr>
      <vt:lpstr>'REV - Periodická oprava'!Oblast_tisku</vt:lpstr>
      <vt:lpstr>'SOP - Související práce'!Oblast_tisku</vt:lpstr>
      <vt:lpstr>'ZSS - Změna schváleného stavu'!Oblast_tisku</vt:lpstr>
    </vt:vector>
  </TitlesOfParts>
  <Company>Sprava zeleznic, statni organizace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Michal, Ing.</dc:creator>
  <cp:lastModifiedBy>Tylich Jiří, Ing., MSc.</cp:lastModifiedBy>
  <cp:lastPrinted>2025-11-11T07:51:30Z</cp:lastPrinted>
  <dcterms:created xsi:type="dcterms:W3CDTF">2024-11-14T06:14:48Z</dcterms:created>
  <dcterms:modified xsi:type="dcterms:W3CDTF">2025-11-11T13:19:53Z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0x010100C588C12C5490D0448842422FF635EA2B</vt:lpwstr>
  </property>
  <property fmtid="{D5CDD505-2E9C-101B-9397-08002B2CF9AE}" pid="3" name="MediaServiceImageTags">
    <vt:lpwstr/>
  </property>
</Properties>
</file>