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lichj\Downloads\Bez revizí\"/>
    </mc:Choice>
  </mc:AlternateContent>
  <xr:revisionPtr revIDLastSave="0" documentId="13_ncr:1_{9957732B-28A8-4B3F-BB1C-4F73F03A8AA7}" xr6:coauthVersionLast="47" xr6:coauthVersionMax="47" xr10:uidLastSave="{00000000-0000-0000-0000-000000000000}"/>
  <bookViews>
    <workbookView xWindow="-110" yWindow="-110" windowWidth="19420" windowHeight="11500" firstSheet="2" activeTab="4" xr2:uid="{AE6AB7B3-DE4A-48EF-904D-DD7415B12272}"/>
  </bookViews>
  <sheets>
    <sheet name="P2 - Preventivní prohlídka" sheetId="3" r:id="rId1"/>
    <sheet name="REV - Periodická oprava" sheetId="5" r:id="rId2"/>
    <sheet name="SMx - Specializovaná údržba" sheetId="4" r:id="rId3"/>
    <sheet name="SOP - Související opravy" sheetId="6" r:id="rId4"/>
    <sheet name="Nabídková cena" sheetId="7" r:id="rId5"/>
  </sheets>
  <externalReferences>
    <externalReference r:id="rId6"/>
  </externalReferences>
  <definedNames>
    <definedName name="_xlnm.Print_Area" localSheetId="4">'Nabídková cena'!$B$4:$F$13</definedName>
    <definedName name="_xlnm.Print_Area" localSheetId="0">'P2 - Preventivní prohlídka'!$A$1:$H$157</definedName>
    <definedName name="_xlnm.Print_Area" localSheetId="1">'REV - Periodická oprava'!$A$1:$H$227</definedName>
    <definedName name="_xlnm.Print_Area" localSheetId="2">'SMx - Specializovaná údržba'!$A$1:$K$64</definedName>
    <definedName name="_xlnm.Print_Area" localSheetId="3">'SOP - Související opravy'!$A$1:$K$78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H225" i="5"/>
  <c r="I68" i="6"/>
  <c r="J68" i="6" s="1"/>
  <c r="I69" i="6"/>
  <c r="J69" i="6" s="1"/>
  <c r="I70" i="6"/>
  <c r="J70" i="6" s="1"/>
  <c r="I71" i="6"/>
  <c r="J71" i="6"/>
  <c r="J62" i="4" l="1"/>
  <c r="I57" i="4"/>
  <c r="J57" i="4" s="1"/>
  <c r="I56" i="4"/>
  <c r="J56" i="4" s="1"/>
  <c r="I73" i="6"/>
  <c r="J73" i="6" s="1"/>
  <c r="I25" i="6"/>
  <c r="J25" i="6" s="1"/>
  <c r="I23" i="6"/>
  <c r="J23" i="6" s="1"/>
  <c r="I24" i="6"/>
  <c r="J24" i="6" s="1"/>
  <c r="J58" i="4" l="1"/>
  <c r="F11" i="7" l="1"/>
  <c r="F10" i="7"/>
  <c r="E9" i="7"/>
  <c r="F9" i="7" s="1"/>
  <c r="F8" i="7"/>
  <c r="F13" i="7" s="1"/>
  <c r="I72" i="6"/>
  <c r="J72" i="6" s="1"/>
  <c r="I67" i="6"/>
  <c r="J67" i="6" s="1"/>
  <c r="I66" i="6"/>
  <c r="J66" i="6" s="1"/>
  <c r="I65" i="6"/>
  <c r="J65" i="6" s="1"/>
  <c r="I62" i="6"/>
  <c r="J62" i="6" s="1"/>
  <c r="J63" i="6" s="1"/>
  <c r="I59" i="6"/>
  <c r="J59" i="6" s="1"/>
  <c r="J60" i="6" s="1"/>
  <c r="I56" i="6"/>
  <c r="J56" i="6" s="1"/>
  <c r="J57" i="6" s="1"/>
  <c r="I53" i="6"/>
  <c r="J53" i="6" s="1"/>
  <c r="I52" i="6"/>
  <c r="J52" i="6" s="1"/>
  <c r="I51" i="6"/>
  <c r="J51" i="6" s="1"/>
  <c r="I48" i="6"/>
  <c r="J48" i="6" s="1"/>
  <c r="J49" i="6" s="1"/>
  <c r="I45" i="6"/>
  <c r="J45" i="6" s="1"/>
  <c r="J46" i="6" s="1"/>
  <c r="I31" i="6"/>
  <c r="J31" i="6" s="1"/>
  <c r="I30" i="6"/>
  <c r="J30" i="6" s="1"/>
  <c r="I29" i="6"/>
  <c r="J29" i="6" s="1"/>
  <c r="I28" i="6"/>
  <c r="J28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42" i="6"/>
  <c r="J42" i="6" s="1"/>
  <c r="J43" i="6" s="1"/>
  <c r="I39" i="6"/>
  <c r="J39" i="6" s="1"/>
  <c r="I38" i="6"/>
  <c r="I35" i="6"/>
  <c r="J35" i="6" s="1"/>
  <c r="I34" i="6"/>
  <c r="J34" i="6" s="1"/>
  <c r="I13" i="6"/>
  <c r="I12" i="6"/>
  <c r="I11" i="6"/>
  <c r="I8" i="6"/>
  <c r="J8" i="6" s="1"/>
  <c r="I7" i="6"/>
  <c r="J7" i="6" s="1"/>
  <c r="I6" i="6"/>
  <c r="J6" i="6" s="1"/>
  <c r="I5" i="6"/>
  <c r="J5" i="6" s="1"/>
  <c r="J61" i="4"/>
  <c r="I53" i="4"/>
  <c r="J53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H155" i="3"/>
  <c r="H153" i="3"/>
  <c r="H150" i="3"/>
  <c r="H59" i="5"/>
  <c r="H58" i="5"/>
  <c r="H57" i="5"/>
  <c r="H56" i="5"/>
  <c r="H73" i="5"/>
  <c r="H72" i="5"/>
  <c r="H111" i="5"/>
  <c r="H110" i="5"/>
  <c r="H109" i="5"/>
  <c r="H108" i="5"/>
  <c r="H131" i="5"/>
  <c r="H130" i="5"/>
  <c r="H129" i="5"/>
  <c r="H128" i="5"/>
  <c r="H127" i="5"/>
  <c r="H126" i="5"/>
  <c r="H125" i="5"/>
  <c r="H162" i="5"/>
  <c r="H161" i="5"/>
  <c r="H160" i="5"/>
  <c r="H159" i="5"/>
  <c r="H158" i="5"/>
  <c r="H170" i="5"/>
  <c r="H169" i="5"/>
  <c r="H193" i="5"/>
  <c r="H192" i="5"/>
  <c r="H191" i="5"/>
  <c r="H190" i="5"/>
  <c r="H189" i="5"/>
  <c r="H188" i="5"/>
  <c r="H187" i="5"/>
  <c r="H186" i="5"/>
  <c r="H168" i="5"/>
  <c r="H223" i="5"/>
  <c r="H222" i="5"/>
  <c r="H221" i="5"/>
  <c r="H220" i="5"/>
  <c r="H219" i="5"/>
  <c r="H218" i="5"/>
  <c r="H217" i="5"/>
  <c r="H216" i="5"/>
  <c r="H215" i="5"/>
  <c r="H185" i="5"/>
  <c r="H184" i="5"/>
  <c r="H183" i="5"/>
  <c r="H182" i="5"/>
  <c r="H181" i="5"/>
  <c r="H180" i="5"/>
  <c r="H179" i="5"/>
  <c r="H178" i="5"/>
  <c r="H177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24" i="5"/>
  <c r="H123" i="5"/>
  <c r="H122" i="5"/>
  <c r="H121" i="5"/>
  <c r="H120" i="5"/>
  <c r="H119" i="5"/>
  <c r="H118" i="5"/>
  <c r="H117" i="5"/>
  <c r="H116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199" i="5"/>
  <c r="H200" i="5"/>
  <c r="H67" i="3"/>
  <c r="H79" i="3"/>
  <c r="H116" i="3"/>
  <c r="H127" i="3"/>
  <c r="H147" i="3"/>
  <c r="H146" i="3"/>
  <c r="H148" i="3" s="1"/>
  <c r="H143" i="3"/>
  <c r="H142" i="3"/>
  <c r="H141" i="3"/>
  <c r="H144" i="3" s="1"/>
  <c r="H140" i="3"/>
  <c r="H139" i="3"/>
  <c r="H138" i="3"/>
  <c r="H137" i="3"/>
  <c r="H136" i="3"/>
  <c r="H135" i="3"/>
  <c r="H134" i="3"/>
  <c r="H131" i="3"/>
  <c r="H130" i="3"/>
  <c r="H132" i="3" s="1"/>
  <c r="H126" i="3"/>
  <c r="H125" i="3"/>
  <c r="H124" i="3"/>
  <c r="H123" i="3"/>
  <c r="H122" i="3"/>
  <c r="H121" i="3"/>
  <c r="H120" i="3"/>
  <c r="H119" i="3"/>
  <c r="H115" i="3"/>
  <c r="H114" i="3"/>
  <c r="H78" i="3"/>
  <c r="H77" i="3"/>
  <c r="H76" i="3"/>
  <c r="H75" i="3"/>
  <c r="H66" i="3"/>
  <c r="H65" i="3"/>
  <c r="H59" i="3"/>
  <c r="H58" i="3"/>
  <c r="H52" i="3"/>
  <c r="H51" i="3"/>
  <c r="H50" i="3"/>
  <c r="H49" i="3"/>
  <c r="H48" i="3"/>
  <c r="H47" i="3"/>
  <c r="H30" i="3"/>
  <c r="H29" i="3"/>
  <c r="H85" i="3"/>
  <c r="H86" i="3"/>
  <c r="J32" i="6" l="1"/>
  <c r="J74" i="6"/>
  <c r="J54" i="6"/>
  <c r="J38" i="6"/>
  <c r="J40" i="6" s="1"/>
  <c r="J13" i="6"/>
  <c r="J11" i="6"/>
  <c r="J12" i="6"/>
  <c r="J36" i="6"/>
  <c r="J9" i="6"/>
  <c r="H117" i="3"/>
  <c r="H128" i="3"/>
  <c r="I33" i="4" l="1"/>
  <c r="J33" i="4" s="1"/>
  <c r="I32" i="4"/>
  <c r="J32" i="4" s="1"/>
  <c r="I31" i="4"/>
  <c r="J31" i="4" s="1"/>
  <c r="I26" i="4"/>
  <c r="J26" i="4" s="1"/>
  <c r="I25" i="4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40" i="4"/>
  <c r="J40" i="4" s="1"/>
  <c r="J50" i="4" s="1"/>
  <c r="I52" i="4"/>
  <c r="I60" i="4"/>
  <c r="J60" i="4" s="1"/>
  <c r="I37" i="4"/>
  <c r="I36" i="4"/>
  <c r="I30" i="4"/>
  <c r="I29" i="4"/>
  <c r="I24" i="4"/>
  <c r="I23" i="4"/>
  <c r="I5" i="4"/>
  <c r="H214" i="5"/>
  <c r="H213" i="5"/>
  <c r="H212" i="5"/>
  <c r="H176" i="5"/>
  <c r="H175" i="5"/>
  <c r="H167" i="5"/>
  <c r="H139" i="5"/>
  <c r="H138" i="5"/>
  <c r="H137" i="5"/>
  <c r="H136" i="5"/>
  <c r="H80" i="5"/>
  <c r="H79" i="5"/>
  <c r="H71" i="5"/>
  <c r="H70" i="5"/>
  <c r="H69" i="5"/>
  <c r="H68" i="5"/>
  <c r="H67" i="5"/>
  <c r="H66" i="5"/>
  <c r="H65" i="5"/>
  <c r="H64" i="5"/>
  <c r="H211" i="5"/>
  <c r="H210" i="5"/>
  <c r="H207" i="5"/>
  <c r="H204" i="5"/>
  <c r="H203" i="5"/>
  <c r="H196" i="5"/>
  <c r="H174" i="5"/>
  <c r="H173" i="5"/>
  <c r="H166" i="5"/>
  <c r="H165" i="5"/>
  <c r="H135" i="5"/>
  <c r="H134" i="5"/>
  <c r="H115" i="5"/>
  <c r="H114" i="5"/>
  <c r="H78" i="5"/>
  <c r="H77" i="5"/>
  <c r="H63" i="5"/>
  <c r="H62" i="5"/>
  <c r="H8" i="5"/>
  <c r="H7" i="5"/>
  <c r="H6" i="5"/>
  <c r="H5" i="5"/>
  <c r="H111" i="3"/>
  <c r="H110" i="3"/>
  <c r="H109" i="3"/>
  <c r="H99" i="3"/>
  <c r="H100" i="3"/>
  <c r="H101" i="3"/>
  <c r="H102" i="3"/>
  <c r="H103" i="3"/>
  <c r="H104" i="3"/>
  <c r="H105" i="3"/>
  <c r="H106" i="3"/>
  <c r="H98" i="3"/>
  <c r="H97" i="3"/>
  <c r="H91" i="3"/>
  <c r="H92" i="3"/>
  <c r="H93" i="3"/>
  <c r="H94" i="3"/>
  <c r="H90" i="3"/>
  <c r="H89" i="3"/>
  <c r="H82" i="3"/>
  <c r="H72" i="3"/>
  <c r="H73" i="3"/>
  <c r="H74" i="3"/>
  <c r="H71" i="3"/>
  <c r="H70" i="3"/>
  <c r="H64" i="3"/>
  <c r="H63" i="3"/>
  <c r="H62" i="3"/>
  <c r="H57" i="3"/>
  <c r="H56" i="3"/>
  <c r="H55" i="3"/>
  <c r="H40" i="3"/>
  <c r="H41" i="3"/>
  <c r="H42" i="3"/>
  <c r="H43" i="3"/>
  <c r="H44" i="3"/>
  <c r="H45" i="3"/>
  <c r="H46" i="3"/>
  <c r="H39" i="3"/>
  <c r="H38" i="3"/>
  <c r="H35" i="3"/>
  <c r="H34" i="3"/>
  <c r="H33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11" i="3"/>
  <c r="H10" i="3"/>
  <c r="H6" i="3"/>
  <c r="H7" i="3"/>
  <c r="H5" i="3"/>
  <c r="H194" i="5" l="1"/>
  <c r="H224" i="5"/>
  <c r="H75" i="5"/>
  <c r="H132" i="5"/>
  <c r="H163" i="5"/>
  <c r="H60" i="5"/>
  <c r="H208" i="5"/>
  <c r="H171" i="5"/>
  <c r="H74" i="5"/>
  <c r="H205" i="5"/>
  <c r="H197" i="5"/>
  <c r="H201" i="5" s="1"/>
  <c r="H112" i="5"/>
  <c r="H68" i="3"/>
  <c r="H107" i="3"/>
  <c r="H53" i="3"/>
  <c r="H36" i="3"/>
  <c r="H31" i="3"/>
  <c r="H112" i="3" l="1"/>
  <c r="H95" i="3"/>
  <c r="H87" i="3"/>
  <c r="H83" i="3"/>
  <c r="H80" i="3"/>
  <c r="H60" i="3"/>
  <c r="H8" i="3"/>
  <c r="J37" i="4" l="1"/>
  <c r="J36" i="4"/>
  <c r="J30" i="4"/>
  <c r="J29" i="4"/>
  <c r="J25" i="4"/>
  <c r="J24" i="4"/>
  <c r="J23" i="4"/>
  <c r="J5" i="4"/>
  <c r="J52" i="4" l="1"/>
  <c r="J54" i="4" s="1"/>
  <c r="J38" i="4"/>
  <c r="J21" i="4"/>
  <c r="J34" i="4"/>
  <c r="J27" i="4"/>
  <c r="J26" i="6" l="1"/>
  <c r="J75" i="6"/>
</calcChain>
</file>

<file path=xl/sharedStrings.xml><?xml version="1.0" encoding="utf-8"?>
<sst xmlns="http://schemas.openxmlformats.org/spreadsheetml/2006/main" count="1443" uniqueCount="957">
  <si>
    <t>SM1 - Spalovací motor</t>
  </si>
  <si>
    <t>Cestovní hodina - technik</t>
  </si>
  <si>
    <t>MJ</t>
  </si>
  <si>
    <t>úkon</t>
  </si>
  <si>
    <t>Cena celkem</t>
  </si>
  <si>
    <t>Cena celkem za část "Celé vozidlo - společné pokyny"</t>
  </si>
  <si>
    <t>Cena celkem za část "Pojezd"</t>
  </si>
  <si>
    <t>Cena celkem za část "Mechanická část brzdy"</t>
  </si>
  <si>
    <t>Cena celkem za část "Pískovací zařízení"</t>
  </si>
  <si>
    <t>Cena celkem za část "Spalovací motor s chlazením"</t>
  </si>
  <si>
    <t>Cena celkem za část "Pneumatické okruhy"</t>
  </si>
  <si>
    <t>Elektrické rozváděče, elektronika</t>
  </si>
  <si>
    <t>Cena celkem za část "Elektrické rozváděče, elektronika"</t>
  </si>
  <si>
    <t>7.3</t>
  </si>
  <si>
    <t>7.4</t>
  </si>
  <si>
    <t>Cena celkem za část "Řemenové převody"</t>
  </si>
  <si>
    <t>Položky soupisu prací</t>
  </si>
  <si>
    <t>Poznámka</t>
  </si>
  <si>
    <t>Cena celkem za část "SM1 - Spalovací motor"</t>
  </si>
  <si>
    <t>9.1</t>
  </si>
  <si>
    <t>9.2</t>
  </si>
  <si>
    <t>SHV</t>
  </si>
  <si>
    <t>1.1</t>
  </si>
  <si>
    <t>1.2</t>
  </si>
  <si>
    <t>1.3</t>
  </si>
  <si>
    <t>1.4</t>
  </si>
  <si>
    <t>2.1</t>
  </si>
  <si>
    <t>Pracnost</t>
  </si>
  <si>
    <t>hodiny</t>
  </si>
  <si>
    <t>Cena práce</t>
  </si>
  <si>
    <t>Cena materiálu</t>
  </si>
  <si>
    <t>Kč bez DPH</t>
  </si>
  <si>
    <t>Předpokládaný počet MJ</t>
  </si>
  <si>
    <t>Cena celkem za předpokládaný počet MJ</t>
  </si>
  <si>
    <t>Jízda servisního vozidla - cena za 1km</t>
  </si>
  <si>
    <t>Cena celkem za provedení preventivní prohlídky P2</t>
  </si>
  <si>
    <t>Cena celkem za provedení revize REV</t>
  </si>
  <si>
    <t>Cena celkem za provedení "Související opravárenské práce" v předpokládaném rozsahu</t>
  </si>
  <si>
    <t>Cena ostatních činností *</t>
  </si>
  <si>
    <t>* Přeprava, činnosti externích dodavatelů a další činnosti, mimo práci zhotovitele a materiál zhotovitele</t>
  </si>
  <si>
    <r>
      <rPr>
        <sz val="10"/>
        <rFont val="Verdana"/>
        <family val="2"/>
        <charset val="238"/>
      </rPr>
      <t>2.1</t>
    </r>
  </si>
  <si>
    <r>
      <rPr>
        <sz val="10"/>
        <rFont val="Verdana"/>
        <family val="2"/>
        <charset val="238"/>
      </rPr>
      <t>2.2</t>
    </r>
  </si>
  <si>
    <r>
      <rPr>
        <sz val="10"/>
        <rFont val="Verdana"/>
        <family val="2"/>
        <charset val="238"/>
      </rPr>
      <t>2.3</t>
    </r>
  </si>
  <si>
    <r>
      <rPr>
        <sz val="10"/>
        <rFont val="Verdana"/>
        <family val="2"/>
        <charset val="238"/>
      </rPr>
      <t>2.4</t>
    </r>
  </si>
  <si>
    <r>
      <rPr>
        <sz val="10"/>
        <rFont val="Verdana"/>
        <family val="2"/>
        <charset val="238"/>
      </rPr>
      <t>2.5</t>
    </r>
  </si>
  <si>
    <r>
      <rPr>
        <sz val="10"/>
        <rFont val="Verdana"/>
        <family val="2"/>
        <charset val="238"/>
      </rPr>
      <t>2.6</t>
    </r>
  </si>
  <si>
    <r>
      <rPr>
        <sz val="10"/>
        <rFont val="Verdana"/>
        <family val="2"/>
        <charset val="238"/>
      </rPr>
      <t>2.7</t>
    </r>
  </si>
  <si>
    <r>
      <rPr>
        <sz val="10"/>
        <rFont val="Verdana"/>
        <family val="2"/>
        <charset val="238"/>
      </rPr>
      <t>2.8</t>
    </r>
  </si>
  <si>
    <r>
      <rPr>
        <sz val="10"/>
        <rFont val="Verdana"/>
        <family val="2"/>
        <charset val="238"/>
      </rPr>
      <t>2.9</t>
    </r>
  </si>
  <si>
    <r>
      <rPr>
        <sz val="10"/>
        <rFont val="Verdana"/>
        <family val="2"/>
        <charset val="238"/>
      </rPr>
      <t>2.10</t>
    </r>
  </si>
  <si>
    <r>
      <rPr>
        <sz val="10"/>
        <rFont val="Verdana"/>
        <family val="2"/>
        <charset val="238"/>
      </rPr>
      <t>2.11</t>
    </r>
  </si>
  <si>
    <r>
      <rPr>
        <sz val="10"/>
        <rFont val="Verdana"/>
        <family val="2"/>
        <charset val="238"/>
      </rPr>
      <t>2.12</t>
    </r>
  </si>
  <si>
    <r>
      <rPr>
        <sz val="10"/>
        <rFont val="Verdana"/>
        <family val="2"/>
        <charset val="238"/>
      </rPr>
      <t>2.13</t>
    </r>
  </si>
  <si>
    <r>
      <rPr>
        <sz val="10"/>
        <rFont val="Verdana"/>
        <family val="2"/>
        <charset val="238"/>
      </rPr>
      <t>2.14</t>
    </r>
  </si>
  <si>
    <r>
      <rPr>
        <sz val="10"/>
        <rFont val="Verdana"/>
        <family val="2"/>
        <charset val="238"/>
      </rPr>
      <t>2.15</t>
    </r>
  </si>
  <si>
    <r>
      <rPr>
        <sz val="10"/>
        <rFont val="Verdana"/>
        <family val="2"/>
        <charset val="238"/>
      </rPr>
      <t>2.16</t>
    </r>
  </si>
  <si>
    <r>
      <rPr>
        <sz val="10"/>
        <rFont val="Verdana"/>
        <family val="2"/>
        <charset val="238"/>
      </rPr>
      <t>2.17</t>
    </r>
  </si>
  <si>
    <r>
      <rPr>
        <sz val="10"/>
        <rFont val="Verdana"/>
        <family val="2"/>
        <charset val="238"/>
      </rPr>
      <t>2.18</t>
    </r>
  </si>
  <si>
    <r>
      <rPr>
        <sz val="10"/>
        <rFont val="Verdana"/>
        <family val="2"/>
        <charset val="238"/>
      </rPr>
      <t>2.19</t>
    </r>
  </si>
  <si>
    <r>
      <rPr>
        <sz val="10"/>
        <rFont val="Verdana"/>
        <family val="2"/>
        <charset val="238"/>
      </rPr>
      <t>2.20</t>
    </r>
  </si>
  <si>
    <r>
      <rPr>
        <sz val="10"/>
        <rFont val="Verdana"/>
        <family val="2"/>
        <charset val="238"/>
      </rPr>
      <t>2.21</t>
    </r>
  </si>
  <si>
    <r>
      <rPr>
        <b/>
        <sz val="10"/>
        <rFont val="Verdana"/>
        <family val="2"/>
        <charset val="238"/>
      </rPr>
      <t>4</t>
    </r>
  </si>
  <si>
    <r>
      <rPr>
        <b/>
        <sz val="10"/>
        <rFont val="Verdana"/>
        <family val="2"/>
        <charset val="238"/>
      </rPr>
      <t>Vozová skříň, kabina strojvedoucího</t>
    </r>
  </si>
  <si>
    <r>
      <rPr>
        <sz val="10"/>
        <rFont val="Verdana"/>
        <family val="2"/>
        <charset val="238"/>
      </rPr>
      <t>4.1</t>
    </r>
  </si>
  <si>
    <r>
      <rPr>
        <sz val="10"/>
        <rFont val="Verdana"/>
        <family val="2"/>
        <charset val="238"/>
      </rPr>
      <t>4.2</t>
    </r>
  </si>
  <si>
    <r>
      <rPr>
        <sz val="10"/>
        <rFont val="Verdana"/>
        <family val="2"/>
        <charset val="238"/>
      </rPr>
      <t>4.3</t>
    </r>
  </si>
  <si>
    <r>
      <rPr>
        <sz val="10"/>
        <rFont val="Verdana"/>
        <family val="2"/>
        <charset val="238"/>
      </rPr>
      <t>4.4</t>
    </r>
  </si>
  <si>
    <r>
      <rPr>
        <sz val="10"/>
        <rFont val="Verdana"/>
        <family val="2"/>
        <charset val="238"/>
      </rPr>
      <t>4.5</t>
    </r>
  </si>
  <si>
    <r>
      <rPr>
        <sz val="10"/>
        <rFont val="Verdana"/>
        <family val="2"/>
        <charset val="238"/>
      </rPr>
      <t>4.6</t>
    </r>
  </si>
  <si>
    <r>
      <rPr>
        <sz val="10"/>
        <rFont val="Verdana"/>
        <family val="2"/>
        <charset val="238"/>
      </rPr>
      <t>4.7</t>
    </r>
  </si>
  <si>
    <r>
      <rPr>
        <sz val="10"/>
        <rFont val="Verdana"/>
        <family val="2"/>
        <charset val="238"/>
      </rPr>
      <t>4.8</t>
    </r>
  </si>
  <si>
    <r>
      <rPr>
        <sz val="10"/>
        <rFont val="Verdana"/>
        <family val="2"/>
        <charset val="238"/>
      </rPr>
      <t>4.9</t>
    </r>
  </si>
  <si>
    <r>
      <rPr>
        <sz val="10"/>
        <rFont val="Verdana"/>
        <family val="2"/>
        <charset val="238"/>
      </rPr>
      <t>4.10</t>
    </r>
  </si>
  <si>
    <r>
      <rPr>
        <sz val="10"/>
        <rFont val="Verdana"/>
        <family val="2"/>
        <charset val="238"/>
      </rPr>
      <t>4.11</t>
    </r>
  </si>
  <si>
    <r>
      <rPr>
        <sz val="10"/>
        <rFont val="Verdana"/>
        <family val="2"/>
        <charset val="238"/>
      </rPr>
      <t>4.12</t>
    </r>
  </si>
  <si>
    <r>
      <rPr>
        <sz val="10"/>
        <rFont val="Verdana"/>
        <family val="2"/>
        <charset val="238"/>
      </rPr>
      <t>4.13</t>
    </r>
  </si>
  <si>
    <r>
      <rPr>
        <sz val="10"/>
        <rFont val="Verdana"/>
        <family val="2"/>
        <charset val="238"/>
      </rPr>
      <t>4.14</t>
    </r>
  </si>
  <si>
    <r>
      <rPr>
        <sz val="10"/>
        <rFont val="Verdana"/>
        <family val="2"/>
        <charset val="238"/>
      </rPr>
      <t>4.15</t>
    </r>
  </si>
  <si>
    <r>
      <rPr>
        <b/>
        <sz val="10"/>
        <rFont val="Verdana"/>
        <family val="2"/>
        <charset val="238"/>
      </rPr>
      <t>5</t>
    </r>
  </si>
  <si>
    <r>
      <rPr>
        <sz val="10"/>
        <rFont val="Verdana"/>
        <family val="2"/>
        <charset val="238"/>
      </rPr>
      <t>5.1</t>
    </r>
  </si>
  <si>
    <r>
      <rPr>
        <sz val="10"/>
        <rFont val="Verdana"/>
        <family val="2"/>
        <charset val="238"/>
      </rPr>
      <t>5.2</t>
    </r>
  </si>
  <si>
    <r>
      <rPr>
        <sz val="10"/>
        <rFont val="Verdana"/>
        <family val="2"/>
        <charset val="238"/>
      </rPr>
      <t>5.3</t>
    </r>
  </si>
  <si>
    <r>
      <rPr>
        <sz val="10"/>
        <rFont val="Verdana"/>
        <family val="2"/>
        <charset val="238"/>
      </rPr>
      <t>5.4</t>
    </r>
  </si>
  <si>
    <r>
      <rPr>
        <sz val="10"/>
        <rFont val="Verdana"/>
        <family val="2"/>
        <charset val="238"/>
      </rPr>
      <t>5.5</t>
    </r>
  </si>
  <si>
    <t>Cena celkem za část "Vozová skříň, kabina strojvedoucího"</t>
  </si>
  <si>
    <t>Palivová nádrž, nádrž na AdBlue ®</t>
  </si>
  <si>
    <t>Cena celkem za část "Palivová nádrž, nádrž na AdBlue ®"</t>
  </si>
  <si>
    <r>
      <rPr>
        <sz val="10"/>
        <rFont val="Verdana"/>
        <family val="2"/>
        <charset val="238"/>
      </rPr>
      <t>6.1</t>
    </r>
  </si>
  <si>
    <r>
      <rPr>
        <sz val="10"/>
        <rFont val="Verdana"/>
        <family val="2"/>
        <charset val="238"/>
      </rPr>
      <t>6.2</t>
    </r>
  </si>
  <si>
    <r>
      <rPr>
        <sz val="10"/>
        <rFont val="Verdana"/>
        <family val="2"/>
        <charset val="238"/>
      </rPr>
      <t>6.3</t>
    </r>
  </si>
  <si>
    <r>
      <rPr>
        <sz val="10"/>
        <rFont val="Verdana"/>
        <family val="2"/>
        <charset val="238"/>
      </rPr>
      <t>6.4</t>
    </r>
  </si>
  <si>
    <r>
      <rPr>
        <sz val="10"/>
        <rFont val="Verdana"/>
        <family val="2"/>
        <charset val="238"/>
      </rPr>
      <t>6.5</t>
    </r>
  </si>
  <si>
    <r>
      <rPr>
        <sz val="10"/>
        <rFont val="Verdana"/>
        <family val="2"/>
        <charset val="238"/>
      </rPr>
      <t>6.6</t>
    </r>
  </si>
  <si>
    <r>
      <rPr>
        <sz val="10"/>
        <rFont val="Verdana"/>
        <family val="2"/>
        <charset val="238"/>
      </rPr>
      <t>7.1</t>
    </r>
  </si>
  <si>
    <r>
      <rPr>
        <sz val="10"/>
        <rFont val="Verdana"/>
        <family val="2"/>
        <charset val="238"/>
      </rPr>
      <t>7.2</t>
    </r>
  </si>
  <si>
    <r>
      <rPr>
        <sz val="10"/>
        <rFont val="Verdana"/>
        <family val="2"/>
        <charset val="238"/>
      </rPr>
      <t>7.3</t>
    </r>
  </si>
  <si>
    <r>
      <rPr>
        <sz val="10"/>
        <rFont val="Verdana"/>
        <family val="2"/>
        <charset val="238"/>
      </rPr>
      <t>7.4</t>
    </r>
  </si>
  <si>
    <r>
      <rPr>
        <sz val="10"/>
        <rFont val="Verdana"/>
        <family val="2"/>
        <charset val="238"/>
      </rPr>
      <t>7.5</t>
    </r>
  </si>
  <si>
    <r>
      <rPr>
        <sz val="10"/>
        <rFont val="Verdana"/>
        <family val="2"/>
        <charset val="238"/>
      </rPr>
      <t>7.6</t>
    </r>
  </si>
  <si>
    <r>
      <rPr>
        <sz val="10"/>
        <rFont val="Verdana"/>
        <family val="2"/>
        <charset val="238"/>
      </rPr>
      <t>7.7</t>
    </r>
  </si>
  <si>
    <r>
      <rPr>
        <sz val="10"/>
        <rFont val="Verdana"/>
        <family val="2"/>
        <charset val="238"/>
      </rPr>
      <t>7.8</t>
    </r>
  </si>
  <si>
    <r>
      <rPr>
        <sz val="10"/>
        <rFont val="Verdana"/>
        <family val="2"/>
        <charset val="238"/>
      </rPr>
      <t>7.9</t>
    </r>
  </si>
  <si>
    <r>
      <rPr>
        <sz val="10"/>
        <rFont val="Verdana"/>
        <family val="2"/>
        <charset val="238"/>
      </rPr>
      <t>7.10</t>
    </r>
  </si>
  <si>
    <r>
      <rPr>
        <b/>
        <sz val="10"/>
        <rFont val="Verdana"/>
        <family val="2"/>
        <charset val="238"/>
      </rPr>
      <t>8</t>
    </r>
  </si>
  <si>
    <r>
      <rPr>
        <sz val="10"/>
        <rFont val="Verdana"/>
        <family val="2"/>
        <charset val="238"/>
      </rPr>
      <t>8.1</t>
    </r>
  </si>
  <si>
    <t>Řemenové převody</t>
  </si>
  <si>
    <r>
      <rPr>
        <b/>
        <sz val="10"/>
        <rFont val="Verdana"/>
        <family val="2"/>
        <charset val="238"/>
      </rPr>
      <t>9</t>
    </r>
  </si>
  <si>
    <r>
      <rPr>
        <sz val="10"/>
        <rFont val="Verdana"/>
        <family val="2"/>
        <charset val="238"/>
      </rPr>
      <t>9.1</t>
    </r>
  </si>
  <si>
    <r>
      <rPr>
        <sz val="10"/>
        <rFont val="Verdana"/>
        <family val="2"/>
        <charset val="238"/>
      </rPr>
      <t>9.2</t>
    </r>
  </si>
  <si>
    <t>Kloubové hřídele</t>
  </si>
  <si>
    <t>Cena celkem za část "Kloubové hřídele"</t>
  </si>
  <si>
    <r>
      <rPr>
        <b/>
        <sz val="10"/>
        <rFont val="Verdana"/>
        <family val="2"/>
        <charset val="238"/>
      </rPr>
      <t>10</t>
    </r>
  </si>
  <si>
    <r>
      <rPr>
        <sz val="10"/>
        <rFont val="Verdana"/>
        <family val="2"/>
        <charset val="238"/>
      </rPr>
      <t>10.1</t>
    </r>
  </si>
  <si>
    <r>
      <rPr>
        <sz val="10"/>
        <rFont val="Verdana"/>
        <family val="2"/>
        <charset val="238"/>
      </rPr>
      <t>10.2</t>
    </r>
  </si>
  <si>
    <r>
      <rPr>
        <sz val="10"/>
        <rFont val="Verdana"/>
        <family val="2"/>
        <charset val="238"/>
      </rPr>
      <t>10.3</t>
    </r>
  </si>
  <si>
    <r>
      <rPr>
        <sz val="10"/>
        <rFont val="Verdana"/>
        <family val="2"/>
        <charset val="238"/>
      </rPr>
      <t>10.4</t>
    </r>
  </si>
  <si>
    <r>
      <rPr>
        <sz val="10"/>
        <rFont val="Verdana"/>
        <family val="2"/>
        <charset val="238"/>
      </rPr>
      <t>10.5</t>
    </r>
  </si>
  <si>
    <r>
      <rPr>
        <sz val="10"/>
        <rFont val="Verdana"/>
        <family val="2"/>
        <charset val="238"/>
      </rPr>
      <t>10.6</t>
    </r>
    <r>
      <rPr>
        <sz val="10"/>
        <color theme="1"/>
        <rFont val="Verdana"/>
        <family val="2"/>
        <charset val="238"/>
      </rPr>
      <t/>
    </r>
  </si>
  <si>
    <t>Výměna oleje a filtrů</t>
  </si>
  <si>
    <t>Kompresor s příslušenstvím</t>
  </si>
  <si>
    <t>Cena celkem za část "Kompresor s příslušenstvím"</t>
  </si>
  <si>
    <r>
      <rPr>
        <b/>
        <sz val="10"/>
        <rFont val="Verdana"/>
        <family val="2"/>
        <charset val="238"/>
      </rPr>
      <t>11</t>
    </r>
  </si>
  <si>
    <r>
      <rPr>
        <sz val="10"/>
        <rFont val="Verdana"/>
        <family val="2"/>
        <charset val="238"/>
      </rPr>
      <t>11.1</t>
    </r>
  </si>
  <si>
    <r>
      <rPr>
        <sz val="10"/>
        <rFont val="Verdana"/>
        <family val="2"/>
        <charset val="238"/>
      </rPr>
      <t>11.2</t>
    </r>
  </si>
  <si>
    <r>
      <rPr>
        <sz val="10"/>
        <rFont val="Verdana"/>
        <family val="2"/>
        <charset val="238"/>
      </rPr>
      <t>11.3</t>
    </r>
  </si>
  <si>
    <r>
      <rPr>
        <sz val="10"/>
        <rFont val="Verdana"/>
        <family val="2"/>
        <charset val="238"/>
      </rPr>
      <t>11.4</t>
    </r>
  </si>
  <si>
    <r>
      <rPr>
        <sz val="10"/>
        <rFont val="Verdana"/>
        <family val="2"/>
        <charset val="238"/>
      </rPr>
      <t>11.5</t>
    </r>
  </si>
  <si>
    <r>
      <rPr>
        <sz val="10"/>
        <rFont val="Verdana"/>
        <family val="2"/>
        <charset val="238"/>
      </rPr>
      <t>11.6</t>
    </r>
  </si>
  <si>
    <r>
      <rPr>
        <sz val="10"/>
        <rFont val="Verdana"/>
        <family val="2"/>
        <charset val="238"/>
      </rPr>
      <t>11.7</t>
    </r>
  </si>
  <si>
    <r>
      <rPr>
        <sz val="10"/>
        <rFont val="Verdana"/>
        <family val="2"/>
        <charset val="238"/>
      </rPr>
      <t>11.8</t>
    </r>
  </si>
  <si>
    <r>
      <rPr>
        <sz val="10"/>
        <rFont val="Verdana"/>
        <family val="2"/>
        <charset val="238"/>
      </rPr>
      <t>11.9</t>
    </r>
  </si>
  <si>
    <r>
      <rPr>
        <sz val="10"/>
        <rFont val="Verdana"/>
        <family val="2"/>
        <charset val="238"/>
      </rPr>
      <t>11.10</t>
    </r>
  </si>
  <si>
    <t>Pneumatické okruhy</t>
  </si>
  <si>
    <r>
      <rPr>
        <b/>
        <sz val="10"/>
        <rFont val="Verdana"/>
        <family val="2"/>
        <charset val="238"/>
      </rPr>
      <t>12</t>
    </r>
  </si>
  <si>
    <r>
      <rPr>
        <sz val="10"/>
        <rFont val="Verdana"/>
        <family val="2"/>
        <charset val="238"/>
      </rPr>
      <t>12.1</t>
    </r>
  </si>
  <si>
    <r>
      <rPr>
        <sz val="10"/>
        <rFont val="Verdana"/>
        <family val="2"/>
        <charset val="238"/>
      </rPr>
      <t>12.2</t>
    </r>
  </si>
  <si>
    <r>
      <rPr>
        <sz val="10"/>
        <rFont val="Verdana"/>
        <family val="2"/>
        <charset val="238"/>
      </rPr>
      <t>12.3</t>
    </r>
  </si>
  <si>
    <t>Samočinná a přímočinná brzda</t>
  </si>
  <si>
    <t>Cena celkem za část "Samočinná a přímočinná brzda"</t>
  </si>
  <si>
    <r>
      <rPr>
        <b/>
        <sz val="10"/>
        <rFont val="Verdana"/>
        <family val="2"/>
        <charset val="238"/>
      </rPr>
      <t>13</t>
    </r>
  </si>
  <si>
    <r>
      <rPr>
        <sz val="10"/>
        <rFont val="Verdana"/>
        <family val="2"/>
        <charset val="238"/>
      </rPr>
      <t>13.1</t>
    </r>
  </si>
  <si>
    <r>
      <rPr>
        <sz val="10"/>
        <rFont val="Verdana"/>
        <family val="2"/>
        <charset val="238"/>
      </rPr>
      <t>13.2</t>
    </r>
  </si>
  <si>
    <r>
      <rPr>
        <sz val="10"/>
        <rFont val="Verdana"/>
        <family val="2"/>
        <charset val="238"/>
      </rPr>
      <t>13.3</t>
    </r>
  </si>
  <si>
    <t>Akumulátorová baterie</t>
  </si>
  <si>
    <t>Cena celkem za část "Akumulátorová baterie"</t>
  </si>
  <si>
    <r>
      <rPr>
        <b/>
        <sz val="10"/>
        <rFont val="Verdana"/>
        <family val="2"/>
        <charset val="238"/>
      </rPr>
      <t>14</t>
    </r>
  </si>
  <si>
    <r>
      <rPr>
        <sz val="10"/>
        <rFont val="Verdana"/>
        <family val="2"/>
        <charset val="238"/>
      </rPr>
      <t>14.1</t>
    </r>
  </si>
  <si>
    <r>
      <rPr>
        <sz val="10"/>
        <rFont val="Verdana"/>
        <family val="2"/>
        <charset val="238"/>
      </rPr>
      <t>14.2</t>
    </r>
  </si>
  <si>
    <r>
      <rPr>
        <sz val="10"/>
        <rFont val="Verdana"/>
        <family val="2"/>
        <charset val="238"/>
      </rPr>
      <t>14.3</t>
    </r>
  </si>
  <si>
    <r>
      <rPr>
        <sz val="10"/>
        <rFont val="Verdana"/>
        <family val="2"/>
        <charset val="238"/>
      </rPr>
      <t>14.4</t>
    </r>
  </si>
  <si>
    <r>
      <rPr>
        <sz val="10"/>
        <rFont val="Verdana"/>
        <family val="2"/>
        <charset val="238"/>
      </rPr>
      <t>14.5</t>
    </r>
  </si>
  <si>
    <r>
      <rPr>
        <sz val="10"/>
        <rFont val="Verdana"/>
        <family val="2"/>
        <charset val="238"/>
      </rPr>
      <t>14.6</t>
    </r>
  </si>
  <si>
    <r>
      <rPr>
        <sz val="10"/>
        <rFont val="Verdana"/>
        <family val="2"/>
        <charset val="238"/>
      </rPr>
      <t>14.7</t>
    </r>
  </si>
  <si>
    <r>
      <rPr>
        <sz val="10"/>
        <rFont val="Verdana"/>
        <family val="2"/>
        <charset val="238"/>
      </rPr>
      <t>14.8</t>
    </r>
  </si>
  <si>
    <r>
      <rPr>
        <sz val="10"/>
        <rFont val="Verdana"/>
        <family val="2"/>
        <charset val="238"/>
      </rPr>
      <t>14.9</t>
    </r>
  </si>
  <si>
    <r>
      <rPr>
        <sz val="10"/>
        <rFont val="Verdana"/>
        <family val="2"/>
        <charset val="238"/>
      </rPr>
      <t>Zabezpečovací zařízení KBS-E - kontrola / nastavení dle zkušebního předpisu (dle potřeby).</t>
    </r>
  </si>
  <si>
    <r>
      <rPr>
        <b/>
        <sz val="10"/>
        <rFont val="Verdana"/>
        <family val="2"/>
        <charset val="238"/>
      </rPr>
      <t>15</t>
    </r>
  </si>
  <si>
    <r>
      <rPr>
        <sz val="10"/>
        <rFont val="Verdana"/>
        <family val="2"/>
        <charset val="238"/>
      </rPr>
      <t>15.1</t>
    </r>
  </si>
  <si>
    <r>
      <rPr>
        <sz val="10"/>
        <rFont val="Verdana"/>
        <family val="2"/>
        <charset val="238"/>
      </rPr>
      <t>Zkouška funkce.</t>
    </r>
  </si>
  <si>
    <r>
      <rPr>
        <sz val="10"/>
        <rFont val="Verdana"/>
        <family val="2"/>
        <charset val="238"/>
      </rPr>
      <t>15.2</t>
    </r>
  </si>
  <si>
    <r>
      <rPr>
        <sz val="10"/>
        <rFont val="Verdana"/>
        <family val="2"/>
        <charset val="238"/>
      </rPr>
      <t>Teplovodní potrubí agregátu- kontrola těsnosti.</t>
    </r>
  </si>
  <si>
    <t>Vytápěcí agregát Hydronic 35</t>
  </si>
  <si>
    <t>Cena celkem za část "Vytápěcí agregát Hydronic 35"</t>
  </si>
  <si>
    <r>
      <rPr>
        <b/>
        <sz val="10"/>
        <rFont val="Verdana"/>
        <family val="2"/>
        <charset val="238"/>
      </rPr>
      <t>16</t>
    </r>
  </si>
  <si>
    <r>
      <rPr>
        <sz val="10"/>
        <rFont val="Verdana"/>
        <family val="2"/>
        <charset val="238"/>
      </rPr>
      <t>16.1</t>
    </r>
  </si>
  <si>
    <r>
      <rPr>
        <sz val="10"/>
        <rFont val="Verdana"/>
        <family val="2"/>
        <charset val="238"/>
      </rPr>
      <t>Chladivo - kontrola množství při chodu (po 10 - 15 minutách chodu).</t>
    </r>
  </si>
  <si>
    <r>
      <rPr>
        <sz val="10"/>
        <rFont val="Verdana"/>
        <family val="2"/>
        <charset val="238"/>
      </rPr>
      <t>16.2</t>
    </r>
  </si>
  <si>
    <r>
      <rPr>
        <sz val="10"/>
        <rFont val="Verdana"/>
        <family val="2"/>
        <charset val="238"/>
      </rPr>
      <t>Vstupní filtr - kontrola čistoty.</t>
    </r>
  </si>
  <si>
    <r>
      <rPr>
        <sz val="10"/>
        <rFont val="Verdana"/>
        <family val="2"/>
        <charset val="238"/>
      </rPr>
      <t>16.3</t>
    </r>
  </si>
  <si>
    <r>
      <rPr>
        <sz val="10"/>
        <rFont val="Verdana"/>
        <family val="2"/>
        <charset val="238"/>
      </rPr>
      <t>Lamelové plochy výparníku - kontrola čistoty.</t>
    </r>
  </si>
  <si>
    <r>
      <rPr>
        <sz val="10"/>
        <rFont val="Verdana"/>
        <family val="2"/>
        <charset val="238"/>
      </rPr>
      <t>16.4</t>
    </r>
  </si>
  <si>
    <r>
      <rPr>
        <sz val="10"/>
        <rFont val="Verdana"/>
        <family val="2"/>
        <charset val="238"/>
      </rPr>
      <t>Teplovodní okruh klimatizačního zařízení - kontrola dotažení spojů.</t>
    </r>
  </si>
  <si>
    <r>
      <rPr>
        <sz val="10"/>
        <rFont val="Verdana"/>
        <family val="2"/>
        <charset val="238"/>
      </rPr>
      <t>16.5</t>
    </r>
  </si>
  <si>
    <r>
      <rPr>
        <sz val="10"/>
        <rFont val="Verdana"/>
        <family val="2"/>
        <charset val="238"/>
      </rPr>
      <t>Filtr před výparníkem - čistění.</t>
    </r>
  </si>
  <si>
    <r>
      <rPr>
        <sz val="10"/>
        <rFont val="Verdana"/>
        <family val="2"/>
        <charset val="238"/>
      </rPr>
      <t>16.6</t>
    </r>
  </si>
  <si>
    <r>
      <rPr>
        <sz val="10"/>
        <rFont val="Verdana"/>
        <family val="2"/>
        <charset val="238"/>
      </rPr>
      <t>Lamely kondenzátoru - čistění.</t>
    </r>
  </si>
  <si>
    <r>
      <rPr>
        <sz val="10"/>
        <rFont val="Verdana"/>
        <family val="2"/>
        <charset val="238"/>
      </rPr>
      <t>16.7</t>
    </r>
  </si>
  <si>
    <r>
      <rPr>
        <sz val="10"/>
        <rFont val="Verdana"/>
        <family val="2"/>
        <charset val="238"/>
      </rPr>
      <t>Chladivo - kontrola úniku na hadicích.</t>
    </r>
  </si>
  <si>
    <r>
      <rPr>
        <sz val="10"/>
        <rFont val="Verdana"/>
        <family val="2"/>
        <charset val="238"/>
      </rPr>
      <t>16.8</t>
    </r>
  </si>
  <si>
    <r>
      <rPr>
        <sz val="10"/>
        <rFont val="Verdana"/>
        <family val="2"/>
        <charset val="238"/>
      </rPr>
      <t>Šroubové spoje uchycení kompresoru - kontrola dotažení.</t>
    </r>
  </si>
  <si>
    <r>
      <rPr>
        <sz val="10"/>
        <rFont val="Verdana"/>
        <family val="2"/>
        <charset val="238"/>
      </rPr>
      <t>16.9</t>
    </r>
  </si>
  <si>
    <r>
      <rPr>
        <sz val="10"/>
        <rFont val="Verdana"/>
        <family val="2"/>
        <charset val="238"/>
      </rPr>
      <t>Hadice a kabely - kontrola uložení.</t>
    </r>
  </si>
  <si>
    <r>
      <rPr>
        <sz val="10"/>
        <rFont val="Verdana"/>
        <family val="2"/>
        <charset val="238"/>
      </rPr>
      <t>16.10</t>
    </r>
  </si>
  <si>
    <r>
      <rPr>
        <sz val="10"/>
        <rFont val="Verdana"/>
        <family val="2"/>
        <charset val="238"/>
      </rPr>
      <t>Ovládací panel - kontrola funkce.</t>
    </r>
  </si>
  <si>
    <t>Klimatizační zařízení</t>
  </si>
  <si>
    <t>Cena celkem za část "Klimatizační zařízení"</t>
  </si>
  <si>
    <r>
      <rPr>
        <sz val="10"/>
        <rFont val="Verdana"/>
        <family val="2"/>
        <charset val="238"/>
      </rPr>
      <t>17.1</t>
    </r>
  </si>
  <si>
    <r>
      <rPr>
        <sz val="10"/>
        <rFont val="Verdana"/>
        <family val="2"/>
        <charset val="238"/>
      </rPr>
      <t>Vizuální kontrola stavu a kompletnosti.</t>
    </r>
  </si>
  <si>
    <r>
      <rPr>
        <sz val="10"/>
        <rFont val="Verdana"/>
        <family val="2"/>
        <charset val="238"/>
      </rPr>
      <t>17.2</t>
    </r>
  </si>
  <si>
    <r>
      <rPr>
        <sz val="10"/>
        <rFont val="Verdana"/>
        <family val="2"/>
        <charset val="238"/>
      </rPr>
      <t>Izolátory - čistění.</t>
    </r>
  </si>
  <si>
    <t>Kontrolní sběrač</t>
  </si>
  <si>
    <t>Cena celkem za část "Kontrolní sběrač"</t>
  </si>
  <si>
    <t>1.</t>
  </si>
  <si>
    <t>Hnací soustava, přístroje</t>
  </si>
  <si>
    <t>Provedení údržby motoru TEDOM dle "Návodu k obsluze motoru TEDOM UIC IIIB", servisní stupeň TIV, demontáž, mytí, kontrola + měření dílů, montáž, zkouška na zkušební stanici, lakování, měření kompresních tlaků, osvědčení o jakosti a kompletnosti motoru, protokol o zkoušce, seznam provedených prací a použitého materiálu</t>
  </si>
  <si>
    <t>1.1.1</t>
  </si>
  <si>
    <t>Výměna pístové skupiny (komplet – píst, vložka, čep, kroužky, gumičky)</t>
  </si>
  <si>
    <t>1.1.2</t>
  </si>
  <si>
    <t>Výměna ložiskové pánve (hlavní, ojniční, přírubové)</t>
  </si>
  <si>
    <t>1.1.3</t>
  </si>
  <si>
    <t>Výměna vačkové hřídele</t>
  </si>
  <si>
    <t>1.1.4</t>
  </si>
  <si>
    <t>Výměna tyčky zdvihátek</t>
  </si>
  <si>
    <t>1.1.5</t>
  </si>
  <si>
    <t>Výměna zdvihátek ventilů</t>
  </si>
  <si>
    <t>1.1.6</t>
  </si>
  <si>
    <t>Výměna čepu vahadel s vahadly a kozlíky</t>
  </si>
  <si>
    <t>1.1.7</t>
  </si>
  <si>
    <t>Výměna turbodmychadla</t>
  </si>
  <si>
    <t>1.1.8</t>
  </si>
  <si>
    <t>Výměna olejového čerpadla</t>
  </si>
  <si>
    <t>1.1.9</t>
  </si>
  <si>
    <t>Výměna sady trubek (paliva, oleje, vody) – kompletní sada palivového, olejového a vodního potrubí spalovacího motoru</t>
  </si>
  <si>
    <t>1.1.10</t>
  </si>
  <si>
    <t>Výměna hřídele pohonu vstřikovacího čerpadla</t>
  </si>
  <si>
    <t>1.1.11</t>
  </si>
  <si>
    <t>Výměna startéru</t>
  </si>
  <si>
    <t>1.1.12</t>
  </si>
  <si>
    <t>Výměna spínače tlaku oleje + konektor</t>
  </si>
  <si>
    <t>1.1.13</t>
  </si>
  <si>
    <t>Sada spojovacího materiálu</t>
  </si>
  <si>
    <t>1.1.14</t>
  </si>
  <si>
    <t>Sada těsnění (vč. kovového těsnění hlav válců nové generace)</t>
  </si>
  <si>
    <t>1.1.15</t>
  </si>
  <si>
    <t>Výměna šroubu a podložky setrvačníku</t>
  </si>
  <si>
    <t>1.1.16</t>
  </si>
  <si>
    <t>Výměna klínového řemenu</t>
  </si>
  <si>
    <t>1.1.17</t>
  </si>
  <si>
    <t>Výměna matic víka</t>
  </si>
  <si>
    <t>1.1.18</t>
  </si>
  <si>
    <t>Výměna sdruženého krytu</t>
  </si>
  <si>
    <t>1.1.19</t>
  </si>
  <si>
    <t>Výměna kola pomocného pohonu</t>
  </si>
  <si>
    <t>1.1.20</t>
  </si>
  <si>
    <t>Výměna filtrů</t>
  </si>
  <si>
    <t>1.1.21</t>
  </si>
  <si>
    <t>Renovace bloku válců (přebroušení desky, nová pouzdra komplet)</t>
  </si>
  <si>
    <t>1.1.22</t>
  </si>
  <si>
    <t>Renovace hlavy válců (přebroušení desky, nová vodítka, sedla, ventily, pružiny, talířky, stírátka)</t>
  </si>
  <si>
    <t>1.1.23</t>
  </si>
  <si>
    <t>Renovace klikové hřídele (renovace max. na 1. výbrus)</t>
  </si>
  <si>
    <t>1.1.24</t>
  </si>
  <si>
    <t>Renovace ojnice</t>
  </si>
  <si>
    <t>1.1.25</t>
  </si>
  <si>
    <t>Renovace setrvačníku (věnec)</t>
  </si>
  <si>
    <t>1.1.26</t>
  </si>
  <si>
    <t>Renovace vloženého kola</t>
  </si>
  <si>
    <t>1.1.27</t>
  </si>
  <si>
    <t>Renovace víka motoru spodního (závity)</t>
  </si>
  <si>
    <t>1.1.28</t>
  </si>
  <si>
    <t>Renovace vodního čerpadla (těsnění, ložisko)</t>
  </si>
  <si>
    <t>1.1.29</t>
  </si>
  <si>
    <t>Renovace vstřikovacího čerpadla (základní rozsah – kontrola, přetěsnění, seřízení)</t>
  </si>
  <si>
    <t>1.1.30</t>
  </si>
  <si>
    <t>Renovace vstřikovače paliva (přezkoušení + seřízení, výměna vstřikovacích trysek)</t>
  </si>
  <si>
    <t>1.1.31</t>
  </si>
  <si>
    <t>Výměna motorové kabeláže</t>
  </si>
  <si>
    <t>1.1.32</t>
  </si>
  <si>
    <t>Výměna prodlužovacího kabelového svazku</t>
  </si>
  <si>
    <t>Výměna sacích fitrů</t>
  </si>
  <si>
    <t>Čištění filtru DPF a modulu DOC</t>
  </si>
  <si>
    <t>Čištění katalyzátoru SCR, čištění filtru před SCR</t>
  </si>
  <si>
    <t>1.5</t>
  </si>
  <si>
    <t>Výměna oleje a fitrů převodovky VOITH, výměna hydraulických hadic</t>
  </si>
  <si>
    <t>1.6</t>
  </si>
  <si>
    <t>Generální oprava převodovky VOITH včetně řídící jednotky (kompletní demontáž a čištění převodovky; vizuální kontrola boků zubů hlavního ozubení, dle potřeby posouzení opotřebení profiluozubení, včetně vyhotovení měřícího protokolu; rozměrová kontrola uložení valivých ložisek a labyrintů; vizuální kontrola skříně převodovky na vnější poškození, se zaměřením na případné trhliny; test všech magnetických cívek a senzorů vadné vyměnit; test teplotních čidel hladiny oleje, dle potřeby výměna vadných; kontrola kabelového svazku; montáž jednotlivých sestav, dílů a kompletní převodovky a kontrola všech předepsaných nastavovacích a kontrolních rozměrů; kontrola řídící jednotky; kontrola převodovky, odzkoušení na zkušebním stavu a vystavení protokolu z opravy; provedení nátěru převodovky</t>
  </si>
  <si>
    <t>1.6.1</t>
  </si>
  <si>
    <t>Dosazení nových filtrů</t>
  </si>
  <si>
    <t>1.6.2</t>
  </si>
  <si>
    <t>Dosazení nových lamel a ložisek včetně upevňovacích dílů</t>
  </si>
  <si>
    <t>1.6.3</t>
  </si>
  <si>
    <t>Dosazení nových těsnění, „O“ kroužků, olejových hadic, sacího koše a zpětného potrubí</t>
  </si>
  <si>
    <t>1.7</t>
  </si>
  <si>
    <t>GO startéru v autorizované opravně</t>
  </si>
  <si>
    <t>1.8</t>
  </si>
  <si>
    <t>Oprava nápravové převodovky NKR 16 včetně třístavového řadícího válce pro zajištění vyřazení převodovky (demontáž, očištění, vstupní kontrola, oprava a montáž dílů, vymezení vůlí talířových kol, konečná montáž převodovky, výměna oleje, promazání,záběh, výstupní kontrola)</t>
  </si>
  <si>
    <t>1.9</t>
  </si>
  <si>
    <t>Oprava dílů palivového okruhu včetně přetěsnění, kontrola těsnosti okruhu</t>
  </si>
  <si>
    <t>1.10</t>
  </si>
  <si>
    <t>Oprava naftové nádrže (výplach, přetěsnění, uzamykání)</t>
  </si>
  <si>
    <t>1.11</t>
  </si>
  <si>
    <t>Oprava nádrže AdBlue (výplach, přetěsnění, uzamykání)</t>
  </si>
  <si>
    <t>1.12</t>
  </si>
  <si>
    <t>Kontrola podavacího modulu AdBlue včetně řídící jednotky, výměna el.pumpy, motoru, ventilů, výměna konektorů, kabelů a hadic</t>
  </si>
  <si>
    <t>1.13</t>
  </si>
  <si>
    <t>Oprava dílů výfukového potrubí včetně tlumiče a katalyzátoru, přetěsnění, kontrola těsnosti okruhu</t>
  </si>
  <si>
    <t>1.14</t>
  </si>
  <si>
    <t>Kontrola a vyčištění všech dílů chladícího okruhu včetně chladiče, výměna tepelné izolace, doplnění nemrznoucí kapaliny na -25°C,  kontrola těsnosti okruhu</t>
  </si>
  <si>
    <t>1.15</t>
  </si>
  <si>
    <t>Oprava všech částí hydrostatického okruhu a výměna hydraulického oleje, kontrola těsnosti okruhu</t>
  </si>
  <si>
    <t>1.16</t>
  </si>
  <si>
    <t>Kontrola systému regulace chladícího okruhu</t>
  </si>
  <si>
    <t>1.17</t>
  </si>
  <si>
    <t>Oprava kardanových hřídelí, promazání</t>
  </si>
  <si>
    <t>1.18</t>
  </si>
  <si>
    <t>Dosazení nových a náhradních klínových řemenů přes kardanové hřídele</t>
  </si>
  <si>
    <t>1.19</t>
  </si>
  <si>
    <t>Vyvážení rotačních celků a dvojkolí</t>
  </si>
  <si>
    <t>1.20</t>
  </si>
  <si>
    <t>GO pomocných pohonů, oprava uložení, výměna silentbloků, řemenů</t>
  </si>
  <si>
    <t>Cena celkem za část "Hnací soustava, přístroje"</t>
  </si>
  <si>
    <t>2.</t>
  </si>
  <si>
    <t>Rám a pojezdová část vozidla</t>
  </si>
  <si>
    <t>Mytí pojezdu a agregátů</t>
  </si>
  <si>
    <t>2.2</t>
  </si>
  <si>
    <t>Kontrola rámu, podvozků na trhliny, vypouzdření, křížové míry - přeměření</t>
  </si>
  <si>
    <t>2.3</t>
  </si>
  <si>
    <t>Defektoskopická zkouška náprav, levých, pravých kotoučů, jízdní plochy kol, tažných háků, vodících čepů podvozků, dolních-horních závěsů, klikové hřídele kompresoru</t>
  </si>
  <si>
    <t>2.4</t>
  </si>
  <si>
    <t>Kontrola uchycení podvozků</t>
  </si>
  <si>
    <t>2.5</t>
  </si>
  <si>
    <t>Kontrola pružin, výměna tlumičů vypružení a jejich uchycení, výměna pryžového prstence a silonových pouzder</t>
  </si>
  <si>
    <t>2.6</t>
  </si>
  <si>
    <t>Kontrola torzních vzpěr, výměna pryžových pouzder, výměna zajišťovacích lan</t>
  </si>
  <si>
    <t>2.7</t>
  </si>
  <si>
    <t>Kontrola dvojkolí a ložiskových domků, přeměření jízdního profilu, výměna nápravových ložisek</t>
  </si>
  <si>
    <t>2.8</t>
  </si>
  <si>
    <t>Dynamické vyvážení dvojkolí</t>
  </si>
  <si>
    <t>2.9</t>
  </si>
  <si>
    <t>Kontrola narážecího a táhlového ústrojí</t>
  </si>
  <si>
    <t>2.10</t>
  </si>
  <si>
    <t>Výměna vodících trnů a pouzder</t>
  </si>
  <si>
    <t>2.11</t>
  </si>
  <si>
    <t>Otryskání závěsů horních a dolních, rozměrová kontrola, kontrola matic závěsu a křížových sedel, výměna pryžových vložek, pryžových bloků,vložky a čepu táhla, gumových dorazů</t>
  </si>
  <si>
    <t>2.12</t>
  </si>
  <si>
    <t>Kontrola dotažení všech šroubových spojů</t>
  </si>
  <si>
    <t>2.13</t>
  </si>
  <si>
    <t>Výměna pryžových prstenců a silonových pouzder vodících trnů</t>
  </si>
  <si>
    <t>Cena celkem za část "Rám a pojezdová část vozidla"</t>
  </si>
  <si>
    <t>3.</t>
  </si>
  <si>
    <t>Elektrická výzbroj vozidla</t>
  </si>
  <si>
    <t>3.1</t>
  </si>
  <si>
    <t>Oprava alternátorů startovací a vozové baterie, dosazení nových klínových řemenů</t>
  </si>
  <si>
    <t>3.2</t>
  </si>
  <si>
    <t>Kontrola a vyčištění statických dobíječů vozové, startovací baterie a baterie elektrocentrály</t>
  </si>
  <si>
    <t>3.3</t>
  </si>
  <si>
    <t>Oprava a značení el. instalace vozidla</t>
  </si>
  <si>
    <t>3.4</t>
  </si>
  <si>
    <t>Kontrola a vyčištění všech jistících a spínacích prvků (včetně odpojovače baterií), tlačítek, oprava stykačů, relé a EPV ventilů, označení ovládacích prvků</t>
  </si>
  <si>
    <t>3.5</t>
  </si>
  <si>
    <t>Kontrola a vyčištění všech konektorů</t>
  </si>
  <si>
    <t>3.6</t>
  </si>
  <si>
    <t>Kontrola (dotažení svorek) a vyčištění všech rozvaděčů, ovládacích pultů, svorkovnic, kontaktů a pojistkových skříní</t>
  </si>
  <si>
    <t>3.7</t>
  </si>
  <si>
    <t>Kontrola a vyčištění (promazání) jízdních, brzdových a směrových pák a všech ovládacích prvků na obou stanovištích strojvedoucího</t>
  </si>
  <si>
    <t>3.8</t>
  </si>
  <si>
    <t>Kontrola všech měřících, kontrolních a signalizačních přístrojů, termostatů, hlásičů, čidel, převodníků, snímačů a spínačů, hlídačů izolačního stavu, časových relé, rezistorů a diod</t>
  </si>
  <si>
    <t>3.9</t>
  </si>
  <si>
    <t>Kontrola celků MSV (Modurail CRV, displeje strojvedoucího, měnič 24/24 ZDC, rozdělovače linky a switch)</t>
  </si>
  <si>
    <t>3.10</t>
  </si>
  <si>
    <t>Oprava označení ovládacích, jistících prvků a přístrojů (na pultech strojvedoucího nepoužívat celoplošné plastové popisy)</t>
  </si>
  <si>
    <t>3.11</t>
  </si>
  <si>
    <t>Kontrola a seřízení návěstních LED svítidel osvětlení vozidla a LED dálkových reflektorů s vydáním protokolu</t>
  </si>
  <si>
    <t>3.12</t>
  </si>
  <si>
    <t>Kontrola a seřízení všech pracovních reflektorů, LED svítidel a osvětlovacích lišt</t>
  </si>
  <si>
    <t>3.13</t>
  </si>
  <si>
    <t>Kontrola a vyčištění interiérového osvětlení</t>
  </si>
  <si>
    <t>3.14</t>
  </si>
  <si>
    <t>Kontrola osvětlení strojovny a skříně topného agregátu</t>
  </si>
  <si>
    <t>3.15</t>
  </si>
  <si>
    <t>Kontrola osvětlení přístrojů a lampiček JŘ</t>
  </si>
  <si>
    <t>3.16</t>
  </si>
  <si>
    <t>Oprava sběrače včetně pohonu, dosazení nového smykadla, seřízení měřidla pro měření výšky a klikatosti TD, oprava měřícího pravítka. Dosazení nových kompozitních izolátorů pod sběrač, nátěr. Kompletnost a funkčnost doložená protokolem o zkouškách.</t>
  </si>
  <si>
    <t>3.17</t>
  </si>
  <si>
    <t>Kontrola LED osvělení na plošině, včetně připojovacích konektorů</t>
  </si>
  <si>
    <t>3.18</t>
  </si>
  <si>
    <t>Kontrola izolátorů pod pracovní plošinou (pokud jsou osazeny)</t>
  </si>
  <si>
    <t>3.19</t>
  </si>
  <si>
    <t>Oprava čidel snímání hodnot, usměrňovačů, regulátorů osvětlení</t>
  </si>
  <si>
    <t>3.20</t>
  </si>
  <si>
    <t>Výměna zemnících propojek podvozků</t>
  </si>
  <si>
    <t>3.21</t>
  </si>
  <si>
    <t>Kontrola zemnících propojek plošiny a pochozích lávek na střeše</t>
  </si>
  <si>
    <t>3.22</t>
  </si>
  <si>
    <t>Kontrola ohřevových těles pneu prvků</t>
  </si>
  <si>
    <t>3.23</t>
  </si>
  <si>
    <t>Kontrola vytápěcích těles písečníků a hubic pískování</t>
  </si>
  <si>
    <t>3.24</t>
  </si>
  <si>
    <t>Kontrola elektrického předehřevu vodního okruhu, výměna topných těles, filtrů a oběhového čerpadla, měření izolačního stavu</t>
  </si>
  <si>
    <t>3.25</t>
  </si>
  <si>
    <t>Kontrola ventilátorů strojovny</t>
  </si>
  <si>
    <t>3.26</t>
  </si>
  <si>
    <t>Kontrola výstražných majáků</t>
  </si>
  <si>
    <t>3.27</t>
  </si>
  <si>
    <t>Kontrola zásuvek 230 a 400V AC</t>
  </si>
  <si>
    <t>3.28</t>
  </si>
  <si>
    <t>Kontrola antén na střeše vozidla</t>
  </si>
  <si>
    <t>3.29</t>
  </si>
  <si>
    <t xml:space="preserve">Kontrola soupravy elektronického rychloměru, nastavení průměru kol, vystavení certifikátu autorizovanou osobou </t>
  </si>
  <si>
    <t>3.30</t>
  </si>
  <si>
    <t>Kontrola požární signalizace včetně hlásičů</t>
  </si>
  <si>
    <t>3.31</t>
  </si>
  <si>
    <t>Servis a kalibrace systému RC Monitoring. Doplnění systému o sledování teploty chladící kapaliny</t>
  </si>
  <si>
    <t>3.32</t>
  </si>
  <si>
    <t>Kontrola zabezpečovacího systému (Jablotron) včetně klávesnice a čidel u vozidel, kde je zařízení provozováno</t>
  </si>
  <si>
    <t>3.33</t>
  </si>
  <si>
    <t>Kontrola KBS06 s vydáním protokolu</t>
  </si>
  <si>
    <t>3.34</t>
  </si>
  <si>
    <t>Kontrola vozidlové radiostanice VS67 (FXM20) s vydáním protokolu</t>
  </si>
  <si>
    <t>3.35</t>
  </si>
  <si>
    <t>Kontrola izolačního stavu</t>
  </si>
  <si>
    <t>Cena celkem za část "Elektrická výzbroj vozidla"</t>
  </si>
  <si>
    <t>4.</t>
  </si>
  <si>
    <t>Vzduchová výzbroj vozidla, brzdy</t>
  </si>
  <si>
    <t>4.1</t>
  </si>
  <si>
    <t>Oprava a vyčištění vzduchového potrubí, spojovacích prvků, zpětných záklopek, brzdičů, brzdových válců a rozvaděčů, kohoutů, mosazných sítek, filtrů, pneumaticky ovládaných kohoutů, výměna pryžových hadic a těsnění, kohoutů a armatur včetně rozvodu pro vzduchové nářadí</t>
  </si>
  <si>
    <t>4.2</t>
  </si>
  <si>
    <t>Oprava a vyčištění tlakovzdušné brzdy včetně táhel, rozpěrných tyčí a pouzder čepů, seřízení, promazání a nastavení dorazů</t>
  </si>
  <si>
    <t>4.3</t>
  </si>
  <si>
    <t>Oprava záklopek záchranné brzdy a odbrzďovačů, vyzkoušení</t>
  </si>
  <si>
    <t>4.4</t>
  </si>
  <si>
    <t>Oprava tlakových spínačů, snímačů, EP ventilů, redukčních ventilů</t>
  </si>
  <si>
    <t>4.5</t>
  </si>
  <si>
    <t>Výměna ventilů doplňkové brzdy</t>
  </si>
  <si>
    <t>4.6</t>
  </si>
  <si>
    <t>Oprava kompresoru včetně spojky v ročním rozsahu dle návodu výrobce, výměna fitračních vložek, čištění chladiče, výměna řemenů</t>
  </si>
  <si>
    <t>4.7</t>
  </si>
  <si>
    <t>Výměna sušičky WABCO</t>
  </si>
  <si>
    <t>4.8</t>
  </si>
  <si>
    <t>Kontrola pískování TRIBOTEC, písečníků a držáků písečníků, výměna pryžových hadic, výměna trysek písečníkových kolen a neopravitelných dílů. Kontrola a seřízení pískování dle Pokynu provozovatele dráhy č.1/2008 (nov. 09/2008) včetně vydání protokolu</t>
  </si>
  <si>
    <t>4.9</t>
  </si>
  <si>
    <t>Oprava a kalibrace tlakoměrů (včetně vydání protokolu)</t>
  </si>
  <si>
    <t>4.10</t>
  </si>
  <si>
    <t>Oprava stopexů</t>
  </si>
  <si>
    <t>4.11</t>
  </si>
  <si>
    <t>Kontrola pneumatického obvodu dveří</t>
  </si>
  <si>
    <t>4.12</t>
  </si>
  <si>
    <t>Kontrola funkce automatického odkalování hlavního vzduchojemu</t>
  </si>
  <si>
    <t>4.13</t>
  </si>
  <si>
    <t>Dosazení nových brzdových čelistí a zdrží</t>
  </si>
  <si>
    <t>4.14</t>
  </si>
  <si>
    <t>Dosazení nových pojistných ventilů s protokolem</t>
  </si>
  <si>
    <t>4.15</t>
  </si>
  <si>
    <t xml:space="preserve">Oprava vzduchového pohonu boční výsuvné plošiny </t>
  </si>
  <si>
    <t>4.16</t>
  </si>
  <si>
    <t>Oprava a promazání ruční brzdy</t>
  </si>
  <si>
    <t>4.17</t>
  </si>
  <si>
    <t>Kontrola stavu a funkce houkaček a píšťal</t>
  </si>
  <si>
    <t>4.18</t>
  </si>
  <si>
    <t>Kontrola funkce ventilu STOP TRS ( a GSM-R) - bezpečnostní šoupátko, zkouška adresného STOPu s vydáním protokolu</t>
  </si>
  <si>
    <t>Cena celkem za část "Vzduchová výzbroj vozidla, brzdy"</t>
  </si>
  <si>
    <t>5.</t>
  </si>
  <si>
    <t>Vozová skříň</t>
  </si>
  <si>
    <t>5.1</t>
  </si>
  <si>
    <t>Oprava všech sedaček a opěradel (bez výměny potahů), oprava sklopných stolků v prohlížecí kabině</t>
  </si>
  <si>
    <t>5.2</t>
  </si>
  <si>
    <t>Výměna všech podlahových krytin, krycí a ukončovací lišty</t>
  </si>
  <si>
    <t>5.3</t>
  </si>
  <si>
    <t>Výměna těsnění všech oken, dveří a čelních reflektorů</t>
  </si>
  <si>
    <t>5.4</t>
  </si>
  <si>
    <t>Výměna těsnění, krytů a rámečků čelního osvětlení a reflektorů</t>
  </si>
  <si>
    <t>5.5</t>
  </si>
  <si>
    <t>Výměna všech stínících rolet</t>
  </si>
  <si>
    <t>5.6</t>
  </si>
  <si>
    <t>Oprava zatékání vody v prohlížecí kabině - kompletní přetěsnění</t>
  </si>
  <si>
    <t>5.7</t>
  </si>
  <si>
    <t>Oprava šatních skříněk, výměna zámků, oprava polic a dvířek nad ponkem</t>
  </si>
  <si>
    <t>5.8</t>
  </si>
  <si>
    <t>Oprava dřevotřískových příček, dveří a obložení</t>
  </si>
  <si>
    <t>5.9</t>
  </si>
  <si>
    <t>Oprava skříní, regálů, ponku a výsuvných šuplíků</t>
  </si>
  <si>
    <t>5.10</t>
  </si>
  <si>
    <t>Dosazení nových stíracích lišt na všechny stěrače, seřízení chodu</t>
  </si>
  <si>
    <t>5.11</t>
  </si>
  <si>
    <t>Oprava prasklin prohlížecí kabiny, oprava dorazu zavírání dveří prohlížecí kabiny</t>
  </si>
  <si>
    <t>5.12</t>
  </si>
  <si>
    <t xml:space="preserve">Kontrola stěračů, motorků, cyklovačů a ostřikovačů, vyčistění nádob na kapalinu </t>
  </si>
  <si>
    <t>5.13</t>
  </si>
  <si>
    <t>Výměna krycích plachet reflektorů prohlížecí kabiny</t>
  </si>
  <si>
    <t>5.14</t>
  </si>
  <si>
    <t>Oprava a seřízení chodu všech dveří, vyčištění posuvného mechanizmu, promazání zámků</t>
  </si>
  <si>
    <t>5.15</t>
  </si>
  <si>
    <t>Kontrola technologických a bateriových skříní pod vozidlem, výměna těsnění průchodek kabelů a promazání zámků</t>
  </si>
  <si>
    <t>5.16</t>
  </si>
  <si>
    <t>Kontrola čelních pluhů</t>
  </si>
  <si>
    <t>5.17</t>
  </si>
  <si>
    <t>Oprava zkorodovaných částí vozidla včetně vozové skříně</t>
  </si>
  <si>
    <t>5.18</t>
  </si>
  <si>
    <t>Kontrola pochozích lávek na střeše a bočního ochozu</t>
  </si>
  <si>
    <t>5.19</t>
  </si>
  <si>
    <t>Oprava montážní plošiny, sklopného zábradlí a výplní, výměna a nátěr dřevěné podlahy</t>
  </si>
  <si>
    <t>5.20</t>
  </si>
  <si>
    <t>Oprava vstupních schodů (nový pryžový povrch) a výměna zkorodovaných částí</t>
  </si>
  <si>
    <t>5.21</t>
  </si>
  <si>
    <t>Oprava stupaček u vstupních dveří</t>
  </si>
  <si>
    <t>5.22</t>
  </si>
  <si>
    <t>Vyčištění nádrže a potrubí rozvodu vody pro dřez</t>
  </si>
  <si>
    <t>5.23</t>
  </si>
  <si>
    <t>Oprava teplovodního vytápěcího agregátu Hydronic a oběhového čerpadla včetně el. napájení a ovládání. Kontrola těsnosti teplovodního potrubí.</t>
  </si>
  <si>
    <t>5.24</t>
  </si>
  <si>
    <t>Úprava vytápěcího okruhu a okruhu chladícího okruhu spalovacího motoru pro umožnění předehřevu spalovacého motoru topným agregátem</t>
  </si>
  <si>
    <t>5.25</t>
  </si>
  <si>
    <t>Oprava oplechování a izolace prostoru elektrocentrály, krytu výfuku</t>
  </si>
  <si>
    <t>5.26</t>
  </si>
  <si>
    <t>Kontrola pultů strojvedoucího včetně dvířek a zámků</t>
  </si>
  <si>
    <t>5.27</t>
  </si>
  <si>
    <t>Oprava dveří do strojovny a technologických skříní pod vozidlem, zajištění, uzamykání</t>
  </si>
  <si>
    <t>5.28</t>
  </si>
  <si>
    <t>Oprava výsuvu baterií, očištění, vnitřní nátěr bateriových skříní barvou odolnou účinkům elektrolytu z baterií</t>
  </si>
  <si>
    <t>5.29</t>
  </si>
  <si>
    <t>Doplnění bezpečnostních tabulek a popisů</t>
  </si>
  <si>
    <t>Cena celkem za část "Vozová skříňí"</t>
  </si>
  <si>
    <t>6.</t>
  </si>
  <si>
    <t>Nátěr vozidla</t>
  </si>
  <si>
    <t>6.1</t>
  </si>
  <si>
    <t>Provedení kompletního nástřiku vozidla včetně pojezdu a plošin v rozsahu laku LAK II - barevné řešení dle požadavku zadavatele, nové označení vozidla dle vyhl. 173/1995 Sb</t>
  </si>
  <si>
    <t>6.2</t>
  </si>
  <si>
    <t>Provedení vnitřních popisů a vnějších popisů dle vyhl. 173/1995 Sb</t>
  </si>
  <si>
    <t>6.3</t>
  </si>
  <si>
    <t xml:space="preserve">Oprava nátěru interiéru stanovišť strojvedoucího (pult, sloupky), </t>
  </si>
  <si>
    <t>6.4</t>
  </si>
  <si>
    <t>Oprava nátěru šatny a dílny (sloupky, pracovní stůl, regály, skříně a držáky lan a izolátorů, ochrany oken)</t>
  </si>
  <si>
    <t>6.5</t>
  </si>
  <si>
    <t>Oprava nátěru hlavního el. rozvaděče</t>
  </si>
  <si>
    <t>6.6</t>
  </si>
  <si>
    <t>Oprava nátěru vnitřní části prohlídkové kabiny</t>
  </si>
  <si>
    <t>Cena celkem za část "Nátěr vozidla"</t>
  </si>
  <si>
    <t>7.</t>
  </si>
  <si>
    <t>Elektrocentrála</t>
  </si>
  <si>
    <t>7.1</t>
  </si>
  <si>
    <t>Výměna motorového oleje</t>
  </si>
  <si>
    <t>7.2</t>
  </si>
  <si>
    <t>Kontrola regulátoru napětí</t>
  </si>
  <si>
    <t>Kontrola řídící jednotky motoru</t>
  </si>
  <si>
    <t>Výměna všech fitrů a těsnícího kroužku palivového filtru</t>
  </si>
  <si>
    <t>7.5</t>
  </si>
  <si>
    <t>Výměna silentbloků</t>
  </si>
  <si>
    <t>7.6</t>
  </si>
  <si>
    <t>Výměna polyamidových a pryžových hadic</t>
  </si>
  <si>
    <t>7.7</t>
  </si>
  <si>
    <t>Kontrola ovládací jednotky elektrocentrály</t>
  </si>
  <si>
    <t>7.8</t>
  </si>
  <si>
    <t>Výměna startovací baterie</t>
  </si>
  <si>
    <t>7.9</t>
  </si>
  <si>
    <t>Kontrola palivového čerpadla</t>
  </si>
  <si>
    <t>7.10</t>
  </si>
  <si>
    <t>Měření izolačního stavu generátoru</t>
  </si>
  <si>
    <t>7.11</t>
  </si>
  <si>
    <t>Vyčištění chladiče spalovacího motoru</t>
  </si>
  <si>
    <t>7.12</t>
  </si>
  <si>
    <t>Kontrola připojení vodičů a dotažení spojů</t>
  </si>
  <si>
    <t>7.13</t>
  </si>
  <si>
    <t>Kontrola tlumícího materiálu</t>
  </si>
  <si>
    <t>7.14</t>
  </si>
  <si>
    <t>Nastavení palivové trysky</t>
  </si>
  <si>
    <t>7.15</t>
  </si>
  <si>
    <t>Kontrola ventilů spalovacího motoru elektrocentrály</t>
  </si>
  <si>
    <t>7.16</t>
  </si>
  <si>
    <t>Kontrola chladící kapaliny chladící soustavy, doplnění Extenderu</t>
  </si>
  <si>
    <t>7.17</t>
  </si>
  <si>
    <t>Vyčištění odvzdušnění klikové skříně motoru</t>
  </si>
  <si>
    <t>7.18</t>
  </si>
  <si>
    <t>Test vstřikovačů</t>
  </si>
  <si>
    <t>7.19</t>
  </si>
  <si>
    <t>Kontrola vodního čerpadla</t>
  </si>
  <si>
    <t>7.20</t>
  </si>
  <si>
    <t>Výměna řemenů ventilátoru</t>
  </si>
  <si>
    <t>7.21</t>
  </si>
  <si>
    <t>Kontrola funkčnosti termostatu</t>
  </si>
  <si>
    <t>Cena celkem za část "Elektrocentrála"</t>
  </si>
  <si>
    <t>8.</t>
  </si>
  <si>
    <t>Klimatizace EK14 000-58</t>
  </si>
  <si>
    <t>8.1</t>
  </si>
  <si>
    <t>Provedení údržby klimatizace dle návodu "Ekoklima A/C - Klimatizační zařízení MVTV 2.3"</t>
  </si>
  <si>
    <t>Cena celkem za část "Klimatizace EK14 000-58"</t>
  </si>
  <si>
    <t>9.</t>
  </si>
  <si>
    <t>PFD 79</t>
  </si>
  <si>
    <t>Provedení údržby dálkového ovládání dle dokumentace návodu k obsluze a údržbě PFD 79/99 SA22151</t>
  </si>
  <si>
    <t>Kontrola nouzového agregátu hydrauliky</t>
  </si>
  <si>
    <t>Cena celkem za část "PFD 79"</t>
  </si>
  <si>
    <t>10.</t>
  </si>
  <si>
    <t>Výsuvná plošinka</t>
  </si>
  <si>
    <t>10.1</t>
  </si>
  <si>
    <t>Kontrola pracovní plošiny, výsuvného mechanizmu, pohonu a ovládání</t>
  </si>
  <si>
    <t>10.2</t>
  </si>
  <si>
    <t>Oprava podlahy, nátěr</t>
  </si>
  <si>
    <t>Cena celkem za část "Výsuvná plošinka"</t>
  </si>
  <si>
    <t>11.</t>
  </si>
  <si>
    <t>11.1</t>
  </si>
  <si>
    <t>12.</t>
  </si>
  <si>
    <t>Záchytný systém pro práci ve výškách</t>
  </si>
  <si>
    <t>12.1</t>
  </si>
  <si>
    <t>Demontáž, zpětná montáž a revize záchytného systému pro práci ve výškách s vydáním protokolu, výměna úchytů vodící kolejnice</t>
  </si>
  <si>
    <t>Cena celkem za část "Záchytný systém pro práci ve výškách"</t>
  </si>
  <si>
    <t>Dokumentace vozidla, oživení vozidla</t>
  </si>
  <si>
    <t>13.1</t>
  </si>
  <si>
    <t>Zpracování kompletní předávací dokumentace vozidla dle platné legislativy, včetně zápisu o periodické opravě - revizi dle předpisu SŽ V1</t>
  </si>
  <si>
    <t>13.2</t>
  </si>
  <si>
    <t>Provedení všech potřebných zkoušek a revizí s vystavením protokolů dle platné legislativy, předpisů a technologických postupů</t>
  </si>
  <si>
    <t>13.3</t>
  </si>
  <si>
    <t>Zpracování všech provedených změn do dokumentace, schémat, technických podmínek, technického a funkčního popisu, návodu na obsluhu, návodu na údržbu a katalogu náhradních dílů</t>
  </si>
  <si>
    <t>13.4</t>
  </si>
  <si>
    <t>Schválení všech změn na SHV dle platné legislativy a zaznamenání změn do průkazů způsobilosti</t>
  </si>
  <si>
    <t>13.5</t>
  </si>
  <si>
    <t>Provedení napěťové zkoušky sběrače</t>
  </si>
  <si>
    <t>13.6</t>
  </si>
  <si>
    <t>Provedení napěťové zkoušky pracovní plošiny určené pro práci pod napětím</t>
  </si>
  <si>
    <t>13.7</t>
  </si>
  <si>
    <t>Provedení tlakové zkoušky vzduchojemů</t>
  </si>
  <si>
    <t>13.8</t>
  </si>
  <si>
    <t>Seřízení kolových a nápravových tlaků. Protokol o vážení vozidla</t>
  </si>
  <si>
    <t>13.9</t>
  </si>
  <si>
    <t>Zkoušky všech brzd + zkouška těsnosti, vystavení protokolů</t>
  </si>
  <si>
    <t>Zkouška těsnosti vozidlové skříně vodou</t>
  </si>
  <si>
    <t>Provedení technické kontroly dle vyhl. 173/1995 Sb</t>
  </si>
  <si>
    <t xml:space="preserve">Zkušební jízda </t>
  </si>
  <si>
    <t>Úklid vozidla před přejímkou</t>
  </si>
  <si>
    <t>Kompletní seřízení a oživení všech částí vozidla a příprava k přejímce</t>
  </si>
  <si>
    <t>Cena celkem za část "Dokumentace vozidla, oživení vozidlay"</t>
  </si>
  <si>
    <r>
      <rPr>
        <b/>
        <sz val="10"/>
        <rFont val="Verdana"/>
        <family val="2"/>
        <charset val="238"/>
      </rPr>
      <t>1</t>
    </r>
  </si>
  <si>
    <r>
      <rPr>
        <sz val="10"/>
        <rFont val="Verdana"/>
        <family val="2"/>
        <charset val="238"/>
      </rPr>
      <t>1.1</t>
    </r>
  </si>
  <si>
    <r>
      <rPr>
        <sz val="10"/>
        <rFont val="Verdana"/>
        <family val="2"/>
        <charset val="238"/>
      </rPr>
      <t>1.2</t>
    </r>
  </si>
  <si>
    <r>
      <rPr>
        <sz val="10"/>
        <rFont val="Verdana"/>
        <family val="2"/>
        <charset val="238"/>
      </rPr>
      <t>1.3</t>
    </r>
  </si>
  <si>
    <r>
      <rPr>
        <b/>
        <sz val="10"/>
        <rFont val="Verdana"/>
        <family val="2"/>
        <charset val="238"/>
      </rPr>
      <t>2</t>
    </r>
  </si>
  <si>
    <r>
      <rPr>
        <sz val="10"/>
        <rFont val="Verdana"/>
        <family val="2"/>
        <charset val="238"/>
      </rPr>
      <t>3.1</t>
    </r>
  </si>
  <si>
    <r>
      <rPr>
        <sz val="10"/>
        <rFont val="Verdana"/>
        <family val="2"/>
        <charset val="238"/>
      </rPr>
      <t>3.2</t>
    </r>
  </si>
  <si>
    <r>
      <rPr>
        <sz val="10"/>
        <rFont val="Verdana"/>
        <family val="2"/>
        <charset val="238"/>
      </rPr>
      <t>3.3</t>
    </r>
  </si>
  <si>
    <r>
      <rPr>
        <b/>
        <sz val="10"/>
        <rFont val="Verdana"/>
        <family val="2"/>
        <charset val="238"/>
      </rPr>
      <t>6</t>
    </r>
  </si>
  <si>
    <r>
      <rPr>
        <b/>
        <sz val="10"/>
        <rFont val="Verdana"/>
        <family val="2"/>
        <charset val="238"/>
      </rPr>
      <t>7</t>
    </r>
  </si>
  <si>
    <r>
      <rPr>
        <b/>
        <sz val="10"/>
        <rFont val="Verdana"/>
        <family val="2"/>
        <charset val="238"/>
      </rPr>
      <t>Celé vozidlo - společné pokyny</t>
    </r>
  </si>
  <si>
    <r>
      <rPr>
        <b/>
        <sz val="10"/>
        <rFont val="Verdana"/>
        <family val="2"/>
        <charset val="238"/>
      </rPr>
      <t>Pojezd</t>
    </r>
  </si>
  <si>
    <r>
      <rPr>
        <b/>
        <sz val="10"/>
        <rFont val="Verdana"/>
        <family val="2"/>
        <charset val="238"/>
      </rPr>
      <t>Mechanická část brzdy</t>
    </r>
  </si>
  <si>
    <r>
      <rPr>
        <b/>
        <sz val="10"/>
        <rFont val="Verdana"/>
        <family val="2"/>
        <charset val="238"/>
      </rPr>
      <t>Pískovací zařízení</t>
    </r>
  </si>
  <si>
    <r>
      <rPr>
        <b/>
        <sz val="10"/>
        <rFont val="Verdana"/>
        <family val="2"/>
        <charset val="238"/>
      </rPr>
      <t>Spalovací motor s chlazením</t>
    </r>
  </si>
  <si>
    <t>Příloha č. 3 - Rozsah periodické opravy REV vč. ocenění jednotlivých úkonů MVTV 2.3</t>
  </si>
  <si>
    <t>Příloha č. 3 - Rozsah periodické prohlídky P2 vč. ocenění jednotlivých úkonů MVTV 2.3</t>
  </si>
  <si>
    <t>LS 06</t>
  </si>
  <si>
    <t>Prohlídka Pr2</t>
  </si>
  <si>
    <t>KBS06</t>
  </si>
  <si>
    <t>18.1</t>
  </si>
  <si>
    <t>Cena celkem za část "LS 06"</t>
  </si>
  <si>
    <t>19.1</t>
  </si>
  <si>
    <t>Cena celkem za část "KBS06"</t>
  </si>
  <si>
    <r>
      <rPr>
        <b/>
        <sz val="11"/>
        <rFont val="Calibri"/>
        <family val="2"/>
        <charset val="238"/>
      </rPr>
      <t>1</t>
    </r>
  </si>
  <si>
    <r>
      <rPr>
        <sz val="11"/>
        <rFont val="Calibri"/>
        <family val="2"/>
        <charset val="238"/>
      </rPr>
      <t>1.1</t>
    </r>
  </si>
  <si>
    <r>
      <rPr>
        <sz val="11"/>
        <rFont val="Calibri"/>
        <family val="2"/>
        <charset val="238"/>
      </rPr>
      <t>1.2</t>
    </r>
  </si>
  <si>
    <r>
      <rPr>
        <sz val="11"/>
        <rFont val="Calibri"/>
        <family val="2"/>
        <charset val="238"/>
      </rPr>
      <t>1.3</t>
    </r>
  </si>
  <si>
    <r>
      <rPr>
        <sz val="11"/>
        <rFont val="Calibri"/>
        <family val="2"/>
        <charset val="238"/>
      </rPr>
      <t>1.4</t>
    </r>
  </si>
  <si>
    <r>
      <rPr>
        <sz val="11"/>
        <rFont val="Calibri"/>
        <family val="2"/>
        <charset val="238"/>
      </rPr>
      <t>1.5</t>
    </r>
  </si>
  <si>
    <r>
      <rPr>
        <sz val="11"/>
        <rFont val="Calibri"/>
        <family val="2"/>
        <charset val="238"/>
      </rPr>
      <t>1.6</t>
    </r>
  </si>
  <si>
    <r>
      <rPr>
        <sz val="11"/>
        <rFont val="Calibri"/>
        <family val="2"/>
        <charset val="238"/>
      </rPr>
      <t>1.7</t>
    </r>
  </si>
  <si>
    <r>
      <rPr>
        <sz val="11"/>
        <rFont val="Calibri"/>
        <family val="2"/>
        <charset val="238"/>
      </rPr>
      <t>1.8</t>
    </r>
  </si>
  <si>
    <r>
      <rPr>
        <sz val="11"/>
        <rFont val="Calibri"/>
        <family val="2"/>
        <charset val="238"/>
      </rPr>
      <t>1.9</t>
    </r>
  </si>
  <si>
    <r>
      <rPr>
        <sz val="11"/>
        <rFont val="Calibri"/>
        <family val="2"/>
        <charset val="238"/>
      </rPr>
      <t>1.10</t>
    </r>
  </si>
  <si>
    <r>
      <rPr>
        <sz val="11"/>
        <rFont val="Calibri"/>
        <family val="2"/>
        <charset val="238"/>
      </rPr>
      <t>Filtr pevných částic (DPF), modul DOC - čistění</t>
    </r>
  </si>
  <si>
    <r>
      <rPr>
        <sz val="11"/>
        <rFont val="Calibri"/>
        <family val="2"/>
        <charset val="238"/>
      </rPr>
      <t>1.11</t>
    </r>
  </si>
  <si>
    <r>
      <rPr>
        <sz val="11"/>
        <rFont val="Calibri"/>
        <family val="2"/>
        <charset val="238"/>
      </rPr>
      <t>1.12</t>
    </r>
  </si>
  <si>
    <r>
      <rPr>
        <sz val="11"/>
        <rFont val="Calibri"/>
        <family val="2"/>
        <charset val="238"/>
      </rPr>
      <t>1.13</t>
    </r>
  </si>
  <si>
    <r>
      <rPr>
        <sz val="11"/>
        <rFont val="Calibri"/>
        <family val="2"/>
        <charset val="238"/>
      </rPr>
      <t>1.14</t>
    </r>
  </si>
  <si>
    <r>
      <rPr>
        <sz val="11"/>
        <rFont val="Calibri"/>
        <family val="2"/>
        <charset val="238"/>
      </rPr>
      <t>1.15</t>
    </r>
  </si>
  <si>
    <r>
      <rPr>
        <sz val="11"/>
        <rFont val="Calibri"/>
        <family val="2"/>
        <charset val="238"/>
      </rPr>
      <t>1.16</t>
    </r>
  </si>
  <si>
    <r>
      <rPr>
        <sz val="11"/>
        <rFont val="Calibri"/>
        <family val="2"/>
        <charset val="238"/>
      </rPr>
      <t>960 mth (z toho max. 320 mth ve výkonu)</t>
    </r>
  </si>
  <si>
    <r>
      <rPr>
        <sz val="11"/>
        <rFont val="Calibri"/>
        <family val="2"/>
        <charset val="238"/>
      </rPr>
      <t>10 000 km</t>
    </r>
  </si>
  <si>
    <r>
      <rPr>
        <sz val="11"/>
        <rFont val="Calibri"/>
        <family val="2"/>
        <charset val="238"/>
      </rPr>
      <t>1500 mth</t>
    </r>
  </si>
  <si>
    <r>
      <rPr>
        <sz val="11"/>
        <rFont val="Calibri"/>
        <family val="2"/>
        <charset val="238"/>
      </rPr>
      <t>1 500 mth</t>
    </r>
  </si>
  <si>
    <r>
      <rPr>
        <sz val="11"/>
        <rFont val="Calibri"/>
        <family val="2"/>
        <charset val="238"/>
      </rPr>
      <t>3 000 mth</t>
    </r>
  </si>
  <si>
    <r>
      <rPr>
        <sz val="11"/>
        <rFont val="Calibri"/>
        <family val="2"/>
        <charset val="238"/>
      </rPr>
      <t>1 rok / 1 500 mth</t>
    </r>
  </si>
  <si>
    <r>
      <rPr>
        <sz val="11"/>
        <rFont val="Calibri"/>
        <family val="2"/>
        <charset val="238"/>
      </rPr>
      <t>6 000 mth</t>
    </r>
  </si>
  <si>
    <r>
      <rPr>
        <sz val="11"/>
        <rFont val="Calibri"/>
        <family val="2"/>
        <charset val="238"/>
      </rPr>
      <t>12 000 mth</t>
    </r>
  </si>
  <si>
    <r>
      <rPr>
        <sz val="11"/>
        <rFont val="Calibri"/>
        <family val="2"/>
        <charset val="238"/>
      </rPr>
      <t>2.1</t>
    </r>
  </si>
  <si>
    <r>
      <rPr>
        <sz val="11"/>
        <rFont val="Calibri"/>
        <family val="2"/>
        <charset val="238"/>
      </rPr>
      <t>2.2</t>
    </r>
  </si>
  <si>
    <r>
      <rPr>
        <sz val="11"/>
        <rFont val="Calibri"/>
        <family val="2"/>
        <charset val="238"/>
      </rPr>
      <t>2.3</t>
    </r>
  </si>
  <si>
    <r>
      <rPr>
        <sz val="11"/>
        <rFont val="Calibri"/>
        <family val="2"/>
        <charset val="238"/>
      </rPr>
      <t>2.4</t>
    </r>
  </si>
  <si>
    <r>
      <rPr>
        <sz val="11"/>
        <rFont val="Calibri"/>
        <family val="2"/>
        <charset val="238"/>
      </rPr>
      <t>1 rok</t>
    </r>
  </si>
  <si>
    <r>
      <rPr>
        <sz val="11"/>
        <rFont val="Calibri"/>
        <family val="2"/>
        <charset val="238"/>
      </rPr>
      <t>2 roky</t>
    </r>
  </si>
  <si>
    <r>
      <rPr>
        <sz val="11"/>
        <rFont val="Calibri"/>
        <family val="2"/>
        <charset val="238"/>
      </rPr>
      <t>15 000 km</t>
    </r>
  </si>
  <si>
    <r>
      <rPr>
        <sz val="11"/>
        <rFont val="Calibri"/>
        <family val="2"/>
        <charset val="238"/>
      </rPr>
      <t>100 000 km</t>
    </r>
  </si>
  <si>
    <t>SM2 - Nápravová převodovka</t>
  </si>
  <si>
    <r>
      <rPr>
        <sz val="11"/>
        <rFont val="Calibri"/>
        <family val="2"/>
        <charset val="238"/>
      </rPr>
      <t>3.1</t>
    </r>
  </si>
  <si>
    <r>
      <rPr>
        <sz val="11"/>
        <rFont val="Calibri"/>
        <family val="2"/>
        <charset val="238"/>
      </rPr>
      <t>3.2</t>
    </r>
  </si>
  <si>
    <r>
      <rPr>
        <sz val="11"/>
        <rFont val="Calibri"/>
        <family val="2"/>
        <charset val="238"/>
      </rPr>
      <t>3.3</t>
    </r>
  </si>
  <si>
    <r>
      <rPr>
        <sz val="11"/>
        <rFont val="Calibri"/>
        <family val="2"/>
        <charset val="238"/>
      </rPr>
      <t>3.4</t>
    </r>
  </si>
  <si>
    <r>
      <rPr>
        <sz val="11"/>
        <rFont val="Calibri"/>
        <family val="2"/>
        <charset val="238"/>
      </rPr>
      <t>3.5</t>
    </r>
  </si>
  <si>
    <t>Cena celkem za část "SM - Hydraulický agregát"</t>
  </si>
  <si>
    <t>Cena celkem za část "SM2 - Nápravová převodovka"</t>
  </si>
  <si>
    <r>
      <rPr>
        <sz val="11"/>
        <rFont val="Calibri"/>
        <family val="2"/>
        <charset val="238"/>
      </rPr>
      <t>250 ph</t>
    </r>
  </si>
  <si>
    <r>
      <rPr>
        <sz val="11"/>
        <rFont val="Calibri"/>
        <family val="2"/>
        <charset val="238"/>
      </rPr>
      <t>6 měsíců</t>
    </r>
  </si>
  <si>
    <r>
      <rPr>
        <sz val="11"/>
        <rFont val="Calibri"/>
        <family val="2"/>
        <charset val="238"/>
      </rPr>
      <t>5 let</t>
    </r>
  </si>
  <si>
    <r>
      <rPr>
        <b/>
        <sz val="11"/>
        <rFont val="Calibri"/>
        <family val="2"/>
        <charset val="238"/>
      </rPr>
      <t>4</t>
    </r>
  </si>
  <si>
    <r>
      <rPr>
        <sz val="11"/>
        <rFont val="Calibri"/>
        <family val="2"/>
        <charset val="238"/>
      </rPr>
      <t>4.1</t>
    </r>
  </si>
  <si>
    <r>
      <rPr>
        <sz val="11"/>
        <rFont val="Calibri"/>
        <family val="2"/>
        <charset val="238"/>
      </rPr>
      <t>4.2</t>
    </r>
  </si>
  <si>
    <t>SM4 - Hydrodynamická převodovka</t>
  </si>
  <si>
    <t>Cena celkem za část "SM4 - Hydrodynamická převodovka"</t>
  </si>
  <si>
    <r>
      <rPr>
        <sz val="11"/>
        <rFont val="Calibri"/>
        <family val="2"/>
        <charset val="238"/>
      </rPr>
      <t>5.1</t>
    </r>
  </si>
  <si>
    <r>
      <rPr>
        <sz val="11"/>
        <rFont val="Calibri"/>
        <family val="2"/>
        <charset val="238"/>
      </rPr>
      <t>5.2</t>
    </r>
  </si>
  <si>
    <r>
      <rPr>
        <sz val="11"/>
        <rFont val="Calibri"/>
        <family val="2"/>
        <charset val="238"/>
      </rPr>
      <t>Termostat oleje - výměna</t>
    </r>
  </si>
  <si>
    <r>
      <rPr>
        <sz val="11"/>
        <rFont val="Calibri"/>
        <family val="2"/>
        <charset val="238"/>
      </rPr>
      <t>5.3</t>
    </r>
  </si>
  <si>
    <r>
      <rPr>
        <sz val="11"/>
        <rFont val="Calibri"/>
        <family val="2"/>
        <charset val="238"/>
      </rPr>
      <t>5.4</t>
    </r>
  </si>
  <si>
    <r>
      <rPr>
        <sz val="11"/>
        <rFont val="Calibri"/>
        <family val="2"/>
        <charset val="238"/>
      </rPr>
      <t>5.5</t>
    </r>
  </si>
  <si>
    <r>
      <rPr>
        <sz val="11"/>
        <rFont val="Calibri"/>
        <family val="2"/>
        <charset val="238"/>
      </rPr>
      <t>5.6</t>
    </r>
  </si>
  <si>
    <r>
      <rPr>
        <sz val="11"/>
        <rFont val="Calibri"/>
        <family val="2"/>
        <charset val="238"/>
      </rPr>
      <t>5.7</t>
    </r>
  </si>
  <si>
    <r>
      <rPr>
        <sz val="11"/>
        <rFont val="Calibri"/>
        <family val="2"/>
        <charset val="238"/>
      </rPr>
      <t>5.8</t>
    </r>
  </si>
  <si>
    <r>
      <rPr>
        <sz val="11"/>
        <rFont val="Calibri"/>
        <family val="2"/>
        <charset val="238"/>
      </rPr>
      <t>5.9</t>
    </r>
  </si>
  <si>
    <r>
      <rPr>
        <sz val="11"/>
        <rFont val="Calibri"/>
        <family val="2"/>
        <charset val="238"/>
      </rPr>
      <t>5.10</t>
    </r>
  </si>
  <si>
    <r>
      <rPr>
        <sz val="11"/>
        <rFont val="Calibri"/>
        <family val="2"/>
        <charset val="238"/>
      </rPr>
      <t>120 000 km / 3 roky</t>
    </r>
  </si>
  <si>
    <r>
      <rPr>
        <sz val="11"/>
        <rFont val="Calibri"/>
        <family val="2"/>
        <charset val="238"/>
      </rPr>
      <t>3 měsíce</t>
    </r>
  </si>
  <si>
    <t>SM5 - Kompresor s příslušenstvím</t>
  </si>
  <si>
    <t>Cena celkem za část "SM5 - Kompresor s příslušenstvím"</t>
  </si>
  <si>
    <r>
      <rPr>
        <sz val="11"/>
        <rFont val="Calibri"/>
        <family val="2"/>
        <charset val="238"/>
      </rPr>
      <t>3 roky</t>
    </r>
  </si>
  <si>
    <r>
      <rPr>
        <sz val="11"/>
        <rFont val="Calibri"/>
        <family val="2"/>
        <charset val="238"/>
      </rPr>
      <t>6.1</t>
    </r>
  </si>
  <si>
    <r>
      <rPr>
        <sz val="11"/>
        <rFont val="Calibri"/>
        <family val="2"/>
        <charset val="238"/>
      </rPr>
      <t>6.2</t>
    </r>
  </si>
  <si>
    <t>SM6 - Pneumatické prvky</t>
  </si>
  <si>
    <t>Cena celkem za část "SM6 - Pneumatické prvky"</t>
  </si>
  <si>
    <r>
      <rPr>
        <b/>
        <sz val="11"/>
        <rFont val="Calibri"/>
        <family val="2"/>
        <charset val="238"/>
      </rPr>
      <t>7</t>
    </r>
  </si>
  <si>
    <r>
      <rPr>
        <sz val="11"/>
        <rFont val="Calibri"/>
        <family val="2"/>
        <charset val="238"/>
      </rPr>
      <t>7.1</t>
    </r>
  </si>
  <si>
    <t>Opravy provozních závad</t>
  </si>
  <si>
    <t>Cena celkem za část "Opravy provozních závad"</t>
  </si>
  <si>
    <t>Spalovací motor TEDOM</t>
  </si>
  <si>
    <t>2.14</t>
  </si>
  <si>
    <t>Výměna zdrží</t>
  </si>
  <si>
    <t>2.15</t>
  </si>
  <si>
    <t>Výměna brzdiče DAKO BP</t>
  </si>
  <si>
    <t>2.16</t>
  </si>
  <si>
    <t>Výměna brzdiče DAKO BS2</t>
  </si>
  <si>
    <t>Výměna rozvaděče DAKO BV1m14</t>
  </si>
  <si>
    <t>Hydraulický pohon chlazení</t>
  </si>
  <si>
    <t>Prohlídka po ujetí 20000 km</t>
  </si>
  <si>
    <t>Prohlídka po ujetí 60000 km</t>
  </si>
  <si>
    <t>Klimatizace EKOKLIMA</t>
  </si>
  <si>
    <t>Oprava přetěsněním</t>
  </si>
  <si>
    <t>Doplnění chladícího média</t>
  </si>
  <si>
    <t>Pohyblivá pracovní plošina</t>
  </si>
  <si>
    <t>Výměna koncových spínačů plošiny</t>
  </si>
  <si>
    <t>Pantograf AX-NG 043</t>
  </si>
  <si>
    <t>Oprava</t>
  </si>
  <si>
    <t>Pískování</t>
  </si>
  <si>
    <t>Vyčištění, seřízení a oprava pískování</t>
  </si>
  <si>
    <t>Vzduchová soustava</t>
  </si>
  <si>
    <t>Výměna kompresoru 3DSK75</t>
  </si>
  <si>
    <t>Kontrola pojišťovacích ventilů</t>
  </si>
  <si>
    <t>Kalibrace manometrů</t>
  </si>
  <si>
    <t>Převodovka</t>
  </si>
  <si>
    <t>GO hydromechanické převodovky Voith</t>
  </si>
  <si>
    <t>Rychloměr</t>
  </si>
  <si>
    <t>Kalibrace elektronického rychloměru</t>
  </si>
  <si>
    <t>Kabina</t>
  </si>
  <si>
    <t>Oprava dveří na stanovišti</t>
  </si>
  <si>
    <t>Provozní revize UTZ-T</t>
  </si>
  <si>
    <t>Cena celkem za část "Spalovací motor TEDOM"</t>
  </si>
  <si>
    <t>Cena celkem za část "Hydraulický pohon chlazení"</t>
  </si>
  <si>
    <t>Cena celkem za část "Klimatizace EKOKLIMA"</t>
  </si>
  <si>
    <t>Cena celkem za část "Pohyblivá pracovní plošina"</t>
  </si>
  <si>
    <t>Cena celkem za část "Pantograf AX-NG 043"</t>
  </si>
  <si>
    <t>Cena celkem za část "Pískování"</t>
  </si>
  <si>
    <t>Cena celkem za část "Vzduchová soustava"</t>
  </si>
  <si>
    <t>Cena celkem za část "Převodovka"</t>
  </si>
  <si>
    <t>Cena celkem za část "Rychloměr"</t>
  </si>
  <si>
    <t>Cena celkem za část "Kabina"</t>
  </si>
  <si>
    <t>** Účastník zadávacího řízení doplní v předběžné nabídce další položky Souvisejících oprav, pokud je považuje za nezbytné pro splnění předmětu díla po dobu trvání smlouvy, včetně předpokládaného počtu MJ.</t>
  </si>
  <si>
    <t>č.p.</t>
  </si>
  <si>
    <t xml:space="preserve">popis </t>
  </si>
  <si>
    <t>počet MJ</t>
  </si>
  <si>
    <t>cena za MJ</t>
  </si>
  <si>
    <t>cena celkem bez DPH</t>
  </si>
  <si>
    <t>Preventivní prohlídka P2 MUV</t>
  </si>
  <si>
    <t>Periodická oprava - revize REV</t>
  </si>
  <si>
    <t>Související opravárenské práce v předpokládaném rozsahu</t>
  </si>
  <si>
    <t>Cena celkem bez DPH</t>
  </si>
  <si>
    <t>Údržba a opravy vozidla MVTV 2.3 (8 ks)</t>
  </si>
  <si>
    <t>Provozní hmoty - kontrola množství</t>
  </si>
  <si>
    <t>Palivový okruh, pneumatický okruh, okruh hydrauliky, výfukové potrubí, chladicí okruh a okruh vytápění - kontrola těsnosti</t>
  </si>
  <si>
    <t>Uzemňovací propojky - kontrola stavu a upevnění</t>
  </si>
  <si>
    <t>Ložiskové skříně nápravových ložisek - prohlídka, kontrola těsnosti</t>
  </si>
  <si>
    <t>Koník - kontrola na výskyt trhlin a poškození</t>
  </si>
  <si>
    <t>Pružiny - kontrola na výskyt trhlin a lomů</t>
  </si>
  <si>
    <t>Disky kol dvojkolí - kontrola na výskyt trhlin</t>
  </si>
  <si>
    <t>Jízdní plocha kola - kontrola na výskyt plen, plochých míst</t>
  </si>
  <si>
    <t>Tlumiče kmitů - kontrola těsnosti, stavu, upevnění, očištění</t>
  </si>
  <si>
    <t>Pryžové vložky ok tlumičů - kontrola stavu, předepnutí</t>
  </si>
  <si>
    <t>Čepy uchycení tlumičů - kontrola zajištění</t>
  </si>
  <si>
    <t>Čepy uchycení tlumičů - mazání</t>
  </si>
  <si>
    <t>Rám podvozku - vizuální kontrola na výskyt trhlin a lomů</t>
  </si>
  <si>
    <t>Podélné narážky v rámu podvozku - kontrola opotřebení</t>
  </si>
  <si>
    <t>Prvky druhotného vypružení - kontrola opotřebení</t>
  </si>
  <si>
    <t>Snímače otáček - kontrola upevnění</t>
  </si>
  <si>
    <t>Propojovací kabel k připojení snímačů otáček - kontrola připojení</t>
  </si>
  <si>
    <t>Pojezd - čistění od hrubých nečistot</t>
  </si>
  <si>
    <t>Kluznice rozpory - mazání</t>
  </si>
  <si>
    <t>Pryžový doraz příčných pohybů podvozku - kontrola stavu</t>
  </si>
  <si>
    <t>Pryžový doraz příčných pohybů podvozku - nastavení vůle (0 - 5 mm)</t>
  </si>
  <si>
    <t>Pryžový doraz příčných pohybů podvozku - kontrola stavu a pojištění upevňovacích šroubů</t>
  </si>
  <si>
    <t>Ruční brzda - kontrola funkce, kontrola napnutí lana</t>
  </si>
  <si>
    <t>Ruční brzda - mazání</t>
  </si>
  <si>
    <t>Kontrola opotřebení špalíků zdrží (min. tloušťka 25 mm)</t>
  </si>
  <si>
    <t>Šroubové spoje, páky, táhla- kontrola</t>
  </si>
  <si>
    <t>Brzdové válce - kontrola zdvihu/seřízení stavěčem odlehlosti zdrží (seřídit na 95 - 105 mm)</t>
  </si>
  <si>
    <t>Vedení vozové skříně - vizuální kontrola (zda maticí závěsu prochází čep, zajišťující matici proti pootočení)</t>
  </si>
  <si>
    <t>Vůle svislých narážek mezi vozovou skříní a rámem podvozku - kontrola. (0 - 5 mm)</t>
  </si>
  <si>
    <t>Ochranné pluhy - kontrola dotažení šroubů</t>
  </si>
  <si>
    <t>Ochranné pluhy - kontrola výškového nastavení</t>
  </si>
  <si>
    <t>Ochranné pluhy - kontrola stavu (výskyt trhlin)</t>
  </si>
  <si>
    <t>Tažné ústrojí - vizuální kontrola</t>
  </si>
  <si>
    <t>Tažné ústrojí - mazání</t>
  </si>
  <si>
    <t>Nárazníky - vizuální kontrola</t>
  </si>
  <si>
    <t>Nárazníky - mazání</t>
  </si>
  <si>
    <t>Čelní okna - kontrola neporušenosti</t>
  </si>
  <si>
    <t>Mechanismus otevírání dveří na stanoviště strojvedoucího - kontrola funkce</t>
  </si>
  <si>
    <t>Úklid a vyčistění vnitřních prostor</t>
  </si>
  <si>
    <t>Stěrače - kontrola stavu a funkce</t>
  </si>
  <si>
    <t>Hasicí přístroje - kontrola kompletnosti a použitelnosti</t>
  </si>
  <si>
    <t>Pochozí lávky na střeše vozidla - kontrola</t>
  </si>
  <si>
    <t>Palivová nádrž - kontrola těsnosti</t>
  </si>
  <si>
    <t>Těsnění víček nádrže - kontrola</t>
  </si>
  <si>
    <t>Upevnění palivové nádrže - kontrola</t>
  </si>
  <si>
    <t>Nádrže AdBlue ® - kontrola těsnosti přírub</t>
  </si>
  <si>
    <t>Nádrže AdBlue ® - čistění povrchu</t>
  </si>
  <si>
    <t>Zásobníky písku - doplnění písku</t>
  </si>
  <si>
    <t>Pískovací kolena - čistění</t>
  </si>
  <si>
    <t>Trysky a trubky pískování - čistění</t>
  </si>
  <si>
    <t>Upevnění jednotlivých částí pískování - kontrola</t>
  </si>
  <si>
    <t>Pískování - zkouška funkce</t>
  </si>
  <si>
    <r>
      <rPr>
        <sz val="10"/>
        <rFont val="Verdana"/>
        <family val="2"/>
        <charset val="238"/>
      </rPr>
      <t>Pískovací trubky - seřízení polohy vůči kolu (výška trubky nad temenem kolejnice 95</t>
    </r>
    <r>
      <rPr>
        <vertAlign val="superscript"/>
        <sz val="10"/>
        <rFont val="Verdana"/>
        <family val="2"/>
        <charset val="238"/>
      </rPr>
      <t>+3</t>
    </r>
    <r>
      <rPr>
        <sz val="10"/>
        <rFont val="Verdana"/>
        <family val="2"/>
        <charset val="238"/>
      </rPr>
      <t>/.</t>
    </r>
    <r>
      <rPr>
        <vertAlign val="subscript"/>
        <sz val="10"/>
        <rFont val="Verdana"/>
        <family val="2"/>
        <charset val="238"/>
      </rPr>
      <t>0</t>
    </r>
    <r>
      <rPr>
        <sz val="10"/>
        <rFont val="Verdana"/>
        <family val="2"/>
        <charset val="238"/>
      </rPr>
      <t xml:space="preserve"> mm)</t>
    </r>
  </si>
  <si>
    <t>hod</t>
  </si>
  <si>
    <t>km</t>
  </si>
  <si>
    <t>Servisní práce mobilní dílnou - cena za 1 hod</t>
  </si>
  <si>
    <t>Motorový olej - doplnění</t>
  </si>
  <si>
    <t>litr</t>
  </si>
  <si>
    <t>Chladicí kapalina - doplnění</t>
  </si>
  <si>
    <t>Motorový olej - kontrola množství</t>
  </si>
  <si>
    <t>Chladicí kapalina - kontrola množství</t>
  </si>
  <si>
    <t>Hydraulický okruh chlazení spalovacího motoru - vizuální kontrola těsnosti</t>
  </si>
  <si>
    <t>Hydraulický okruh chlazení spalovacího motoru - vizuální kontrola indikátoru zanešení</t>
  </si>
  <si>
    <t>Hydraulický okruh chlazení spalovacího motoru - kontrola množství oleje</t>
  </si>
  <si>
    <t>Chladicí okruh - kontrola těsnosti/dotažení spon</t>
  </si>
  <si>
    <t>Chladicí okruh - kontrola stavu hadic</t>
  </si>
  <si>
    <t>Chladič - čistění</t>
  </si>
  <si>
    <t>Spalovací motor - očistění nečistot</t>
  </si>
  <si>
    <t>Předehřev - zkouška funkce</t>
  </si>
  <si>
    <t>Řemeny - kontrola napnutí</t>
  </si>
  <si>
    <t>Klouby - mazání</t>
  </si>
  <si>
    <t>Klouby - zkouška vůle (nadzdvižením kloubu, natažením)</t>
  </si>
  <si>
    <t>Čistota, těsnost - kontrola</t>
  </si>
  <si>
    <t>Filtry sání (hrubý, jemný) - výměna</t>
  </si>
  <si>
    <t>Chladič oleje a vzduchu - čistění</t>
  </si>
  <si>
    <t>Vrtule ventilátoru chladiče - kontrola stavu</t>
  </si>
  <si>
    <t>Hadice - kontrola stavu</t>
  </si>
  <si>
    <t>Houkačky a píšťaly - kontrola, zkouška funkce</t>
  </si>
  <si>
    <t>Vzduchojemy - ruční odkalení</t>
  </si>
  <si>
    <t>Odkalovací ventil - kontrola vyhřívání</t>
  </si>
  <si>
    <t>Vzduchový filtr před jednotkou SCR - vyčistění</t>
  </si>
  <si>
    <t>Kohouty v pneumatickém okruhu - přestavení z jedné krajní polohy do druhé a zpět (aby nezatuhly)</t>
  </si>
  <si>
    <t>Brzdové spojky, koncové kohouty - kontrola stavu</t>
  </si>
  <si>
    <t>Filtry v pneumatickém okruhu - čistění</t>
  </si>
  <si>
    <t>Vložka vysoušeče vzduchu - výměna</t>
  </si>
  <si>
    <t>Prachojem - čistění</t>
  </si>
  <si>
    <t>Odkapnice - odkalení</t>
  </si>
  <si>
    <t>Zkouška brzdy hnacího vozidla - dle návodu na obsluhu vozidla</t>
  </si>
  <si>
    <t>Sítka v pneumatickém okruhu - kontrola, čištění</t>
  </si>
  <si>
    <t>Těsnost samočinné brzdy - zkouška</t>
  </si>
  <si>
    <t>Kontrola a nabití</t>
  </si>
  <si>
    <t>Elektrické spoje - očistění a konzervace</t>
  </si>
  <si>
    <t>Doplnění elektrolytu</t>
  </si>
  <si>
    <t>Uzavírací mechanismy elektrických rozváděčů - kontrola funkce</t>
  </si>
  <si>
    <t>Plombovaná místa - kontrola zaplombování</t>
  </si>
  <si>
    <t>Izolace kabelů - kontrola</t>
  </si>
  <si>
    <t>Elektrické rozváděče - kontrola celkového stavu</t>
  </si>
  <si>
    <t>Elektronický rychloměr - kontrola funkce, kontrola dat</t>
  </si>
  <si>
    <t>Vnitřní osvětlení - kontrola svícení</t>
  </si>
  <si>
    <t>LED návěstní světla a reflektory - kontrola svícení</t>
  </si>
  <si>
    <t>Vizuální kontrola stavu připojení kabelů</t>
  </si>
  <si>
    <t>SMx - Specializovaná údržba v předpokládaném rozsahu</t>
  </si>
  <si>
    <t>Výměna filtru DPF a modulu DOC</t>
  </si>
  <si>
    <t>Odstředivý filtr - výměna</t>
  </si>
  <si>
    <t>Těsnost motoru - přetěsnění</t>
  </si>
  <si>
    <t>Hrubý čistič paliva - výměna</t>
  </si>
  <si>
    <t>Vstřikovače - výměna</t>
  </si>
  <si>
    <t>Palivový filtr - výměna</t>
  </si>
  <si>
    <t>Vzduchový filtr - výměna</t>
  </si>
  <si>
    <t>Filtr pevných částic (DPF), modul DOC - výměna</t>
  </si>
  <si>
    <t>Katalyzátor SCR - výměna</t>
  </si>
  <si>
    <t>Vstřikovací čerpadlo - výměna</t>
  </si>
  <si>
    <t>Turbodmychadlo - výměna</t>
  </si>
  <si>
    <t>Startér - výměna</t>
  </si>
  <si>
    <t>Technická kontrola dle vyhlášky č. 173/95 Sb. provedená samostatně</t>
  </si>
  <si>
    <t>Technická kontrola dle vyhlášky č. 173/95 Sb. provedená společně s P2</t>
  </si>
  <si>
    <t>Olejový filtr, olejová náplň - výměna</t>
  </si>
  <si>
    <t>Vložka odlučovače oleje - výměna</t>
  </si>
  <si>
    <t>Vložka odlučovače oleje - kontrola zanesení</t>
  </si>
  <si>
    <t>Odstředivý filtr - čistění</t>
  </si>
  <si>
    <t>Ventilové vůle - seřízení</t>
  </si>
  <si>
    <t>Těsnost motoru - vizuální kontrola</t>
  </si>
  <si>
    <t>Hrubý čistič paliva - kontrola</t>
  </si>
  <si>
    <t>Vstřikovače - kontrola</t>
  </si>
  <si>
    <t>Vzduchový filtr - kontrola</t>
  </si>
  <si>
    <t>Katalyzátor SCR - čistění</t>
  </si>
  <si>
    <t>Kabeláž - kontrola stavu</t>
  </si>
  <si>
    <t>Diagnostika motoru</t>
  </si>
  <si>
    <t>Vstřikovací čerpadlo - kontrola</t>
  </si>
  <si>
    <t>Turbodmychadlo - kontrola</t>
  </si>
  <si>
    <t>Startér - kontrola</t>
  </si>
  <si>
    <t>Čistění převodovky</t>
  </si>
  <si>
    <t>Pneumatický válec řazení, válec zajištění - mazání (nutné rozebrat)</t>
  </si>
  <si>
    <t>Kontrola množství oleje</t>
  </si>
  <si>
    <t>Výměna oleje</t>
  </si>
  <si>
    <t>Olejový filtr - výměna</t>
  </si>
  <si>
    <t>Olejová náplň - odběr vzorku</t>
  </si>
  <si>
    <t>Vizuální kontrola těsnosti</t>
  </si>
  <si>
    <t>Olejová náplň - výměna</t>
  </si>
  <si>
    <t>Výměna oleje a olejového filtru</t>
  </si>
  <si>
    <t>Olejové hadice - vizuální kontrola</t>
  </si>
  <si>
    <t>Olej, olejový filtr - výměna</t>
  </si>
  <si>
    <t>Slinuté filtry vratného olejového okruhu - výměna</t>
  </si>
  <si>
    <t>Filtry jemného odlučovače oleje - výměna</t>
  </si>
  <si>
    <t>Odváděče kondenzátu - čistění</t>
  </si>
  <si>
    <t>Filtrační elementy filtrů HANKISON - výměna</t>
  </si>
  <si>
    <t>Provozních otáčky kompresoru - kontrola</t>
  </si>
  <si>
    <t>Náboj řemenice - doplnění maziva. Řemenice</t>
  </si>
  <si>
    <t>Odváděče kondenzátu - výměna (mimo cívky)</t>
  </si>
  <si>
    <t>Hadice olejového okruhu - výměna</t>
  </si>
  <si>
    <t>Pojišťovací ventil HEROSE - zkouška u certifikovaného opravce</t>
  </si>
  <si>
    <t>Manometry - zkouška na zkušebním zařízení</t>
  </si>
  <si>
    <t>Periodická prohlídka</t>
  </si>
  <si>
    <t>Brzda</t>
  </si>
  <si>
    <t>Cena celkem za část "Brzda"</t>
  </si>
  <si>
    <t>4</t>
  </si>
  <si>
    <t>5</t>
  </si>
  <si>
    <t>6</t>
  </si>
  <si>
    <t>7</t>
  </si>
  <si>
    <t>8</t>
  </si>
  <si>
    <t>9</t>
  </si>
  <si>
    <t>9.3</t>
  </si>
  <si>
    <t>10</t>
  </si>
  <si>
    <t>11</t>
  </si>
  <si>
    <t>12</t>
  </si>
  <si>
    <t>13</t>
  </si>
  <si>
    <t>Samostatné neperiodické opravy volitelně nád rámec pravidelné údržby **</t>
  </si>
  <si>
    <r>
      <t>m</t>
    </r>
    <r>
      <rPr>
        <vertAlign val="superscript"/>
        <sz val="10"/>
        <color theme="1"/>
        <rFont val="Verdana"/>
        <family val="2"/>
        <charset val="238"/>
      </rPr>
      <t>2</t>
    </r>
  </si>
  <si>
    <t>Cena celkem za část "Samostatné neperiodické opravy volitelně nád rámec pravidelné údržby"</t>
  </si>
  <si>
    <t>Příloha č. 2 - Související opravárenské práce vč. ocenění jednotlivých úkonů MVTV 2.3</t>
  </si>
  <si>
    <t>Příloha č. 2 - Specializovaná údržba vč. ocenění jednotlivých úkonů MVTV 2.3</t>
  </si>
  <si>
    <t>Provedení preventivní/pravidelné údržby Pr1 dle údržbového manuálu ETCS s vydáním protokolu</t>
  </si>
  <si>
    <t>Provedení preventivní/pravidelné údržby Pr2 dle údržbového manuálu ETCS s vydáním protokolu</t>
  </si>
  <si>
    <t>SM3 - Hydraulický agregát</t>
  </si>
  <si>
    <r>
      <rPr>
        <sz val="11"/>
        <rFont val="Calibri"/>
        <family val="2"/>
        <charset val="238"/>
      </rPr>
      <t>7.2</t>
    </r>
    <r>
      <rPr>
        <sz val="10"/>
        <color theme="1"/>
        <rFont val="Verdana"/>
        <family val="2"/>
        <charset val="238"/>
      </rPr>
      <t/>
    </r>
  </si>
  <si>
    <t>Cena celkem za část "SM7 - ETCS"</t>
  </si>
  <si>
    <t>SM7 - ETCS</t>
  </si>
  <si>
    <t>SM8 - Elektronický rychloměr s příslušenstvím</t>
  </si>
  <si>
    <t>Cena celkem za část "SM8 - Elektronický rychloměr s příslušenstvím"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</si>
  <si>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</si>
  <si>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</si>
  <si>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</si>
  <si>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</si>
  <si>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</si>
  <si>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</si>
  <si>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</si>
  <si>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</si>
  <si>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</si>
  <si>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</si>
  <si>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</si>
  <si>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</si>
  <si>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</si>
  <si>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Servisní práce u zhotovitele - technik cena za 1 hod</t>
  </si>
  <si>
    <t>Revize UTZ-E</t>
  </si>
  <si>
    <t>Prohlídka a tlaková zkouška vzduchojemů</t>
  </si>
  <si>
    <t>Provedení revize UTZ-VZ</t>
  </si>
  <si>
    <t xml:space="preserve">Provedení provozní revize UTZ-Z </t>
  </si>
  <si>
    <t xml:space="preserve">Provedení revize UTZ-Z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</si>
</sst>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vertAlign val="superscript"/>
      <sz val="10"/>
      <name val="Verdana"/>
      <family val="2"/>
      <charset val="238"/>
    </font>
    <font>
      <vertAlign val="subscript"/>
      <sz val="10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Verdana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4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1" fillId="0" borderId="3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1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164" fontId="0" fillId="4" borderId="25" xfId="0" applyNumberFormat="1" applyFill="1" applyBorder="1" applyAlignment="1">
      <alignment horizontal="right" vertical="center"/>
    </xf>
    <xf numFmtId="164" fontId="0" fillId="2" borderId="44" xfId="0" applyNumberFormat="1" applyFill="1" applyBorder="1" applyAlignment="1">
      <alignment horizontal="right" vertical="center"/>
    </xf>
    <xf numFmtId="164" fontId="0" fillId="4" borderId="6" xfId="0" applyNumberFormat="1" applyFill="1" applyBorder="1" applyAlignment="1">
      <alignment horizontal="right" vertical="center"/>
    </xf>
    <xf numFmtId="164" fontId="1" fillId="0" borderId="9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4" fontId="0" fillId="2" borderId="1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9" fontId="12" fillId="0" borderId="1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wrapText="1" shrinkToFit="1"/>
    </xf>
    <xf numFmtId="0" fontId="11" fillId="0" borderId="31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11" fillId="0" borderId="46" xfId="0" applyFont="1" applyBorder="1" applyAlignment="1">
      <alignment vertical="center" wrapText="1" shrinkToFi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 shrinkToFit="1"/>
    </xf>
    <xf numFmtId="0" fontId="0" fillId="0" borderId="31" xfId="0" applyBorder="1" applyAlignment="1">
      <alignment horizontal="left" vertical="center" wrapText="1"/>
    </xf>
    <xf numFmtId="0" fontId="11" fillId="0" borderId="29" xfId="0" applyFont="1" applyBorder="1" applyAlignment="1">
      <alignment vertical="center" wrapText="1" shrinkToFi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2" borderId="26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4" borderId="11" xfId="0" applyNumberFormat="1" applyFill="1" applyBorder="1" applyAlignment="1">
      <alignment horizontal="right" vertical="center"/>
    </xf>
    <xf numFmtId="164" fontId="0" fillId="4" borderId="16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1" fillId="0" borderId="45" xfId="0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28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2" borderId="25" xfId="0" applyNumberFormat="1" applyFill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49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43" xfId="0" applyBorder="1" applyAlignment="1">
      <alignment horizontal="left" vertical="center" wrapText="1"/>
    </xf>
    <xf numFmtId="0" fontId="12" fillId="0" borderId="30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49" fontId="0" fillId="0" borderId="5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49" fontId="0" fillId="0" borderId="47" xfId="0" applyNumberForma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17" fillId="0" borderId="29" xfId="0" applyFont="1" applyBorder="1" applyAlignment="1">
      <alignment vertical="center"/>
    </xf>
    <xf numFmtId="0" fontId="1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2" fillId="0" borderId="30" xfId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0" fillId="0" borderId="38" xfId="0" applyNumberForma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1" fillId="0" borderId="34" xfId="0" applyFont="1" applyBorder="1" applyAlignment="1">
      <alignment vertical="center"/>
    </xf>
    <xf numFmtId="164" fontId="0" fillId="4" borderId="36" xfId="0" applyNumberFormat="1" applyFill="1" applyBorder="1" applyAlignment="1">
      <alignment horizontal="right" vertical="center"/>
    </xf>
    <xf numFmtId="164" fontId="0" fillId="2" borderId="36" xfId="0" applyNumberFormat="1" applyFill="1" applyBorder="1" applyAlignment="1">
      <alignment vertical="center"/>
    </xf>
    <xf numFmtId="164" fontId="0" fillId="0" borderId="36" xfId="0" applyNumberFormat="1" applyBorder="1" applyAlignment="1">
      <alignment vertical="center"/>
    </xf>
    <xf numFmtId="0" fontId="0" fillId="0" borderId="5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/>
    </xf>
    <xf numFmtId="0" fontId="11" fillId="0" borderId="29" xfId="1" applyFont="1" applyBorder="1" applyAlignment="1">
      <alignment vertical="center"/>
    </xf>
    <xf numFmtId="0" fontId="18" fillId="0" borderId="29" xfId="1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8" fillId="0" borderId="29" xfId="1" applyFont="1" applyBorder="1" applyAlignment="1">
      <alignment horizontal="left" vertical="center"/>
    </xf>
    <xf numFmtId="49" fontId="0" fillId="0" borderId="10" xfId="0" applyNumberForma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1" fillId="0" borderId="46" xfId="0" applyFont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2" fillId="0" borderId="36" xfId="2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0" fillId="0" borderId="11" xfId="0" applyBorder="1"/>
    <xf numFmtId="0" fontId="0" fillId="0" borderId="31" xfId="0" applyBorder="1"/>
    <xf numFmtId="164" fontId="0" fillId="0" borderId="31" xfId="0" applyNumberFormat="1" applyBorder="1"/>
    <xf numFmtId="164" fontId="0" fillId="0" borderId="12" xfId="0" applyNumberFormat="1" applyBorder="1"/>
    <xf numFmtId="0" fontId="0" fillId="0" borderId="6" xfId="0" applyBorder="1"/>
    <xf numFmtId="0" fontId="0" fillId="0" borderId="24" xfId="0" applyBorder="1"/>
    <xf numFmtId="164" fontId="0" fillId="0" borderId="24" xfId="0" applyNumberFormat="1" applyBorder="1"/>
    <xf numFmtId="164" fontId="0" fillId="0" borderId="7" xfId="0" applyNumberFormat="1" applyBorder="1"/>
    <xf numFmtId="0" fontId="2" fillId="3" borderId="32" xfId="0" applyFont="1" applyFill="1" applyBorder="1" applyAlignment="1">
      <alignment horizontal="left"/>
    </xf>
    <xf numFmtId="164" fontId="2" fillId="3" borderId="23" xfId="0" applyNumberFormat="1" applyFont="1" applyFill="1" applyBorder="1"/>
    <xf numFmtId="0" fontId="11" fillId="0" borderId="11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25" xfId="0" applyFont="1" applyBorder="1" applyAlignment="1">
      <alignment horizontal="left" vertical="center"/>
    </xf>
    <xf numFmtId="0" fontId="12" fillId="0" borderId="14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/>
    </xf>
    <xf numFmtId="3" fontId="11" fillId="0" borderId="6" xfId="1" applyNumberFormat="1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5" xfId="0" applyBorder="1" applyAlignment="1">
      <alignment horizontal="left"/>
    </xf>
  </cellXfs>
  <cellStyles count="3">
    <cellStyle name="Normální" xfId="0" builtinId="0"/>
    <cellStyle name="Normální 2" xfId="1" xr:uid="{1EA58BF4-A49B-4A9E-BB4B-16940AB6ED3C}"/>
    <cellStyle name="Normální 3" xfId="2" xr:uid="{2739A1E3-D05D-4ED3-9120-891D3BC9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zdc.sharepoint.com/sites/Mechanizace/Sdilene%20dokumenty/Intern&#237;/&#344;e&#353;en&#233;%20p&#345;&#237;pady/PTK/&#218;dr&#382;ba%20SHV%20-%20MUV%2074.2,%20MUV%2075,%20MVTV%202.3%20a%20MTW%20100/2.%20kolo/P&#345;&#237;loha%20&#269;.%201/ZD_P&#345;&#237;loha%20&#269;.%203%20-%20Cen&#237;k%20a%20SoD_P&#345;&#237;loha%20&#269;.%204%20a&#382;%208%20-%20Rozsahy%20periodick&#233;%20&#250;dr&#382;by%20a%20opr.xlsx" TargetMode="External"/><Relationship Id="rId2" Type="http://schemas.microsoft.com/office/2019/04/relationships/externalLinkLongPath" Target="https://szdc.sharepoint.com/sites/Mechanizace/Sdilene%20dokumenty/Intern&#237;/&#344;e&#353;en&#233;%20p&#345;&#237;pady/PTK/&#218;dr&#382;ba%20SHV%20-%20MUV%2074.2,%20MUV%2075,%20MVTV%202.3%20a%20MTW%20100/2.%20kolo/P&#345;&#237;loha%20&#269;.%201/ZD_P&#345;&#237;loha%20&#269;.%203%20-%20Cen&#237;k%20a%20SoD_P&#345;&#237;loha%20&#269;.%204%20a&#382;%208%20-%20Rozsahy%20periodick&#233;%20&#250;dr&#382;by%20a%20opr.xlsx?F82EEEA3" TargetMode="External"/><Relationship Id="rId1" Type="http://schemas.openxmlformats.org/officeDocument/2006/relationships/externalLinkPath" Target="file:///\\F82EEEA3\ZD_P&#345;&#237;loha%20&#269;.%203%20-%20Cen&#237;k%20a%20SoD_P&#345;&#237;loha%20&#269;.%204%20a&#382;%208%20-%20Rozsahy%20periodick&#233;%20&#250;dr&#382;by%20a%20o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2 - Preventivní prohlídka"/>
      <sheetName val="REV - Periodická oprava"/>
      <sheetName val="ZSS - Změna schváleného stavu"/>
      <sheetName val="SOP - Související práce"/>
      <sheetName val="Nabídková cena"/>
    </sheetNames>
    <sheetDataSet>
      <sheetData sheetId="0">
        <row r="114">
          <cell r="H114">
            <v>0</v>
          </cell>
        </row>
      </sheetData>
      <sheetData sheetId="1">
        <row r="152">
          <cell r="H152">
            <v>0</v>
          </cell>
        </row>
      </sheetData>
      <sheetData sheetId="2">
        <row r="13">
          <cell r="J13">
            <v>0</v>
          </cell>
        </row>
      </sheetData>
      <sheetData sheetId="3">
        <row r="150">
          <cell r="J150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2622-36FA-4A79-9DF5-F888F84938CA}">
  <sheetPr>
    <pageSetUpPr fitToPage="1"/>
  </sheetPr>
  <dimension ref="A1:H157"/>
  <sheetViews>
    <sheetView zoomScale="98" zoomScaleNormal="98" zoomScaleSheetLayoutView="100" workbookViewId="0">
      <selection sqref="A1:H157"/>
    </sheetView>
  </sheetViews>
  <sheetFormatPr defaultColWidth="9" defaultRowHeight="20.25" customHeight="1" x14ac:dyDescent="0.3"/>
  <cols>
    <col min="1" max="1" width="6" style="34" customWidth="1"/>
    <col min="2" max="2" width="96.23046875" style="44" customWidth="1"/>
    <col min="3" max="3" width="4.84375" style="44" customWidth="1"/>
    <col min="4" max="7" width="11.84375" style="2" customWidth="1"/>
    <col min="8" max="8" width="13.61328125" style="2" customWidth="1"/>
    <col min="9" max="16384" width="9" style="2"/>
  </cols>
  <sheetData>
    <row r="1" spans="1:8" ht="20.25" customHeight="1" x14ac:dyDescent="0.3">
      <c r="A1" s="203" t="s">
        <v>625</v>
      </c>
      <c r="B1" s="204"/>
      <c r="C1" s="204"/>
      <c r="D1" s="204"/>
      <c r="E1" s="204"/>
      <c r="F1" s="204"/>
      <c r="G1" s="204"/>
      <c r="H1" s="205"/>
    </row>
    <row r="2" spans="1:8" ht="20" x14ac:dyDescent="0.3">
      <c r="A2" s="208" t="s">
        <v>16</v>
      </c>
      <c r="B2" s="209"/>
      <c r="C2" s="212" t="s">
        <v>2</v>
      </c>
      <c r="D2" s="12" t="s">
        <v>27</v>
      </c>
      <c r="E2" s="12" t="s">
        <v>29</v>
      </c>
      <c r="F2" s="12" t="s">
        <v>30</v>
      </c>
      <c r="G2" s="21" t="s">
        <v>38</v>
      </c>
      <c r="H2" s="14" t="s">
        <v>4</v>
      </c>
    </row>
    <row r="3" spans="1:8" ht="10.5" thickBot="1" x14ac:dyDescent="0.35">
      <c r="A3" s="210"/>
      <c r="B3" s="211"/>
      <c r="C3" s="213"/>
      <c r="D3" s="15" t="s">
        <v>28</v>
      </c>
      <c r="E3" s="214" t="s">
        <v>31</v>
      </c>
      <c r="F3" s="214"/>
      <c r="G3" s="214"/>
      <c r="H3" s="215"/>
    </row>
    <row r="4" spans="1:8" ht="20.25" customHeight="1" thickBot="1" x14ac:dyDescent="0.35">
      <c r="A4" s="27" t="s">
        <v>609</v>
      </c>
      <c r="B4" s="35" t="s">
        <v>619</v>
      </c>
      <c r="C4" s="45"/>
      <c r="D4" s="10"/>
      <c r="E4" s="10"/>
      <c r="F4" s="10"/>
      <c r="G4" s="10"/>
      <c r="H4" s="11"/>
    </row>
    <row r="5" spans="1:8" ht="20.25" customHeight="1" x14ac:dyDescent="0.3">
      <c r="A5" s="28" t="s">
        <v>610</v>
      </c>
      <c r="B5" s="187" t="s">
        <v>759</v>
      </c>
      <c r="C5" s="46" t="s">
        <v>21</v>
      </c>
      <c r="D5" s="52"/>
      <c r="E5" s="52"/>
      <c r="F5" s="52"/>
      <c r="G5" s="52"/>
      <c r="H5" s="53">
        <f>SUM(E5:G5)</f>
        <v>0</v>
      </c>
    </row>
    <row r="6" spans="1:8" ht="29.25" customHeight="1" x14ac:dyDescent="0.3">
      <c r="A6" s="29" t="s">
        <v>611</v>
      </c>
      <c r="B6" s="37" t="s">
        <v>760</v>
      </c>
      <c r="C6" s="47" t="s">
        <v>21</v>
      </c>
      <c r="D6" s="54"/>
      <c r="E6" s="54"/>
      <c r="F6" s="54"/>
      <c r="G6" s="54"/>
      <c r="H6" s="53">
        <f t="shared" ref="H6:H7" si="0">SUM(E6:G6)</f>
        <v>0</v>
      </c>
    </row>
    <row r="7" spans="1:8" ht="20.25" customHeight="1" x14ac:dyDescent="0.3">
      <c r="A7" s="29" t="s">
        <v>612</v>
      </c>
      <c r="B7" s="188" t="s">
        <v>761</v>
      </c>
      <c r="C7" s="47" t="s">
        <v>21</v>
      </c>
      <c r="D7" s="54"/>
      <c r="E7" s="54"/>
      <c r="F7" s="54"/>
      <c r="G7" s="54"/>
      <c r="H7" s="53">
        <f t="shared" si="0"/>
        <v>0</v>
      </c>
    </row>
    <row r="8" spans="1:8" ht="20.25" customHeight="1" thickBot="1" x14ac:dyDescent="0.35">
      <c r="A8" s="30" t="s">
        <v>5</v>
      </c>
      <c r="B8" s="38"/>
      <c r="C8" s="38"/>
      <c r="D8" s="38"/>
      <c r="E8" s="38"/>
      <c r="F8" s="38"/>
      <c r="G8" s="38"/>
      <c r="H8" s="55">
        <f>SUM(H5:H7)</f>
        <v>0</v>
      </c>
    </row>
    <row r="9" spans="1:8" ht="20.25" customHeight="1" thickBot="1" x14ac:dyDescent="0.35">
      <c r="A9" s="31" t="s">
        <v>613</v>
      </c>
      <c r="B9" s="39" t="s">
        <v>620</v>
      </c>
      <c r="C9" s="48"/>
      <c r="D9" s="48"/>
      <c r="E9" s="48"/>
      <c r="F9" s="48"/>
      <c r="G9" s="48"/>
      <c r="H9" s="56"/>
    </row>
    <row r="10" spans="1:8" ht="20.25" customHeight="1" x14ac:dyDescent="0.3">
      <c r="A10" s="28" t="s">
        <v>40</v>
      </c>
      <c r="B10" s="187" t="s">
        <v>762</v>
      </c>
      <c r="C10" s="46" t="s">
        <v>21</v>
      </c>
      <c r="D10" s="52"/>
      <c r="E10" s="52"/>
      <c r="F10" s="52"/>
      <c r="G10" s="52"/>
      <c r="H10" s="57">
        <f>SUM(E10:G10)</f>
        <v>0</v>
      </c>
    </row>
    <row r="11" spans="1:8" ht="20.25" customHeight="1" x14ac:dyDescent="0.3">
      <c r="A11" s="29" t="s">
        <v>41</v>
      </c>
      <c r="B11" s="189" t="s">
        <v>763</v>
      </c>
      <c r="C11" s="47" t="s">
        <v>21</v>
      </c>
      <c r="D11" s="54"/>
      <c r="E11" s="54"/>
      <c r="F11" s="54"/>
      <c r="G11" s="54"/>
      <c r="H11" s="57">
        <f t="shared" ref="H11:H30" si="1">SUM(E11:G11)</f>
        <v>0</v>
      </c>
    </row>
    <row r="12" spans="1:8" ht="20.25" customHeight="1" x14ac:dyDescent="0.3">
      <c r="A12" s="29" t="s">
        <v>42</v>
      </c>
      <c r="B12" s="189" t="s">
        <v>764</v>
      </c>
      <c r="C12" s="47" t="s">
        <v>21</v>
      </c>
      <c r="D12" s="54"/>
      <c r="E12" s="54"/>
      <c r="F12" s="54"/>
      <c r="G12" s="54"/>
      <c r="H12" s="57">
        <f t="shared" si="1"/>
        <v>0</v>
      </c>
    </row>
    <row r="13" spans="1:8" ht="20.25" customHeight="1" x14ac:dyDescent="0.3">
      <c r="A13" s="29" t="s">
        <v>43</v>
      </c>
      <c r="B13" s="189" t="s">
        <v>765</v>
      </c>
      <c r="C13" s="47" t="s">
        <v>21</v>
      </c>
      <c r="D13" s="54"/>
      <c r="E13" s="54"/>
      <c r="F13" s="54"/>
      <c r="G13" s="54"/>
      <c r="H13" s="57">
        <f t="shared" si="1"/>
        <v>0</v>
      </c>
    </row>
    <row r="14" spans="1:8" ht="20.25" customHeight="1" x14ac:dyDescent="0.3">
      <c r="A14" s="29" t="s">
        <v>44</v>
      </c>
      <c r="B14" s="189" t="s">
        <v>766</v>
      </c>
      <c r="C14" s="47" t="s">
        <v>21</v>
      </c>
      <c r="D14" s="54"/>
      <c r="E14" s="54"/>
      <c r="F14" s="54"/>
      <c r="G14" s="54"/>
      <c r="H14" s="57">
        <f t="shared" si="1"/>
        <v>0</v>
      </c>
    </row>
    <row r="15" spans="1:8" ht="20.25" customHeight="1" x14ac:dyDescent="0.3">
      <c r="A15" s="29" t="s">
        <v>45</v>
      </c>
      <c r="B15" s="189" t="s">
        <v>767</v>
      </c>
      <c r="C15" s="47" t="s">
        <v>21</v>
      </c>
      <c r="D15" s="54"/>
      <c r="E15" s="54"/>
      <c r="F15" s="54"/>
      <c r="G15" s="54"/>
      <c r="H15" s="57">
        <f t="shared" si="1"/>
        <v>0</v>
      </c>
    </row>
    <row r="16" spans="1:8" ht="20.25" customHeight="1" x14ac:dyDescent="0.3">
      <c r="A16" s="29" t="s">
        <v>46</v>
      </c>
      <c r="B16" s="189" t="s">
        <v>768</v>
      </c>
      <c r="C16" s="47" t="s">
        <v>21</v>
      </c>
      <c r="D16" s="54"/>
      <c r="E16" s="54"/>
      <c r="F16" s="54"/>
      <c r="G16" s="54"/>
      <c r="H16" s="57">
        <f t="shared" si="1"/>
        <v>0</v>
      </c>
    </row>
    <row r="17" spans="1:8" ht="20.25" customHeight="1" x14ac:dyDescent="0.3">
      <c r="A17" s="29" t="s">
        <v>47</v>
      </c>
      <c r="B17" s="189" t="s">
        <v>769</v>
      </c>
      <c r="C17" s="47" t="s">
        <v>21</v>
      </c>
      <c r="D17" s="54"/>
      <c r="E17" s="54"/>
      <c r="F17" s="54"/>
      <c r="G17" s="54"/>
      <c r="H17" s="57">
        <f t="shared" si="1"/>
        <v>0</v>
      </c>
    </row>
    <row r="18" spans="1:8" ht="20.25" customHeight="1" x14ac:dyDescent="0.3">
      <c r="A18" s="29" t="s">
        <v>48</v>
      </c>
      <c r="B18" s="189" t="s">
        <v>770</v>
      </c>
      <c r="C18" s="47" t="s">
        <v>21</v>
      </c>
      <c r="D18" s="54"/>
      <c r="E18" s="54"/>
      <c r="F18" s="54"/>
      <c r="G18" s="54"/>
      <c r="H18" s="57">
        <f t="shared" si="1"/>
        <v>0</v>
      </c>
    </row>
    <row r="19" spans="1:8" ht="20.25" customHeight="1" x14ac:dyDescent="0.3">
      <c r="A19" s="29" t="s">
        <v>49</v>
      </c>
      <c r="B19" s="189" t="s">
        <v>771</v>
      </c>
      <c r="C19" s="47" t="s">
        <v>21</v>
      </c>
      <c r="D19" s="54"/>
      <c r="E19" s="54"/>
      <c r="F19" s="54"/>
      <c r="G19" s="54"/>
      <c r="H19" s="57">
        <f t="shared" si="1"/>
        <v>0</v>
      </c>
    </row>
    <row r="20" spans="1:8" ht="20.25" customHeight="1" x14ac:dyDescent="0.3">
      <c r="A20" s="29" t="s">
        <v>50</v>
      </c>
      <c r="B20" s="189" t="s">
        <v>772</v>
      </c>
      <c r="C20" s="47" t="s">
        <v>21</v>
      </c>
      <c r="D20" s="54"/>
      <c r="E20" s="54"/>
      <c r="F20" s="54"/>
      <c r="G20" s="54"/>
      <c r="H20" s="57">
        <f t="shared" si="1"/>
        <v>0</v>
      </c>
    </row>
    <row r="21" spans="1:8" ht="20.25" customHeight="1" x14ac:dyDescent="0.3">
      <c r="A21" s="29" t="s">
        <v>51</v>
      </c>
      <c r="B21" s="189" t="s">
        <v>773</v>
      </c>
      <c r="C21" s="47" t="s">
        <v>21</v>
      </c>
      <c r="D21" s="54"/>
      <c r="E21" s="54"/>
      <c r="F21" s="54"/>
      <c r="G21" s="54"/>
      <c r="H21" s="57">
        <f t="shared" si="1"/>
        <v>0</v>
      </c>
    </row>
    <row r="22" spans="1:8" ht="20.25" customHeight="1" x14ac:dyDescent="0.3">
      <c r="A22" s="29" t="s">
        <v>52</v>
      </c>
      <c r="B22" s="189" t="s">
        <v>774</v>
      </c>
      <c r="C22" s="47" t="s">
        <v>21</v>
      </c>
      <c r="D22" s="54"/>
      <c r="E22" s="54"/>
      <c r="F22" s="54"/>
      <c r="G22" s="54"/>
      <c r="H22" s="57">
        <f t="shared" si="1"/>
        <v>0</v>
      </c>
    </row>
    <row r="23" spans="1:8" ht="20.25" customHeight="1" x14ac:dyDescent="0.3">
      <c r="A23" s="29" t="s">
        <v>53</v>
      </c>
      <c r="B23" s="189" t="s">
        <v>775</v>
      </c>
      <c r="C23" s="47" t="s">
        <v>21</v>
      </c>
      <c r="D23" s="54"/>
      <c r="E23" s="54"/>
      <c r="F23" s="54"/>
      <c r="G23" s="54"/>
      <c r="H23" s="57">
        <f t="shared" si="1"/>
        <v>0</v>
      </c>
    </row>
    <row r="24" spans="1:8" ht="20.25" customHeight="1" x14ac:dyDescent="0.3">
      <c r="A24" s="29" t="s">
        <v>54</v>
      </c>
      <c r="B24" s="189" t="s">
        <v>776</v>
      </c>
      <c r="C24" s="47" t="s">
        <v>21</v>
      </c>
      <c r="D24" s="54"/>
      <c r="E24" s="54"/>
      <c r="F24" s="54"/>
      <c r="G24" s="54"/>
      <c r="H24" s="57">
        <f t="shared" si="1"/>
        <v>0</v>
      </c>
    </row>
    <row r="25" spans="1:8" ht="20.25" customHeight="1" x14ac:dyDescent="0.3">
      <c r="A25" s="29" t="s">
        <v>55</v>
      </c>
      <c r="B25" s="189" t="s">
        <v>777</v>
      </c>
      <c r="C25" s="47" t="s">
        <v>21</v>
      </c>
      <c r="D25" s="54"/>
      <c r="E25" s="54"/>
      <c r="F25" s="54"/>
      <c r="G25" s="54"/>
      <c r="H25" s="57">
        <f t="shared" si="1"/>
        <v>0</v>
      </c>
    </row>
    <row r="26" spans="1:8" ht="20.25" customHeight="1" x14ac:dyDescent="0.3">
      <c r="A26" s="29" t="s">
        <v>56</v>
      </c>
      <c r="B26" s="189" t="s">
        <v>778</v>
      </c>
      <c r="C26" s="47" t="s">
        <v>21</v>
      </c>
      <c r="D26" s="54"/>
      <c r="E26" s="54"/>
      <c r="F26" s="54"/>
      <c r="G26" s="54"/>
      <c r="H26" s="57">
        <f t="shared" si="1"/>
        <v>0</v>
      </c>
    </row>
    <row r="27" spans="1:8" ht="20.25" customHeight="1" x14ac:dyDescent="0.3">
      <c r="A27" s="29" t="s">
        <v>57</v>
      </c>
      <c r="B27" s="189" t="s">
        <v>779</v>
      </c>
      <c r="C27" s="47" t="s">
        <v>21</v>
      </c>
      <c r="D27" s="54"/>
      <c r="E27" s="54"/>
      <c r="F27" s="54"/>
      <c r="G27" s="54"/>
      <c r="H27" s="57">
        <f t="shared" si="1"/>
        <v>0</v>
      </c>
    </row>
    <row r="28" spans="1:8" ht="20.25" customHeight="1" x14ac:dyDescent="0.3">
      <c r="A28" s="29" t="s">
        <v>58</v>
      </c>
      <c r="B28" s="190" t="s">
        <v>780</v>
      </c>
      <c r="C28" s="47" t="s">
        <v>21</v>
      </c>
      <c r="D28" s="54"/>
      <c r="E28" s="54"/>
      <c r="F28" s="54"/>
      <c r="G28" s="54"/>
      <c r="H28" s="57">
        <f t="shared" si="1"/>
        <v>0</v>
      </c>
    </row>
    <row r="29" spans="1:8" ht="20.25" customHeight="1" x14ac:dyDescent="0.3">
      <c r="A29" s="29" t="s">
        <v>59</v>
      </c>
      <c r="B29" s="189" t="s">
        <v>781</v>
      </c>
      <c r="C29" s="47" t="s">
        <v>21</v>
      </c>
      <c r="D29" s="54"/>
      <c r="E29" s="54"/>
      <c r="F29" s="54"/>
      <c r="G29" s="54"/>
      <c r="H29" s="57">
        <f t="shared" si="1"/>
        <v>0</v>
      </c>
    </row>
    <row r="30" spans="1:8" ht="20.25" customHeight="1" x14ac:dyDescent="0.3">
      <c r="A30" s="32" t="s">
        <v>60</v>
      </c>
      <c r="B30" s="188" t="s">
        <v>782</v>
      </c>
      <c r="C30" s="47" t="s">
        <v>21</v>
      </c>
      <c r="D30" s="54"/>
      <c r="E30" s="54"/>
      <c r="F30" s="54"/>
      <c r="G30" s="54"/>
      <c r="H30" s="57">
        <f t="shared" si="1"/>
        <v>0</v>
      </c>
    </row>
    <row r="31" spans="1:8" ht="20.25" customHeight="1" thickBot="1" x14ac:dyDescent="0.35">
      <c r="A31" s="30" t="s">
        <v>6</v>
      </c>
      <c r="B31" s="38"/>
      <c r="C31" s="38"/>
      <c r="D31" s="38"/>
      <c r="E31" s="38"/>
      <c r="F31" s="38"/>
      <c r="G31" s="38"/>
      <c r="H31" s="55">
        <f>SUM(H10:H28)</f>
        <v>0</v>
      </c>
    </row>
    <row r="32" spans="1:8" ht="20.25" customHeight="1" thickBot="1" x14ac:dyDescent="0.35">
      <c r="A32" s="22">
        <v>3</v>
      </c>
      <c r="B32" s="39" t="s">
        <v>621</v>
      </c>
      <c r="C32" s="48"/>
      <c r="D32" s="48"/>
      <c r="E32" s="48"/>
      <c r="F32" s="48"/>
      <c r="G32" s="48"/>
      <c r="H32" s="56"/>
    </row>
    <row r="33" spans="1:8" ht="20.25" customHeight="1" x14ac:dyDescent="0.3">
      <c r="A33" s="28" t="s">
        <v>614</v>
      </c>
      <c r="B33" s="187" t="s">
        <v>783</v>
      </c>
      <c r="C33" s="46" t="s">
        <v>21</v>
      </c>
      <c r="D33" s="52"/>
      <c r="E33" s="52"/>
      <c r="F33" s="52"/>
      <c r="G33" s="52"/>
      <c r="H33" s="57">
        <f>SUM(E33:G33)</f>
        <v>0</v>
      </c>
    </row>
    <row r="34" spans="1:8" ht="20.25" customHeight="1" x14ac:dyDescent="0.3">
      <c r="A34" s="29" t="s">
        <v>615</v>
      </c>
      <c r="B34" s="189" t="s">
        <v>784</v>
      </c>
      <c r="C34" s="47" t="s">
        <v>21</v>
      </c>
      <c r="D34" s="54"/>
      <c r="E34" s="54"/>
      <c r="F34" s="54"/>
      <c r="G34" s="54"/>
      <c r="H34" s="57">
        <f t="shared" ref="H34:H35" si="2">SUM(E34:G34)</f>
        <v>0</v>
      </c>
    </row>
    <row r="35" spans="1:8" ht="20.25" customHeight="1" x14ac:dyDescent="0.3">
      <c r="A35" s="29" t="s">
        <v>616</v>
      </c>
      <c r="B35" s="25" t="s">
        <v>785</v>
      </c>
      <c r="C35" s="47" t="s">
        <v>21</v>
      </c>
      <c r="D35" s="54"/>
      <c r="E35" s="54"/>
      <c r="F35" s="54"/>
      <c r="G35" s="54"/>
      <c r="H35" s="57">
        <f t="shared" si="2"/>
        <v>0</v>
      </c>
    </row>
    <row r="36" spans="1:8" ht="20.25" customHeight="1" thickBot="1" x14ac:dyDescent="0.35">
      <c r="A36" s="30" t="s">
        <v>7</v>
      </c>
      <c r="B36" s="38"/>
      <c r="C36" s="38"/>
      <c r="D36" s="38"/>
      <c r="E36" s="38"/>
      <c r="F36" s="38"/>
      <c r="G36" s="38"/>
      <c r="H36" s="55">
        <f>SUM(H33:H35)</f>
        <v>0</v>
      </c>
    </row>
    <row r="37" spans="1:8" ht="20.25" customHeight="1" thickBot="1" x14ac:dyDescent="0.35">
      <c r="A37" s="22" t="s">
        <v>61</v>
      </c>
      <c r="B37" s="23" t="s">
        <v>62</v>
      </c>
      <c r="C37" s="48"/>
      <c r="D37" s="48"/>
      <c r="E37" s="48"/>
      <c r="F37" s="48"/>
      <c r="G37" s="48"/>
      <c r="H37" s="56"/>
    </row>
    <row r="38" spans="1:8" ht="20.25" customHeight="1" x14ac:dyDescent="0.3">
      <c r="A38" s="28" t="s">
        <v>63</v>
      </c>
      <c r="B38" s="191" t="s">
        <v>786</v>
      </c>
      <c r="C38" s="46" t="s">
        <v>21</v>
      </c>
      <c r="D38" s="52"/>
      <c r="E38" s="52"/>
      <c r="F38" s="52"/>
      <c r="G38" s="52"/>
      <c r="H38" s="57">
        <f>SUM(E38:G38)</f>
        <v>0</v>
      </c>
    </row>
    <row r="39" spans="1:8" ht="20.25" customHeight="1" x14ac:dyDescent="0.3">
      <c r="A39" s="29" t="s">
        <v>64</v>
      </c>
      <c r="B39" s="189" t="s">
        <v>787</v>
      </c>
      <c r="C39" s="47" t="s">
        <v>21</v>
      </c>
      <c r="D39" s="54"/>
      <c r="E39" s="54"/>
      <c r="F39" s="54"/>
      <c r="G39" s="54"/>
      <c r="H39" s="57">
        <f t="shared" ref="H39:H52" si="3">SUM(E39:G39)</f>
        <v>0</v>
      </c>
    </row>
    <row r="40" spans="1:8" ht="20.25" customHeight="1" x14ac:dyDescent="0.3">
      <c r="A40" s="29" t="s">
        <v>65</v>
      </c>
      <c r="B40" s="189" t="s">
        <v>788</v>
      </c>
      <c r="C40" s="47" t="s">
        <v>21</v>
      </c>
      <c r="D40" s="54"/>
      <c r="E40" s="54"/>
      <c r="F40" s="54"/>
      <c r="G40" s="54"/>
      <c r="H40" s="57">
        <f t="shared" si="3"/>
        <v>0</v>
      </c>
    </row>
    <row r="41" spans="1:8" ht="20.25" customHeight="1" x14ac:dyDescent="0.3">
      <c r="A41" s="29" t="s">
        <v>66</v>
      </c>
      <c r="B41" s="189" t="s">
        <v>789</v>
      </c>
      <c r="C41" s="47" t="s">
        <v>21</v>
      </c>
      <c r="D41" s="54"/>
      <c r="E41" s="54"/>
      <c r="F41" s="54"/>
      <c r="G41" s="54"/>
      <c r="H41" s="57">
        <f t="shared" si="3"/>
        <v>0</v>
      </c>
    </row>
    <row r="42" spans="1:8" ht="20.25" customHeight="1" x14ac:dyDescent="0.3">
      <c r="A42" s="29" t="s">
        <v>67</v>
      </c>
      <c r="B42" s="189" t="s">
        <v>790</v>
      </c>
      <c r="C42" s="47" t="s">
        <v>21</v>
      </c>
      <c r="D42" s="54"/>
      <c r="E42" s="54"/>
      <c r="F42" s="54"/>
      <c r="G42" s="54"/>
      <c r="H42" s="57">
        <f t="shared" si="3"/>
        <v>0</v>
      </c>
    </row>
    <row r="43" spans="1:8" ht="20.25" customHeight="1" x14ac:dyDescent="0.3">
      <c r="A43" s="29" t="s">
        <v>68</v>
      </c>
      <c r="B43" s="189" t="s">
        <v>791</v>
      </c>
      <c r="C43" s="47" t="s">
        <v>21</v>
      </c>
      <c r="D43" s="54"/>
      <c r="E43" s="54"/>
      <c r="F43" s="54"/>
      <c r="G43" s="54"/>
      <c r="H43" s="57">
        <f t="shared" si="3"/>
        <v>0</v>
      </c>
    </row>
    <row r="44" spans="1:8" ht="20.25" customHeight="1" x14ac:dyDescent="0.3">
      <c r="A44" s="29" t="s">
        <v>69</v>
      </c>
      <c r="B44" s="189" t="s">
        <v>792</v>
      </c>
      <c r="C44" s="47" t="s">
        <v>21</v>
      </c>
      <c r="D44" s="54"/>
      <c r="E44" s="54"/>
      <c r="F44" s="54"/>
      <c r="G44" s="54"/>
      <c r="H44" s="57">
        <f t="shared" si="3"/>
        <v>0</v>
      </c>
    </row>
    <row r="45" spans="1:8" ht="20.25" customHeight="1" x14ac:dyDescent="0.3">
      <c r="A45" s="29" t="s">
        <v>70</v>
      </c>
      <c r="B45" s="189" t="s">
        <v>793</v>
      </c>
      <c r="C45" s="47" t="s">
        <v>21</v>
      </c>
      <c r="D45" s="54"/>
      <c r="E45" s="54"/>
      <c r="F45" s="54"/>
      <c r="G45" s="54"/>
      <c r="H45" s="57">
        <f t="shared" si="3"/>
        <v>0</v>
      </c>
    </row>
    <row r="46" spans="1:8" ht="20.25" customHeight="1" x14ac:dyDescent="0.3">
      <c r="A46" s="29" t="s">
        <v>71</v>
      </c>
      <c r="B46" s="189" t="s">
        <v>794</v>
      </c>
      <c r="C46" s="47" t="s">
        <v>21</v>
      </c>
      <c r="D46" s="54"/>
      <c r="E46" s="54"/>
      <c r="F46" s="54"/>
      <c r="G46" s="54"/>
      <c r="H46" s="57">
        <f t="shared" si="3"/>
        <v>0</v>
      </c>
    </row>
    <row r="47" spans="1:8" ht="20.25" customHeight="1" x14ac:dyDescent="0.3">
      <c r="A47" s="29" t="s">
        <v>72</v>
      </c>
      <c r="B47" s="189" t="s">
        <v>795</v>
      </c>
      <c r="C47" s="47" t="s">
        <v>21</v>
      </c>
      <c r="D47" s="54"/>
      <c r="E47" s="54"/>
      <c r="F47" s="54"/>
      <c r="G47" s="54"/>
      <c r="H47" s="57">
        <f t="shared" si="3"/>
        <v>0</v>
      </c>
    </row>
    <row r="48" spans="1:8" ht="20.25" customHeight="1" x14ac:dyDescent="0.3">
      <c r="A48" s="29" t="s">
        <v>73</v>
      </c>
      <c r="B48" s="189" t="s">
        <v>796</v>
      </c>
      <c r="C48" s="47" t="s">
        <v>21</v>
      </c>
      <c r="D48" s="54"/>
      <c r="E48" s="54"/>
      <c r="F48" s="54"/>
      <c r="G48" s="54"/>
      <c r="H48" s="57">
        <f t="shared" si="3"/>
        <v>0</v>
      </c>
    </row>
    <row r="49" spans="1:8" ht="20.25" customHeight="1" x14ac:dyDescent="0.3">
      <c r="A49" s="29" t="s">
        <v>74</v>
      </c>
      <c r="B49" s="189" t="s">
        <v>797</v>
      </c>
      <c r="C49" s="47" t="s">
        <v>21</v>
      </c>
      <c r="D49" s="54"/>
      <c r="E49" s="54"/>
      <c r="F49" s="54"/>
      <c r="G49" s="54"/>
      <c r="H49" s="57">
        <f t="shared" si="3"/>
        <v>0</v>
      </c>
    </row>
    <row r="50" spans="1:8" ht="20.25" customHeight="1" x14ac:dyDescent="0.3">
      <c r="A50" s="29" t="s">
        <v>75</v>
      </c>
      <c r="B50" s="189" t="s">
        <v>798</v>
      </c>
      <c r="C50" s="47" t="s">
        <v>21</v>
      </c>
      <c r="D50" s="54"/>
      <c r="E50" s="54"/>
      <c r="F50" s="54"/>
      <c r="G50" s="54"/>
      <c r="H50" s="57">
        <f t="shared" si="3"/>
        <v>0</v>
      </c>
    </row>
    <row r="51" spans="1:8" ht="20.25" customHeight="1" x14ac:dyDescent="0.3">
      <c r="A51" s="29" t="s">
        <v>76</v>
      </c>
      <c r="B51" s="189" t="s">
        <v>799</v>
      </c>
      <c r="C51" s="47" t="s">
        <v>21</v>
      </c>
      <c r="D51" s="54"/>
      <c r="E51" s="54"/>
      <c r="F51" s="54"/>
      <c r="G51" s="54"/>
      <c r="H51" s="57">
        <f t="shared" si="3"/>
        <v>0</v>
      </c>
    </row>
    <row r="52" spans="1:8" ht="20.25" customHeight="1" x14ac:dyDescent="0.3">
      <c r="A52" s="32" t="s">
        <v>77</v>
      </c>
      <c r="B52" s="188" t="s">
        <v>800</v>
      </c>
      <c r="C52" s="47" t="s">
        <v>21</v>
      </c>
      <c r="D52" s="54"/>
      <c r="E52" s="54"/>
      <c r="F52" s="54"/>
      <c r="G52" s="54"/>
      <c r="H52" s="57">
        <f t="shared" si="3"/>
        <v>0</v>
      </c>
    </row>
    <row r="53" spans="1:8" ht="20.25" customHeight="1" thickBot="1" x14ac:dyDescent="0.35">
      <c r="A53" s="30" t="s">
        <v>84</v>
      </c>
      <c r="B53" s="38"/>
      <c r="C53" s="38"/>
      <c r="D53" s="38"/>
      <c r="E53" s="38"/>
      <c r="F53" s="38"/>
      <c r="G53" s="38"/>
      <c r="H53" s="55">
        <f>SUM(H38:H46)</f>
        <v>0</v>
      </c>
    </row>
    <row r="54" spans="1:8" ht="20.25" customHeight="1" thickBot="1" x14ac:dyDescent="0.35">
      <c r="A54" s="22" t="s">
        <v>78</v>
      </c>
      <c r="B54" s="24" t="s">
        <v>85</v>
      </c>
      <c r="C54" s="48"/>
      <c r="D54" s="48"/>
      <c r="E54" s="48"/>
      <c r="F54" s="48"/>
      <c r="G54" s="48"/>
      <c r="H54" s="56"/>
    </row>
    <row r="55" spans="1:8" ht="20.25" customHeight="1" x14ac:dyDescent="0.3">
      <c r="A55" s="28" t="s">
        <v>79</v>
      </c>
      <c r="B55" s="187" t="s">
        <v>801</v>
      </c>
      <c r="C55" s="46" t="s">
        <v>21</v>
      </c>
      <c r="D55" s="52"/>
      <c r="E55" s="52"/>
      <c r="F55" s="52"/>
      <c r="G55" s="52"/>
      <c r="H55" s="57">
        <f>SUM(E55:G55)</f>
        <v>0</v>
      </c>
    </row>
    <row r="56" spans="1:8" ht="20.25" customHeight="1" x14ac:dyDescent="0.3">
      <c r="A56" s="29" t="s">
        <v>80</v>
      </c>
      <c r="B56" s="189" t="s">
        <v>802</v>
      </c>
      <c r="C56" s="47" t="s">
        <v>21</v>
      </c>
      <c r="D56" s="54"/>
      <c r="E56" s="54"/>
      <c r="F56" s="54"/>
      <c r="G56" s="54"/>
      <c r="H56" s="57">
        <f t="shared" ref="H56:H59" si="4">SUM(E56:G56)</f>
        <v>0</v>
      </c>
    </row>
    <row r="57" spans="1:8" ht="20.25" customHeight="1" x14ac:dyDescent="0.3">
      <c r="A57" s="29" t="s">
        <v>81</v>
      </c>
      <c r="B57" s="189" t="s">
        <v>803</v>
      </c>
      <c r="C57" s="47" t="s">
        <v>21</v>
      </c>
      <c r="D57" s="54"/>
      <c r="E57" s="54"/>
      <c r="F57" s="54"/>
      <c r="G57" s="54"/>
      <c r="H57" s="57">
        <f t="shared" si="4"/>
        <v>0</v>
      </c>
    </row>
    <row r="58" spans="1:8" ht="20.25" customHeight="1" x14ac:dyDescent="0.3">
      <c r="A58" s="29" t="s">
        <v>82</v>
      </c>
      <c r="B58" s="189" t="s">
        <v>804</v>
      </c>
      <c r="C58" s="47" t="s">
        <v>21</v>
      </c>
      <c r="D58" s="54"/>
      <c r="E58" s="54"/>
      <c r="F58" s="54"/>
      <c r="G58" s="54"/>
      <c r="H58" s="57">
        <f t="shared" si="4"/>
        <v>0</v>
      </c>
    </row>
    <row r="59" spans="1:8" ht="20.25" customHeight="1" x14ac:dyDescent="0.3">
      <c r="A59" s="32" t="s">
        <v>83</v>
      </c>
      <c r="B59" s="188" t="s">
        <v>805</v>
      </c>
      <c r="C59" s="47" t="s">
        <v>21</v>
      </c>
      <c r="D59" s="54"/>
      <c r="E59" s="54"/>
      <c r="F59" s="54"/>
      <c r="G59" s="54"/>
      <c r="H59" s="57">
        <f t="shared" si="4"/>
        <v>0</v>
      </c>
    </row>
    <row r="60" spans="1:8" ht="20.25" customHeight="1" thickBot="1" x14ac:dyDescent="0.35">
      <c r="A60" s="30" t="s">
        <v>86</v>
      </c>
      <c r="B60" s="38"/>
      <c r="C60" s="38"/>
      <c r="D60" s="38"/>
      <c r="E60" s="38"/>
      <c r="F60" s="38"/>
      <c r="G60" s="38"/>
      <c r="H60" s="55">
        <f>SUM(H55:H57)</f>
        <v>0</v>
      </c>
    </row>
    <row r="61" spans="1:8" ht="20.25" customHeight="1" thickBot="1" x14ac:dyDescent="0.35">
      <c r="A61" s="31" t="s">
        <v>617</v>
      </c>
      <c r="B61" s="39" t="s">
        <v>622</v>
      </c>
      <c r="C61" s="48"/>
      <c r="D61" s="48"/>
      <c r="E61" s="48"/>
      <c r="F61" s="48"/>
      <c r="G61" s="48"/>
      <c r="H61" s="56"/>
    </row>
    <row r="62" spans="1:8" ht="20.25" customHeight="1" x14ac:dyDescent="0.3">
      <c r="A62" s="28" t="s">
        <v>87</v>
      </c>
      <c r="B62" s="187" t="s">
        <v>806</v>
      </c>
      <c r="C62" s="46" t="s">
        <v>21</v>
      </c>
      <c r="D62" s="52"/>
      <c r="E62" s="52"/>
      <c r="F62" s="52"/>
      <c r="G62" s="52"/>
      <c r="H62" s="57">
        <f>SUM(E62:G62)</f>
        <v>0</v>
      </c>
    </row>
    <row r="63" spans="1:8" ht="20.25" customHeight="1" x14ac:dyDescent="0.3">
      <c r="A63" s="29" t="s">
        <v>88</v>
      </c>
      <c r="B63" s="189" t="s">
        <v>807</v>
      </c>
      <c r="C63" s="47" t="s">
        <v>21</v>
      </c>
      <c r="D63" s="54"/>
      <c r="E63" s="54"/>
      <c r="F63" s="54"/>
      <c r="G63" s="54"/>
      <c r="H63" s="57">
        <f t="shared" ref="H63:H67" si="5">SUM(E63:G63)</f>
        <v>0</v>
      </c>
    </row>
    <row r="64" spans="1:8" ht="20.25" customHeight="1" x14ac:dyDescent="0.3">
      <c r="A64" s="29" t="s">
        <v>89</v>
      </c>
      <c r="B64" s="189" t="s">
        <v>808</v>
      </c>
      <c r="C64" s="47" t="s">
        <v>21</v>
      </c>
      <c r="D64" s="54"/>
      <c r="E64" s="54"/>
      <c r="F64" s="54"/>
      <c r="G64" s="54"/>
      <c r="H64" s="57">
        <f t="shared" si="5"/>
        <v>0</v>
      </c>
    </row>
    <row r="65" spans="1:8" ht="20.25" customHeight="1" x14ac:dyDescent="0.3">
      <c r="A65" s="29" t="s">
        <v>90</v>
      </c>
      <c r="B65" s="192" t="s">
        <v>809</v>
      </c>
      <c r="C65" s="47" t="s">
        <v>21</v>
      </c>
      <c r="D65" s="54"/>
      <c r="E65" s="54"/>
      <c r="F65" s="54"/>
      <c r="G65" s="54"/>
      <c r="H65" s="57">
        <f t="shared" si="5"/>
        <v>0</v>
      </c>
    </row>
    <row r="66" spans="1:8" ht="20.25" customHeight="1" x14ac:dyDescent="0.3">
      <c r="A66" s="29" t="s">
        <v>91</v>
      </c>
      <c r="B66" s="192" t="s">
        <v>810</v>
      </c>
      <c r="C66" s="47" t="s">
        <v>21</v>
      </c>
      <c r="D66" s="54"/>
      <c r="E66" s="54"/>
      <c r="F66" s="54"/>
      <c r="G66" s="54"/>
      <c r="H66" s="57">
        <f t="shared" si="5"/>
        <v>0</v>
      </c>
    </row>
    <row r="67" spans="1:8" ht="20.25" customHeight="1" x14ac:dyDescent="0.3">
      <c r="A67" s="32" t="s">
        <v>92</v>
      </c>
      <c r="B67" s="25" t="s">
        <v>811</v>
      </c>
      <c r="C67" s="47" t="s">
        <v>21</v>
      </c>
      <c r="D67" s="54"/>
      <c r="E67" s="54"/>
      <c r="F67" s="54"/>
      <c r="G67" s="54"/>
      <c r="H67" s="57">
        <f t="shared" si="5"/>
        <v>0</v>
      </c>
    </row>
    <row r="68" spans="1:8" ht="20.25" customHeight="1" thickBot="1" x14ac:dyDescent="0.35">
      <c r="A68" s="30" t="s">
        <v>8</v>
      </c>
      <c r="B68" s="38"/>
      <c r="C68" s="38"/>
      <c r="D68" s="38"/>
      <c r="E68" s="38"/>
      <c r="F68" s="38"/>
      <c r="G68" s="38"/>
      <c r="H68" s="55">
        <f>SUM(H62:H64)</f>
        <v>0</v>
      </c>
    </row>
    <row r="69" spans="1:8" ht="20.25" customHeight="1" thickBot="1" x14ac:dyDescent="0.35">
      <c r="A69" s="31" t="s">
        <v>618</v>
      </c>
      <c r="B69" s="43" t="s">
        <v>623</v>
      </c>
      <c r="C69" s="49"/>
      <c r="D69" s="49"/>
      <c r="E69" s="49"/>
      <c r="F69" s="49"/>
      <c r="G69" s="49"/>
      <c r="H69" s="58"/>
    </row>
    <row r="70" spans="1:8" ht="20.25" customHeight="1" x14ac:dyDescent="0.3">
      <c r="A70" s="28" t="s">
        <v>93</v>
      </c>
      <c r="B70" s="187" t="s">
        <v>818</v>
      </c>
      <c r="C70" s="46" t="s">
        <v>21</v>
      </c>
      <c r="D70" s="52"/>
      <c r="E70" s="52"/>
      <c r="F70" s="52"/>
      <c r="G70" s="52"/>
      <c r="H70" s="57">
        <f>SUM(E70:G70)</f>
        <v>0</v>
      </c>
    </row>
    <row r="71" spans="1:8" ht="20.25" customHeight="1" x14ac:dyDescent="0.3">
      <c r="A71" s="29" t="s">
        <v>94</v>
      </c>
      <c r="B71" s="189" t="s">
        <v>819</v>
      </c>
      <c r="C71" s="47" t="s">
        <v>21</v>
      </c>
      <c r="D71" s="54"/>
      <c r="E71" s="54"/>
      <c r="F71" s="54"/>
      <c r="G71" s="54"/>
      <c r="H71" s="57">
        <f t="shared" ref="H71:H79" si="6">SUM(E71:G71)</f>
        <v>0</v>
      </c>
    </row>
    <row r="72" spans="1:8" ht="20.25" customHeight="1" x14ac:dyDescent="0.3">
      <c r="A72" s="29" t="s">
        <v>95</v>
      </c>
      <c r="B72" s="189" t="s">
        <v>820</v>
      </c>
      <c r="C72" s="47" t="s">
        <v>21</v>
      </c>
      <c r="D72" s="54"/>
      <c r="E72" s="54"/>
      <c r="F72" s="54"/>
      <c r="G72" s="54"/>
      <c r="H72" s="57">
        <f t="shared" si="6"/>
        <v>0</v>
      </c>
    </row>
    <row r="73" spans="1:8" ht="20.25" customHeight="1" x14ac:dyDescent="0.3">
      <c r="A73" s="29" t="s">
        <v>96</v>
      </c>
      <c r="B73" s="190" t="s">
        <v>821</v>
      </c>
      <c r="C73" s="47" t="s">
        <v>21</v>
      </c>
      <c r="D73" s="54"/>
      <c r="E73" s="54"/>
      <c r="F73" s="54"/>
      <c r="G73" s="54"/>
      <c r="H73" s="57">
        <f t="shared" si="6"/>
        <v>0</v>
      </c>
    </row>
    <row r="74" spans="1:8" ht="20.25" customHeight="1" x14ac:dyDescent="0.3">
      <c r="A74" s="29" t="s">
        <v>97</v>
      </c>
      <c r="B74" s="189" t="s">
        <v>822</v>
      </c>
      <c r="C74" s="47" t="s">
        <v>21</v>
      </c>
      <c r="D74" s="54"/>
      <c r="E74" s="54"/>
      <c r="F74" s="54"/>
      <c r="G74" s="54"/>
      <c r="H74" s="57">
        <f t="shared" si="6"/>
        <v>0</v>
      </c>
    </row>
    <row r="75" spans="1:8" ht="20.25" customHeight="1" x14ac:dyDescent="0.3">
      <c r="A75" s="29" t="s">
        <v>98</v>
      </c>
      <c r="B75" s="189" t="s">
        <v>823</v>
      </c>
      <c r="C75" s="47" t="s">
        <v>21</v>
      </c>
      <c r="D75" s="54"/>
      <c r="E75" s="54"/>
      <c r="F75" s="54"/>
      <c r="G75" s="54"/>
      <c r="H75" s="57">
        <f t="shared" si="6"/>
        <v>0</v>
      </c>
    </row>
    <row r="76" spans="1:8" ht="20.25" customHeight="1" x14ac:dyDescent="0.3">
      <c r="A76" s="29" t="s">
        <v>99</v>
      </c>
      <c r="B76" s="189" t="s">
        <v>824</v>
      </c>
      <c r="C76" s="47" t="s">
        <v>21</v>
      </c>
      <c r="D76" s="54"/>
      <c r="E76" s="54"/>
      <c r="F76" s="54"/>
      <c r="G76" s="54"/>
      <c r="H76" s="57">
        <f t="shared" si="6"/>
        <v>0</v>
      </c>
    </row>
    <row r="77" spans="1:8" ht="20.25" customHeight="1" x14ac:dyDescent="0.3">
      <c r="A77" s="29" t="s">
        <v>100</v>
      </c>
      <c r="B77" s="189" t="s">
        <v>825</v>
      </c>
      <c r="C77" s="47" t="s">
        <v>21</v>
      </c>
      <c r="D77" s="54"/>
      <c r="E77" s="54"/>
      <c r="F77" s="54"/>
      <c r="G77" s="54"/>
      <c r="H77" s="57">
        <f t="shared" si="6"/>
        <v>0</v>
      </c>
    </row>
    <row r="78" spans="1:8" ht="20.25" customHeight="1" x14ac:dyDescent="0.3">
      <c r="A78" s="29" t="s">
        <v>101</v>
      </c>
      <c r="B78" s="189" t="s">
        <v>826</v>
      </c>
      <c r="C78" s="47" t="s">
        <v>21</v>
      </c>
      <c r="D78" s="54"/>
      <c r="E78" s="54"/>
      <c r="F78" s="54"/>
      <c r="G78" s="54"/>
      <c r="H78" s="57">
        <f t="shared" si="6"/>
        <v>0</v>
      </c>
    </row>
    <row r="79" spans="1:8" ht="20.25" customHeight="1" x14ac:dyDescent="0.3">
      <c r="A79" s="32" t="s">
        <v>102</v>
      </c>
      <c r="B79" s="188" t="s">
        <v>827</v>
      </c>
      <c r="C79" s="47" t="s">
        <v>21</v>
      </c>
      <c r="D79" s="54"/>
      <c r="E79" s="54"/>
      <c r="F79" s="54"/>
      <c r="G79" s="54"/>
      <c r="H79" s="57">
        <f t="shared" si="6"/>
        <v>0</v>
      </c>
    </row>
    <row r="80" spans="1:8" ht="20.25" customHeight="1" thickBot="1" x14ac:dyDescent="0.35">
      <c r="A80" s="30" t="s">
        <v>9</v>
      </c>
      <c r="B80" s="38"/>
      <c r="C80" s="38"/>
      <c r="D80" s="38"/>
      <c r="E80" s="38"/>
      <c r="F80" s="38"/>
      <c r="G80" s="38"/>
      <c r="H80" s="55">
        <f>SUM(H70:H74)</f>
        <v>0</v>
      </c>
    </row>
    <row r="81" spans="1:8" ht="20.25" customHeight="1" thickBot="1" x14ac:dyDescent="0.35">
      <c r="A81" s="22" t="s">
        <v>103</v>
      </c>
      <c r="B81" s="24" t="s">
        <v>105</v>
      </c>
      <c r="C81" s="49"/>
      <c r="D81" s="49"/>
      <c r="E81" s="49"/>
      <c r="F81" s="49"/>
      <c r="G81" s="49"/>
      <c r="H81" s="58"/>
    </row>
    <row r="82" spans="1:8" ht="20.25" customHeight="1" x14ac:dyDescent="0.3">
      <c r="A82" s="33" t="s">
        <v>104</v>
      </c>
      <c r="B82" s="193" t="s">
        <v>828</v>
      </c>
      <c r="C82" s="46" t="s">
        <v>21</v>
      </c>
      <c r="D82" s="52"/>
      <c r="E82" s="52"/>
      <c r="F82" s="52"/>
      <c r="G82" s="52"/>
      <c r="H82" s="57">
        <f>SUM(E82:G82)</f>
        <v>0</v>
      </c>
    </row>
    <row r="83" spans="1:8" ht="20.25" customHeight="1" thickBot="1" x14ac:dyDescent="0.35">
      <c r="A83" s="30" t="s">
        <v>15</v>
      </c>
      <c r="B83" s="38"/>
      <c r="C83" s="38"/>
      <c r="D83" s="38"/>
      <c r="E83" s="38"/>
      <c r="F83" s="38"/>
      <c r="G83" s="38"/>
      <c r="H83" s="55">
        <f>SUM(H82:H82)</f>
        <v>0</v>
      </c>
    </row>
    <row r="84" spans="1:8" ht="20.25" customHeight="1" thickBot="1" x14ac:dyDescent="0.35">
      <c r="A84" s="22" t="s">
        <v>106</v>
      </c>
      <c r="B84" s="24" t="s">
        <v>109</v>
      </c>
      <c r="C84" s="49"/>
      <c r="D84" s="49"/>
      <c r="E84" s="49"/>
      <c r="F84" s="49"/>
      <c r="G84" s="49"/>
      <c r="H84" s="58"/>
    </row>
    <row r="85" spans="1:8" ht="20.25" customHeight="1" x14ac:dyDescent="0.3">
      <c r="A85" s="28" t="s">
        <v>107</v>
      </c>
      <c r="B85" s="187" t="s">
        <v>829</v>
      </c>
      <c r="C85" s="46" t="s">
        <v>21</v>
      </c>
      <c r="D85" s="52"/>
      <c r="E85" s="52"/>
      <c r="F85" s="52"/>
      <c r="G85" s="52"/>
      <c r="H85" s="57">
        <f>SUM(E85:G85)</f>
        <v>0</v>
      </c>
    </row>
    <row r="86" spans="1:8" ht="20.25" customHeight="1" x14ac:dyDescent="0.3">
      <c r="A86" s="29" t="s">
        <v>108</v>
      </c>
      <c r="B86" s="189" t="s">
        <v>830</v>
      </c>
      <c r="C86" s="47" t="s">
        <v>21</v>
      </c>
      <c r="D86" s="54"/>
      <c r="E86" s="54"/>
      <c r="F86" s="54"/>
      <c r="G86" s="54"/>
      <c r="H86" s="57">
        <f t="shared" ref="H86" si="7">SUM(E86:G86)</f>
        <v>0</v>
      </c>
    </row>
    <row r="87" spans="1:8" ht="20.25" customHeight="1" thickBot="1" x14ac:dyDescent="0.35">
      <c r="A87" s="30" t="s">
        <v>110</v>
      </c>
      <c r="B87" s="38"/>
      <c r="C87" s="38"/>
      <c r="D87" s="38"/>
      <c r="E87" s="38"/>
      <c r="F87" s="38"/>
      <c r="G87" s="38"/>
      <c r="H87" s="55">
        <f>SUM(H85:H86)</f>
        <v>0</v>
      </c>
    </row>
    <row r="88" spans="1:8" ht="20.25" customHeight="1" thickBot="1" x14ac:dyDescent="0.35">
      <c r="A88" s="22" t="s">
        <v>111</v>
      </c>
      <c r="B88" s="24" t="s">
        <v>119</v>
      </c>
      <c r="C88" s="50"/>
      <c r="D88" s="50"/>
      <c r="E88" s="50"/>
      <c r="F88" s="50"/>
      <c r="G88" s="50"/>
      <c r="H88" s="58"/>
    </row>
    <row r="89" spans="1:8" ht="20.25" customHeight="1" x14ac:dyDescent="0.3">
      <c r="A89" s="29" t="s">
        <v>112</v>
      </c>
      <c r="B89" s="189" t="s">
        <v>831</v>
      </c>
      <c r="C89" s="46" t="s">
        <v>21</v>
      </c>
      <c r="D89" s="52"/>
      <c r="E89" s="52"/>
      <c r="F89" s="52"/>
      <c r="G89" s="52"/>
      <c r="H89" s="57">
        <f>SUM(E89:G89)</f>
        <v>0</v>
      </c>
    </row>
    <row r="90" spans="1:8" ht="20.25" customHeight="1" x14ac:dyDescent="0.3">
      <c r="A90" s="29" t="s">
        <v>113</v>
      </c>
      <c r="B90" s="189" t="s">
        <v>832</v>
      </c>
      <c r="C90" s="47" t="s">
        <v>21</v>
      </c>
      <c r="D90" s="54"/>
      <c r="E90" s="54"/>
      <c r="F90" s="54"/>
      <c r="G90" s="54"/>
      <c r="H90" s="57">
        <f t="shared" ref="H90:H94" si="8">SUM(E90:G90)</f>
        <v>0</v>
      </c>
    </row>
    <row r="91" spans="1:8" ht="20.25" customHeight="1" x14ac:dyDescent="0.3">
      <c r="A91" s="29" t="s">
        <v>114</v>
      </c>
      <c r="B91" s="189" t="s">
        <v>833</v>
      </c>
      <c r="C91" s="47" t="s">
        <v>21</v>
      </c>
      <c r="D91" s="54"/>
      <c r="E91" s="54"/>
      <c r="F91" s="54"/>
      <c r="G91" s="54"/>
      <c r="H91" s="57">
        <f t="shared" si="8"/>
        <v>0</v>
      </c>
    </row>
    <row r="92" spans="1:8" ht="20.25" customHeight="1" x14ac:dyDescent="0.3">
      <c r="A92" s="29" t="s">
        <v>115</v>
      </c>
      <c r="B92" s="189" t="s">
        <v>834</v>
      </c>
      <c r="C92" s="47" t="s">
        <v>21</v>
      </c>
      <c r="D92" s="54"/>
      <c r="E92" s="54"/>
      <c r="F92" s="54"/>
      <c r="G92" s="54"/>
      <c r="H92" s="57">
        <f t="shared" si="8"/>
        <v>0</v>
      </c>
    </row>
    <row r="93" spans="1:8" ht="20.25" customHeight="1" x14ac:dyDescent="0.3">
      <c r="A93" s="32" t="s">
        <v>116</v>
      </c>
      <c r="B93" s="188" t="s">
        <v>835</v>
      </c>
      <c r="C93" s="47" t="s">
        <v>21</v>
      </c>
      <c r="D93" s="54"/>
      <c r="E93" s="54"/>
      <c r="F93" s="54"/>
      <c r="G93" s="54"/>
      <c r="H93" s="57">
        <f t="shared" si="8"/>
        <v>0</v>
      </c>
    </row>
    <row r="94" spans="1:8" ht="20.25" customHeight="1" x14ac:dyDescent="0.3">
      <c r="A94" s="32" t="s">
        <v>117</v>
      </c>
      <c r="B94" s="40" t="s">
        <v>118</v>
      </c>
      <c r="C94" s="47" t="s">
        <v>21</v>
      </c>
      <c r="D94" s="54"/>
      <c r="E94" s="54"/>
      <c r="F94" s="54"/>
      <c r="G94" s="54"/>
      <c r="H94" s="57">
        <f t="shared" si="8"/>
        <v>0</v>
      </c>
    </row>
    <row r="95" spans="1:8" ht="20.25" customHeight="1" thickBot="1" x14ac:dyDescent="0.35">
      <c r="A95" s="30" t="s">
        <v>120</v>
      </c>
      <c r="B95" s="38"/>
      <c r="C95" s="38"/>
      <c r="D95" s="38"/>
      <c r="E95" s="38"/>
      <c r="F95" s="38"/>
      <c r="G95" s="38"/>
      <c r="H95" s="55">
        <f>SUM(H89:H94)</f>
        <v>0</v>
      </c>
    </row>
    <row r="96" spans="1:8" ht="20.25" customHeight="1" thickBot="1" x14ac:dyDescent="0.35">
      <c r="A96" s="22" t="s">
        <v>121</v>
      </c>
      <c r="B96" s="24" t="s">
        <v>132</v>
      </c>
      <c r="C96" s="50"/>
      <c r="D96" s="50"/>
      <c r="E96" s="50"/>
      <c r="F96" s="50"/>
      <c r="G96" s="50"/>
      <c r="H96" s="58"/>
    </row>
    <row r="97" spans="1:8" ht="20.25" customHeight="1" x14ac:dyDescent="0.3">
      <c r="A97" s="28" t="s">
        <v>122</v>
      </c>
      <c r="B97" s="187" t="s">
        <v>836</v>
      </c>
      <c r="C97" s="46" t="s">
        <v>21</v>
      </c>
      <c r="D97" s="52"/>
      <c r="E97" s="52"/>
      <c r="F97" s="52"/>
      <c r="G97" s="52"/>
      <c r="H97" s="57">
        <f>SUM(E97:G97)</f>
        <v>0</v>
      </c>
    </row>
    <row r="98" spans="1:8" ht="20.25" customHeight="1" x14ac:dyDescent="0.3">
      <c r="A98" s="29" t="s">
        <v>123</v>
      </c>
      <c r="B98" s="189" t="s">
        <v>837</v>
      </c>
      <c r="C98" s="47" t="s">
        <v>21</v>
      </c>
      <c r="D98" s="54"/>
      <c r="E98" s="54"/>
      <c r="F98" s="54"/>
      <c r="G98" s="54"/>
      <c r="H98" s="57">
        <f t="shared" ref="H98:H106" si="9">SUM(E98:G98)</f>
        <v>0</v>
      </c>
    </row>
    <row r="99" spans="1:8" ht="20.25" customHeight="1" x14ac:dyDescent="0.3">
      <c r="A99" s="29" t="s">
        <v>124</v>
      </c>
      <c r="B99" s="189" t="s">
        <v>838</v>
      </c>
      <c r="C99" s="47" t="s">
        <v>21</v>
      </c>
      <c r="D99" s="54"/>
      <c r="E99" s="54"/>
      <c r="F99" s="54"/>
      <c r="G99" s="54"/>
      <c r="H99" s="57">
        <f t="shared" si="9"/>
        <v>0</v>
      </c>
    </row>
    <row r="100" spans="1:8" ht="20.25" customHeight="1" x14ac:dyDescent="0.3">
      <c r="A100" s="29" t="s">
        <v>125</v>
      </c>
      <c r="B100" s="189" t="s">
        <v>839</v>
      </c>
      <c r="C100" s="47" t="s">
        <v>21</v>
      </c>
      <c r="D100" s="54"/>
      <c r="E100" s="54"/>
      <c r="F100" s="54"/>
      <c r="G100" s="54"/>
      <c r="H100" s="57">
        <f t="shared" si="9"/>
        <v>0</v>
      </c>
    </row>
    <row r="101" spans="1:8" ht="20.25" customHeight="1" x14ac:dyDescent="0.3">
      <c r="A101" s="29" t="s">
        <v>126</v>
      </c>
      <c r="B101" s="190" t="s">
        <v>840</v>
      </c>
      <c r="C101" s="47" t="s">
        <v>21</v>
      </c>
      <c r="D101" s="54"/>
      <c r="E101" s="54"/>
      <c r="F101" s="54"/>
      <c r="G101" s="54"/>
      <c r="H101" s="57">
        <f t="shared" si="9"/>
        <v>0</v>
      </c>
    </row>
    <row r="102" spans="1:8" ht="20.25" customHeight="1" x14ac:dyDescent="0.3">
      <c r="A102" s="29" t="s">
        <v>127</v>
      </c>
      <c r="B102" s="189" t="s">
        <v>841</v>
      </c>
      <c r="C102" s="47" t="s">
        <v>21</v>
      </c>
      <c r="D102" s="54"/>
      <c r="E102" s="54"/>
      <c r="F102" s="54"/>
      <c r="G102" s="54"/>
      <c r="H102" s="57">
        <f t="shared" si="9"/>
        <v>0</v>
      </c>
    </row>
    <row r="103" spans="1:8" ht="20.25" customHeight="1" x14ac:dyDescent="0.3">
      <c r="A103" s="29" t="s">
        <v>128</v>
      </c>
      <c r="B103" s="189" t="s">
        <v>842</v>
      </c>
      <c r="C103" s="47" t="s">
        <v>21</v>
      </c>
      <c r="D103" s="54"/>
      <c r="E103" s="54"/>
      <c r="F103" s="54"/>
      <c r="G103" s="54"/>
      <c r="H103" s="57">
        <f t="shared" si="9"/>
        <v>0</v>
      </c>
    </row>
    <row r="104" spans="1:8" ht="20.25" customHeight="1" x14ac:dyDescent="0.3">
      <c r="A104" s="29" t="s">
        <v>129</v>
      </c>
      <c r="B104" s="189" t="s">
        <v>843</v>
      </c>
      <c r="C104" s="47" t="s">
        <v>21</v>
      </c>
      <c r="D104" s="54"/>
      <c r="E104" s="54"/>
      <c r="F104" s="54"/>
      <c r="G104" s="54"/>
      <c r="H104" s="57">
        <f t="shared" si="9"/>
        <v>0</v>
      </c>
    </row>
    <row r="105" spans="1:8" ht="20.25" customHeight="1" x14ac:dyDescent="0.3">
      <c r="A105" s="29" t="s">
        <v>130</v>
      </c>
      <c r="B105" s="189" t="s">
        <v>844</v>
      </c>
      <c r="C105" s="47" t="s">
        <v>21</v>
      </c>
      <c r="D105" s="54"/>
      <c r="E105" s="54"/>
      <c r="F105" s="54"/>
      <c r="G105" s="54"/>
      <c r="H105" s="57">
        <f t="shared" si="9"/>
        <v>0</v>
      </c>
    </row>
    <row r="106" spans="1:8" ht="20.25" customHeight="1" x14ac:dyDescent="0.3">
      <c r="A106" s="32" t="s">
        <v>131</v>
      </c>
      <c r="B106" s="188" t="s">
        <v>845</v>
      </c>
      <c r="C106" s="47" t="s">
        <v>21</v>
      </c>
      <c r="D106" s="54"/>
      <c r="E106" s="54"/>
      <c r="F106" s="54"/>
      <c r="G106" s="54"/>
      <c r="H106" s="57">
        <f t="shared" si="9"/>
        <v>0</v>
      </c>
    </row>
    <row r="107" spans="1:8" ht="20.25" customHeight="1" thickBot="1" x14ac:dyDescent="0.35">
      <c r="A107" s="30" t="s">
        <v>10</v>
      </c>
      <c r="B107" s="38"/>
      <c r="C107" s="38"/>
      <c r="D107" s="38"/>
      <c r="E107" s="38"/>
      <c r="F107" s="38"/>
      <c r="G107" s="38"/>
      <c r="H107" s="55">
        <f>SUM(H97:H106)</f>
        <v>0</v>
      </c>
    </row>
    <row r="108" spans="1:8" ht="20.25" customHeight="1" thickBot="1" x14ac:dyDescent="0.35">
      <c r="A108" s="22" t="s">
        <v>133</v>
      </c>
      <c r="B108" s="24" t="s">
        <v>137</v>
      </c>
      <c r="C108" s="50"/>
      <c r="D108" s="50"/>
      <c r="E108" s="50"/>
      <c r="F108" s="50"/>
      <c r="G108" s="50"/>
      <c r="H108" s="58"/>
    </row>
    <row r="109" spans="1:8" ht="20.25" customHeight="1" x14ac:dyDescent="0.3">
      <c r="A109" s="28" t="s">
        <v>134</v>
      </c>
      <c r="B109" s="187" t="s">
        <v>846</v>
      </c>
      <c r="C109" s="46" t="s">
        <v>21</v>
      </c>
      <c r="D109" s="52"/>
      <c r="E109" s="52"/>
      <c r="F109" s="52"/>
      <c r="G109" s="52"/>
      <c r="H109" s="57">
        <f>SUM(E109:G109)</f>
        <v>0</v>
      </c>
    </row>
    <row r="110" spans="1:8" ht="20.25" customHeight="1" x14ac:dyDescent="0.3">
      <c r="A110" s="29" t="s">
        <v>135</v>
      </c>
      <c r="B110" s="189" t="s">
        <v>847</v>
      </c>
      <c r="C110" s="47" t="s">
        <v>21</v>
      </c>
      <c r="D110" s="54"/>
      <c r="E110" s="54"/>
      <c r="F110" s="54"/>
      <c r="G110" s="54"/>
      <c r="H110" s="57">
        <f t="shared" ref="H110:H111" si="10">SUM(E110:G110)</f>
        <v>0</v>
      </c>
    </row>
    <row r="111" spans="1:8" ht="20.25" customHeight="1" x14ac:dyDescent="0.3">
      <c r="A111" s="32" t="s">
        <v>136</v>
      </c>
      <c r="B111" s="188" t="s">
        <v>848</v>
      </c>
      <c r="C111" s="47" t="s">
        <v>21</v>
      </c>
      <c r="D111" s="54"/>
      <c r="E111" s="54"/>
      <c r="F111" s="54"/>
      <c r="G111" s="54"/>
      <c r="H111" s="57">
        <f t="shared" si="10"/>
        <v>0</v>
      </c>
    </row>
    <row r="112" spans="1:8" ht="20.25" customHeight="1" thickBot="1" x14ac:dyDescent="0.35">
      <c r="A112" s="30" t="s">
        <v>138</v>
      </c>
      <c r="B112" s="38"/>
      <c r="C112" s="38"/>
      <c r="D112" s="38"/>
      <c r="E112" s="38"/>
      <c r="F112" s="38"/>
      <c r="G112" s="38"/>
      <c r="H112" s="55">
        <f>SUM(H109:H111)</f>
        <v>0</v>
      </c>
    </row>
    <row r="113" spans="1:8" ht="20.25" customHeight="1" thickBot="1" x14ac:dyDescent="0.35">
      <c r="A113" s="22" t="s">
        <v>139</v>
      </c>
      <c r="B113" s="24" t="s">
        <v>143</v>
      </c>
      <c r="C113" s="51"/>
      <c r="D113" s="51"/>
      <c r="E113" s="51"/>
      <c r="F113" s="51"/>
      <c r="G113" s="51"/>
      <c r="H113" s="55"/>
    </row>
    <row r="114" spans="1:8" ht="20.25" customHeight="1" x14ac:dyDescent="0.3">
      <c r="A114" s="28" t="s">
        <v>140</v>
      </c>
      <c r="B114" s="187" t="s">
        <v>849</v>
      </c>
      <c r="C114" s="47" t="s">
        <v>21</v>
      </c>
      <c r="D114" s="54"/>
      <c r="E114" s="54"/>
      <c r="F114" s="54"/>
      <c r="G114" s="54"/>
      <c r="H114" s="57">
        <f t="shared" ref="H114:H116" si="11">SUM(E114:G114)</f>
        <v>0</v>
      </c>
    </row>
    <row r="115" spans="1:8" ht="20.25" customHeight="1" x14ac:dyDescent="0.3">
      <c r="A115" s="29" t="s">
        <v>141</v>
      </c>
      <c r="B115" s="189" t="s">
        <v>850</v>
      </c>
      <c r="C115" s="47" t="s">
        <v>21</v>
      </c>
      <c r="D115" s="54"/>
      <c r="E115" s="54"/>
      <c r="F115" s="54"/>
      <c r="G115" s="54"/>
      <c r="H115" s="57">
        <f t="shared" si="11"/>
        <v>0</v>
      </c>
    </row>
    <row r="116" spans="1:8" ht="20.25" customHeight="1" x14ac:dyDescent="0.3">
      <c r="A116" s="32" t="s">
        <v>142</v>
      </c>
      <c r="B116" s="188" t="s">
        <v>851</v>
      </c>
      <c r="C116" s="47" t="s">
        <v>21</v>
      </c>
      <c r="D116" s="54"/>
      <c r="E116" s="54"/>
      <c r="F116" s="54"/>
      <c r="G116" s="54"/>
      <c r="H116" s="57">
        <f t="shared" si="11"/>
        <v>0</v>
      </c>
    </row>
    <row r="117" spans="1:8" ht="20.25" customHeight="1" thickBot="1" x14ac:dyDescent="0.35">
      <c r="A117" s="30" t="s">
        <v>144</v>
      </c>
      <c r="B117" s="38"/>
      <c r="C117" s="38"/>
      <c r="D117" s="38"/>
      <c r="E117" s="38"/>
      <c r="F117" s="38"/>
      <c r="G117" s="38"/>
      <c r="H117" s="55">
        <f>SUM(H114:H116)</f>
        <v>0</v>
      </c>
    </row>
    <row r="118" spans="1:8" ht="20.25" customHeight="1" thickBot="1" x14ac:dyDescent="0.35">
      <c r="A118" s="22" t="s">
        <v>145</v>
      </c>
      <c r="B118" s="24" t="s">
        <v>11</v>
      </c>
      <c r="C118" s="26"/>
      <c r="D118" s="51"/>
      <c r="E118" s="51"/>
      <c r="F118" s="51"/>
      <c r="G118" s="51"/>
      <c r="H118" s="55"/>
    </row>
    <row r="119" spans="1:8" ht="20.25" customHeight="1" x14ac:dyDescent="0.3">
      <c r="A119" s="28" t="s">
        <v>146</v>
      </c>
      <c r="B119" s="187" t="s">
        <v>852</v>
      </c>
      <c r="C119" s="47" t="s">
        <v>21</v>
      </c>
      <c r="D119" s="54"/>
      <c r="E119" s="54"/>
      <c r="F119" s="54"/>
      <c r="G119" s="54"/>
      <c r="H119" s="57">
        <f t="shared" ref="H119:H127" si="12">SUM(E119:G119)</f>
        <v>0</v>
      </c>
    </row>
    <row r="120" spans="1:8" ht="20.25" customHeight="1" x14ac:dyDescent="0.3">
      <c r="A120" s="29" t="s">
        <v>147</v>
      </c>
      <c r="B120" s="189" t="s">
        <v>853</v>
      </c>
      <c r="C120" s="47" t="s">
        <v>21</v>
      </c>
      <c r="D120" s="54"/>
      <c r="E120" s="54"/>
      <c r="F120" s="54"/>
      <c r="G120" s="54"/>
      <c r="H120" s="57">
        <f t="shared" si="12"/>
        <v>0</v>
      </c>
    </row>
    <row r="121" spans="1:8" ht="20.25" customHeight="1" x14ac:dyDescent="0.3">
      <c r="A121" s="29" t="s">
        <v>148</v>
      </c>
      <c r="B121" s="189" t="s">
        <v>854</v>
      </c>
      <c r="C121" s="47" t="s">
        <v>21</v>
      </c>
      <c r="D121" s="54"/>
      <c r="E121" s="54"/>
      <c r="F121" s="54"/>
      <c r="G121" s="54"/>
      <c r="H121" s="57">
        <f t="shared" si="12"/>
        <v>0</v>
      </c>
    </row>
    <row r="122" spans="1:8" ht="20.25" customHeight="1" x14ac:dyDescent="0.3">
      <c r="A122" s="29" t="s">
        <v>149</v>
      </c>
      <c r="B122" s="189" t="s">
        <v>855</v>
      </c>
      <c r="C122" s="47" t="s">
        <v>21</v>
      </c>
      <c r="D122" s="54"/>
      <c r="E122" s="54"/>
      <c r="F122" s="54"/>
      <c r="G122" s="54"/>
      <c r="H122" s="57">
        <f t="shared" si="12"/>
        <v>0</v>
      </c>
    </row>
    <row r="123" spans="1:8" ht="20.25" customHeight="1" x14ac:dyDescent="0.3">
      <c r="A123" s="29" t="s">
        <v>150</v>
      </c>
      <c r="B123" s="189" t="s">
        <v>856</v>
      </c>
      <c r="C123" s="47" t="s">
        <v>21</v>
      </c>
      <c r="D123" s="54"/>
      <c r="E123" s="54"/>
      <c r="F123" s="54"/>
      <c r="G123" s="54"/>
      <c r="H123" s="57">
        <f t="shared" si="12"/>
        <v>0</v>
      </c>
    </row>
    <row r="124" spans="1:8" ht="20.25" customHeight="1" x14ac:dyDescent="0.3">
      <c r="A124" s="29" t="s">
        <v>151</v>
      </c>
      <c r="B124" s="189" t="s">
        <v>857</v>
      </c>
      <c r="C124" s="47" t="s">
        <v>21</v>
      </c>
      <c r="D124" s="54"/>
      <c r="E124" s="54"/>
      <c r="F124" s="54"/>
      <c r="G124" s="54"/>
      <c r="H124" s="57">
        <f t="shared" si="12"/>
        <v>0</v>
      </c>
    </row>
    <row r="125" spans="1:8" ht="20.25" customHeight="1" x14ac:dyDescent="0.3">
      <c r="A125" s="29" t="s">
        <v>152</v>
      </c>
      <c r="B125" s="189" t="s">
        <v>858</v>
      </c>
      <c r="C125" s="47" t="s">
        <v>21</v>
      </c>
      <c r="D125" s="54"/>
      <c r="E125" s="54"/>
      <c r="F125" s="54"/>
      <c r="G125" s="54"/>
      <c r="H125" s="57">
        <f t="shared" si="12"/>
        <v>0</v>
      </c>
    </row>
    <row r="126" spans="1:8" ht="20.25" customHeight="1" x14ac:dyDescent="0.3">
      <c r="A126" s="29" t="s">
        <v>153</v>
      </c>
      <c r="B126" s="189" t="s">
        <v>859</v>
      </c>
      <c r="C126" s="47" t="s">
        <v>21</v>
      </c>
      <c r="D126" s="54"/>
      <c r="E126" s="54"/>
      <c r="F126" s="54"/>
      <c r="G126" s="54"/>
      <c r="H126" s="57">
        <f t="shared" si="12"/>
        <v>0</v>
      </c>
    </row>
    <row r="127" spans="1:8" ht="20.25" customHeight="1" x14ac:dyDescent="0.3">
      <c r="A127" s="32" t="s">
        <v>154</v>
      </c>
      <c r="B127" s="42" t="s">
        <v>155</v>
      </c>
      <c r="C127" s="47" t="s">
        <v>21</v>
      </c>
      <c r="D127" s="54"/>
      <c r="E127" s="54"/>
      <c r="F127" s="54"/>
      <c r="G127" s="54"/>
      <c r="H127" s="57">
        <f t="shared" si="12"/>
        <v>0</v>
      </c>
    </row>
    <row r="128" spans="1:8" ht="20.25" customHeight="1" thickBot="1" x14ac:dyDescent="0.35">
      <c r="A128" s="30" t="s">
        <v>12</v>
      </c>
      <c r="B128" s="38"/>
      <c r="C128" s="38"/>
      <c r="D128" s="38"/>
      <c r="E128" s="38"/>
      <c r="F128" s="38"/>
      <c r="G128" s="38"/>
      <c r="H128" s="55">
        <f>SUM(H125:H127)</f>
        <v>0</v>
      </c>
    </row>
    <row r="129" spans="1:8" ht="20.25" customHeight="1" thickBot="1" x14ac:dyDescent="0.35">
      <c r="A129" s="22" t="s">
        <v>156</v>
      </c>
      <c r="B129" s="24" t="s">
        <v>161</v>
      </c>
      <c r="C129" s="51"/>
      <c r="D129" s="51"/>
      <c r="E129" s="51"/>
      <c r="F129" s="51"/>
      <c r="G129" s="51"/>
      <c r="H129" s="55"/>
    </row>
    <row r="130" spans="1:8" ht="20.25" customHeight="1" x14ac:dyDescent="0.3">
      <c r="A130" s="28" t="s">
        <v>157</v>
      </c>
      <c r="B130" s="36" t="s">
        <v>158</v>
      </c>
      <c r="C130" s="47" t="s">
        <v>21</v>
      </c>
      <c r="D130" s="54"/>
      <c r="E130" s="54"/>
      <c r="F130" s="54"/>
      <c r="G130" s="54"/>
      <c r="H130" s="57">
        <f t="shared" ref="H130:H131" si="13">SUM(E130:G130)</f>
        <v>0</v>
      </c>
    </row>
    <row r="131" spans="1:8" ht="20.25" customHeight="1" x14ac:dyDescent="0.3">
      <c r="A131" s="32" t="s">
        <v>159</v>
      </c>
      <c r="B131" s="41" t="s">
        <v>160</v>
      </c>
      <c r="C131" s="47" t="s">
        <v>21</v>
      </c>
      <c r="D131" s="54"/>
      <c r="E131" s="54"/>
      <c r="F131" s="54"/>
      <c r="G131" s="54"/>
      <c r="H131" s="57">
        <f t="shared" si="13"/>
        <v>0</v>
      </c>
    </row>
    <row r="132" spans="1:8" ht="20.25" customHeight="1" thickBot="1" x14ac:dyDescent="0.35">
      <c r="A132" s="30" t="s">
        <v>162</v>
      </c>
      <c r="B132" s="38"/>
      <c r="C132" s="38"/>
      <c r="D132" s="38"/>
      <c r="E132" s="38"/>
      <c r="F132" s="38"/>
      <c r="G132" s="38"/>
      <c r="H132" s="55">
        <f>SUM(H129:H131)</f>
        <v>0</v>
      </c>
    </row>
    <row r="133" spans="1:8" ht="20.25" customHeight="1" thickBot="1" x14ac:dyDescent="0.35">
      <c r="A133" s="22" t="s">
        <v>163</v>
      </c>
      <c r="B133" s="24" t="s">
        <v>184</v>
      </c>
      <c r="C133" s="51"/>
      <c r="D133" s="51"/>
      <c r="E133" s="51"/>
      <c r="F133" s="51"/>
      <c r="G133" s="51"/>
      <c r="H133" s="55"/>
    </row>
    <row r="134" spans="1:8" ht="20.25" customHeight="1" x14ac:dyDescent="0.3">
      <c r="A134" s="28" t="s">
        <v>164</v>
      </c>
      <c r="B134" s="36" t="s">
        <v>165</v>
      </c>
      <c r="C134" s="47" t="s">
        <v>21</v>
      </c>
      <c r="D134" s="54"/>
      <c r="E134" s="54"/>
      <c r="F134" s="54"/>
      <c r="G134" s="54"/>
      <c r="H134" s="57">
        <f t="shared" ref="H134:H143" si="14">SUM(E134:G134)</f>
        <v>0</v>
      </c>
    </row>
    <row r="135" spans="1:8" ht="20.25" customHeight="1" x14ac:dyDescent="0.3">
      <c r="A135" s="29" t="s">
        <v>166</v>
      </c>
      <c r="B135" s="40" t="s">
        <v>167</v>
      </c>
      <c r="C135" s="47" t="s">
        <v>21</v>
      </c>
      <c r="D135" s="54"/>
      <c r="E135" s="54"/>
      <c r="F135" s="54"/>
      <c r="G135" s="54"/>
      <c r="H135" s="57">
        <f t="shared" si="14"/>
        <v>0</v>
      </c>
    </row>
    <row r="136" spans="1:8" ht="20.25" customHeight="1" x14ac:dyDescent="0.3">
      <c r="A136" s="29" t="s">
        <v>168</v>
      </c>
      <c r="B136" s="40" t="s">
        <v>169</v>
      </c>
      <c r="C136" s="47" t="s">
        <v>21</v>
      </c>
      <c r="D136" s="54"/>
      <c r="E136" s="54"/>
      <c r="F136" s="54"/>
      <c r="G136" s="54"/>
      <c r="H136" s="57">
        <f t="shared" si="14"/>
        <v>0</v>
      </c>
    </row>
    <row r="137" spans="1:8" ht="20.25" customHeight="1" x14ac:dyDescent="0.3">
      <c r="A137" s="29" t="s">
        <v>170</v>
      </c>
      <c r="B137" s="40" t="s">
        <v>171</v>
      </c>
      <c r="C137" s="47" t="s">
        <v>21</v>
      </c>
      <c r="D137" s="54"/>
      <c r="E137" s="54"/>
      <c r="F137" s="54"/>
      <c r="G137" s="54"/>
      <c r="H137" s="57">
        <f t="shared" si="14"/>
        <v>0</v>
      </c>
    </row>
    <row r="138" spans="1:8" ht="20.25" customHeight="1" x14ac:dyDescent="0.3">
      <c r="A138" s="29" t="s">
        <v>172</v>
      </c>
      <c r="B138" s="40" t="s">
        <v>173</v>
      </c>
      <c r="C138" s="47" t="s">
        <v>21</v>
      </c>
      <c r="D138" s="54"/>
      <c r="E138" s="54"/>
      <c r="F138" s="54"/>
      <c r="G138" s="54"/>
      <c r="H138" s="57">
        <f t="shared" si="14"/>
        <v>0</v>
      </c>
    </row>
    <row r="139" spans="1:8" ht="20.25" customHeight="1" x14ac:dyDescent="0.3">
      <c r="A139" s="29" t="s">
        <v>174</v>
      </c>
      <c r="B139" s="40" t="s">
        <v>175</v>
      </c>
      <c r="C139" s="47" t="s">
        <v>21</v>
      </c>
      <c r="D139" s="54"/>
      <c r="E139" s="54"/>
      <c r="F139" s="54"/>
      <c r="G139" s="54"/>
      <c r="H139" s="57">
        <f t="shared" si="14"/>
        <v>0</v>
      </c>
    </row>
    <row r="140" spans="1:8" ht="20.25" customHeight="1" x14ac:dyDescent="0.3">
      <c r="A140" s="29" t="s">
        <v>176</v>
      </c>
      <c r="B140" s="40" t="s">
        <v>177</v>
      </c>
      <c r="C140" s="47" t="s">
        <v>21</v>
      </c>
      <c r="D140" s="54"/>
      <c r="E140" s="54"/>
      <c r="F140" s="54"/>
      <c r="G140" s="54"/>
      <c r="H140" s="57">
        <f t="shared" si="14"/>
        <v>0</v>
      </c>
    </row>
    <row r="141" spans="1:8" ht="20.25" customHeight="1" x14ac:dyDescent="0.3">
      <c r="A141" s="29" t="s">
        <v>178</v>
      </c>
      <c r="B141" s="40" t="s">
        <v>179</v>
      </c>
      <c r="C141" s="47" t="s">
        <v>21</v>
      </c>
      <c r="D141" s="54"/>
      <c r="E141" s="54"/>
      <c r="F141" s="54"/>
      <c r="G141" s="54"/>
      <c r="H141" s="57">
        <f t="shared" si="14"/>
        <v>0</v>
      </c>
    </row>
    <row r="142" spans="1:8" ht="20.25" customHeight="1" x14ac:dyDescent="0.3">
      <c r="A142" s="29" t="s">
        <v>180</v>
      </c>
      <c r="B142" s="40" t="s">
        <v>181</v>
      </c>
      <c r="C142" s="47" t="s">
        <v>21</v>
      </c>
      <c r="D142" s="54"/>
      <c r="E142" s="54"/>
      <c r="F142" s="54"/>
      <c r="G142" s="54"/>
      <c r="H142" s="57">
        <f t="shared" si="14"/>
        <v>0</v>
      </c>
    </row>
    <row r="143" spans="1:8" ht="20.25" customHeight="1" x14ac:dyDescent="0.3">
      <c r="A143" s="32" t="s">
        <v>182</v>
      </c>
      <c r="B143" s="41" t="s">
        <v>183</v>
      </c>
      <c r="C143" s="47" t="s">
        <v>21</v>
      </c>
      <c r="D143" s="54"/>
      <c r="E143" s="54"/>
      <c r="F143" s="54"/>
      <c r="G143" s="54"/>
      <c r="H143" s="57">
        <f t="shared" si="14"/>
        <v>0</v>
      </c>
    </row>
    <row r="144" spans="1:8" ht="20.25" customHeight="1" thickBot="1" x14ac:dyDescent="0.35">
      <c r="A144" s="30" t="s">
        <v>185</v>
      </c>
      <c r="B144" s="38"/>
      <c r="C144" s="38"/>
      <c r="D144" s="38"/>
      <c r="E144" s="38"/>
      <c r="F144" s="38"/>
      <c r="G144" s="38"/>
      <c r="H144" s="55">
        <f>SUM(H141:H143)</f>
        <v>0</v>
      </c>
    </row>
    <row r="145" spans="1:8" ht="20.25" customHeight="1" thickBot="1" x14ac:dyDescent="0.35">
      <c r="A145" s="22">
        <v>17</v>
      </c>
      <c r="B145" s="24" t="s">
        <v>190</v>
      </c>
      <c r="C145" s="51"/>
      <c r="D145" s="51"/>
      <c r="E145" s="51"/>
      <c r="F145" s="51"/>
      <c r="G145" s="51"/>
      <c r="H145" s="55"/>
    </row>
    <row r="146" spans="1:8" ht="20.25" customHeight="1" x14ac:dyDescent="0.3">
      <c r="A146" s="28" t="s">
        <v>186</v>
      </c>
      <c r="B146" s="36" t="s">
        <v>187</v>
      </c>
      <c r="C146" s="47" t="s">
        <v>21</v>
      </c>
      <c r="D146" s="54"/>
      <c r="E146" s="54"/>
      <c r="F146" s="54"/>
      <c r="G146" s="54"/>
      <c r="H146" s="57">
        <f t="shared" ref="H146:H147" si="15">SUM(E146:G146)</f>
        <v>0</v>
      </c>
    </row>
    <row r="147" spans="1:8" ht="20.25" customHeight="1" x14ac:dyDescent="0.3">
      <c r="A147" s="32" t="s">
        <v>188</v>
      </c>
      <c r="B147" s="41" t="s">
        <v>189</v>
      </c>
      <c r="C147" s="47" t="s">
        <v>21</v>
      </c>
      <c r="D147" s="54"/>
      <c r="E147" s="54"/>
      <c r="F147" s="54"/>
      <c r="G147" s="54"/>
      <c r="H147" s="57">
        <f t="shared" si="15"/>
        <v>0</v>
      </c>
    </row>
    <row r="148" spans="1:8" ht="20.25" customHeight="1" thickBot="1" x14ac:dyDescent="0.35">
      <c r="A148" s="30" t="s">
        <v>191</v>
      </c>
      <c r="B148" s="38"/>
      <c r="C148" s="38"/>
      <c r="D148" s="38"/>
      <c r="E148" s="38"/>
      <c r="F148" s="38"/>
      <c r="G148" s="38"/>
      <c r="H148" s="55">
        <f>SUM(H145:H147)</f>
        <v>0</v>
      </c>
    </row>
    <row r="149" spans="1:8" ht="20.25" customHeight="1" thickBot="1" x14ac:dyDescent="0.35">
      <c r="A149" s="115">
        <v>18</v>
      </c>
      <c r="B149" s="51" t="s">
        <v>626</v>
      </c>
      <c r="C149" s="51"/>
      <c r="D149" s="51"/>
      <c r="E149" s="51"/>
      <c r="F149" s="51"/>
      <c r="G149" s="51"/>
      <c r="H149" s="55"/>
    </row>
    <row r="150" spans="1:8" ht="20.25" customHeight="1" x14ac:dyDescent="0.3">
      <c r="A150" s="116" t="s">
        <v>629</v>
      </c>
      <c r="B150" s="117" t="s">
        <v>627</v>
      </c>
      <c r="C150" s="47" t="s">
        <v>21</v>
      </c>
      <c r="D150" s="54"/>
      <c r="E150" s="54"/>
      <c r="F150" s="54"/>
      <c r="G150" s="54"/>
      <c r="H150" s="57">
        <f t="shared" ref="H150" si="16">SUM(E150:G150)</f>
        <v>0</v>
      </c>
    </row>
    <row r="151" spans="1:8" ht="20.25" customHeight="1" thickBot="1" x14ac:dyDescent="0.35">
      <c r="A151" s="115" t="s">
        <v>630</v>
      </c>
      <c r="B151" s="45"/>
      <c r="C151" s="51"/>
      <c r="D151" s="51"/>
      <c r="E151" s="51"/>
      <c r="F151" s="51"/>
      <c r="G151" s="51"/>
      <c r="H151" s="55"/>
    </row>
    <row r="152" spans="1:8" ht="20.25" customHeight="1" thickBot="1" x14ac:dyDescent="0.35">
      <c r="A152" s="115">
        <v>19</v>
      </c>
      <c r="B152" s="51" t="s">
        <v>628</v>
      </c>
      <c r="C152" s="51"/>
      <c r="D152" s="51"/>
      <c r="E152" s="51"/>
      <c r="F152" s="51"/>
      <c r="G152" s="51"/>
      <c r="H152" s="55"/>
    </row>
    <row r="153" spans="1:8" ht="20.25" customHeight="1" x14ac:dyDescent="0.3">
      <c r="A153" s="116" t="s">
        <v>631</v>
      </c>
      <c r="B153" s="117" t="s">
        <v>627</v>
      </c>
      <c r="C153" s="47" t="s">
        <v>21</v>
      </c>
      <c r="D153" s="54"/>
      <c r="E153" s="54"/>
      <c r="F153" s="54"/>
      <c r="G153" s="54"/>
      <c r="H153" s="57">
        <f t="shared" ref="H153" si="17">SUM(E153:G153)</f>
        <v>0</v>
      </c>
    </row>
    <row r="154" spans="1:8" ht="20.25" customHeight="1" thickBot="1" x14ac:dyDescent="0.35">
      <c r="A154" s="115" t="s">
        <v>632</v>
      </c>
      <c r="B154" s="45"/>
      <c r="C154" s="51"/>
      <c r="D154" s="51"/>
      <c r="E154" s="51"/>
      <c r="F154" s="51"/>
      <c r="G154" s="51"/>
      <c r="H154" s="55"/>
    </row>
    <row r="155" spans="1:8" ht="20.25" customHeight="1" thickBot="1" x14ac:dyDescent="0.35">
      <c r="A155" s="206" t="s">
        <v>35</v>
      </c>
      <c r="B155" s="207"/>
      <c r="C155" s="207"/>
      <c r="D155" s="207"/>
      <c r="E155" s="207"/>
      <c r="F155" s="207"/>
      <c r="G155" s="207"/>
      <c r="H155" s="55">
        <f>H8+H31+H36+H53+H60+H68+H80+H83+H87+H95+H107+H112+H117+H128+H132+H144+H148+H151+H154</f>
        <v>0</v>
      </c>
    </row>
    <row r="157" spans="1:8" ht="20.25" customHeight="1" x14ac:dyDescent="0.3">
      <c r="A157" s="44" t="s">
        <v>39</v>
      </c>
    </row>
  </sheetData>
  <mergeCells count="5">
    <mergeCell ref="A1:H1"/>
    <mergeCell ref="A155:G155"/>
    <mergeCell ref="A2:B3"/>
    <mergeCell ref="C2:C3"/>
    <mergeCell ref="E3:H3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F3A7-E0FC-4C0F-9E7D-2C356BB9825B}">
  <sheetPr>
    <pageSetUpPr fitToPage="1"/>
  </sheetPr>
  <dimension ref="A1:J227"/>
  <sheetViews>
    <sheetView zoomScale="70" zoomScaleNormal="70" zoomScaleSheetLayoutView="100" workbookViewId="0">
      <selection sqref="A1:H227"/>
    </sheetView>
  </sheetViews>
  <sheetFormatPr defaultColWidth="9" defaultRowHeight="20.25" customHeight="1" x14ac:dyDescent="0.3"/>
  <cols>
    <col min="1" max="1" width="6.23046875" style="34" customWidth="1"/>
    <col min="2" max="2" width="95.765625" style="44" customWidth="1"/>
    <col min="3" max="3" width="4.4609375" style="44" customWidth="1"/>
    <col min="4" max="4" width="10.84375" style="2" customWidth="1"/>
    <col min="5" max="5" width="10.765625" style="2" customWidth="1"/>
    <col min="6" max="6" width="13.3828125" style="2" customWidth="1"/>
    <col min="7" max="7" width="10.84375" style="2" customWidth="1"/>
    <col min="8" max="8" width="14.3828125" style="2" customWidth="1"/>
    <col min="9" max="16384" width="9" style="2"/>
  </cols>
  <sheetData>
    <row r="1" spans="1:10" ht="20.25" customHeight="1" x14ac:dyDescent="0.3">
      <c r="A1" s="203" t="s">
        <v>624</v>
      </c>
      <c r="B1" s="204"/>
      <c r="C1" s="204"/>
      <c r="D1" s="204"/>
      <c r="E1" s="204"/>
      <c r="F1" s="204"/>
      <c r="G1" s="204"/>
      <c r="H1" s="205"/>
      <c r="J1" s="9"/>
    </row>
    <row r="2" spans="1:10" ht="33" customHeight="1" x14ac:dyDescent="0.3">
      <c r="A2" s="208" t="s">
        <v>16</v>
      </c>
      <c r="B2" s="209"/>
      <c r="C2" s="212" t="s">
        <v>2</v>
      </c>
      <c r="D2" s="12" t="s">
        <v>27</v>
      </c>
      <c r="E2" s="12" t="s">
        <v>29</v>
      </c>
      <c r="F2" s="12" t="s">
        <v>30</v>
      </c>
      <c r="G2" s="21" t="s">
        <v>38</v>
      </c>
      <c r="H2" s="14" t="s">
        <v>4</v>
      </c>
      <c r="J2" s="9"/>
    </row>
    <row r="3" spans="1:10" ht="10.5" thickBot="1" x14ac:dyDescent="0.35">
      <c r="A3" s="210"/>
      <c r="B3" s="211"/>
      <c r="C3" s="213"/>
      <c r="D3" s="15" t="s">
        <v>28</v>
      </c>
      <c r="E3" s="214" t="s">
        <v>31</v>
      </c>
      <c r="F3" s="214"/>
      <c r="G3" s="214"/>
      <c r="H3" s="215"/>
      <c r="J3" s="9"/>
    </row>
    <row r="4" spans="1:10" ht="20.25" customHeight="1" thickBot="1" x14ac:dyDescent="0.35">
      <c r="A4" s="59" t="s">
        <v>192</v>
      </c>
      <c r="B4" s="64" t="s">
        <v>193</v>
      </c>
      <c r="C4" s="50"/>
      <c r="D4" s="8"/>
      <c r="E4" s="8"/>
      <c r="F4" s="8"/>
      <c r="G4" s="8"/>
      <c r="H4" s="4"/>
    </row>
    <row r="5" spans="1:10" ht="39.75" customHeight="1" x14ac:dyDescent="0.3">
      <c r="A5" s="60" t="s">
        <v>22</v>
      </c>
      <c r="B5" s="65" t="s">
        <v>194</v>
      </c>
      <c r="C5" s="46" t="s">
        <v>21</v>
      </c>
      <c r="D5" s="52"/>
      <c r="E5" s="52"/>
      <c r="F5" s="52"/>
      <c r="G5" s="52"/>
      <c r="H5" s="76">
        <f>SUM(E5:G5)</f>
        <v>0</v>
      </c>
    </row>
    <row r="6" spans="1:10" ht="20.25" customHeight="1" x14ac:dyDescent="0.3">
      <c r="A6" s="60" t="s">
        <v>195</v>
      </c>
      <c r="B6" s="65" t="s">
        <v>196</v>
      </c>
      <c r="C6" s="47" t="s">
        <v>21</v>
      </c>
      <c r="D6" s="54"/>
      <c r="E6" s="54"/>
      <c r="F6" s="54"/>
      <c r="G6" s="54"/>
      <c r="H6" s="77">
        <f>SUM(E6:G6)</f>
        <v>0</v>
      </c>
    </row>
    <row r="7" spans="1:10" ht="20.25" customHeight="1" x14ac:dyDescent="0.3">
      <c r="A7" s="60" t="s">
        <v>197</v>
      </c>
      <c r="B7" s="65" t="s">
        <v>198</v>
      </c>
      <c r="C7" s="47" t="s">
        <v>21</v>
      </c>
      <c r="D7" s="54"/>
      <c r="E7" s="54"/>
      <c r="F7" s="54"/>
      <c r="G7" s="54"/>
      <c r="H7" s="77">
        <f t="shared" ref="H7:H8" si="0">SUM(E7:G7)</f>
        <v>0</v>
      </c>
    </row>
    <row r="8" spans="1:10" ht="20.25" customHeight="1" x14ac:dyDescent="0.3">
      <c r="A8" s="60" t="s">
        <v>199</v>
      </c>
      <c r="B8" s="65" t="s">
        <v>200</v>
      </c>
      <c r="C8" s="47" t="s">
        <v>21</v>
      </c>
      <c r="D8" s="54"/>
      <c r="E8" s="54"/>
      <c r="F8" s="54"/>
      <c r="G8" s="54"/>
      <c r="H8" s="78">
        <f t="shared" si="0"/>
        <v>0</v>
      </c>
    </row>
    <row r="9" spans="1:10" ht="20.25" customHeight="1" x14ac:dyDescent="0.3">
      <c r="A9" s="60" t="s">
        <v>201</v>
      </c>
      <c r="B9" s="65" t="s">
        <v>202</v>
      </c>
      <c r="C9" s="74" t="s">
        <v>21</v>
      </c>
      <c r="D9" s="54"/>
      <c r="E9" s="54"/>
      <c r="F9" s="54"/>
      <c r="G9" s="54"/>
      <c r="H9" s="77">
        <f>SUM(E9:G9)</f>
        <v>0</v>
      </c>
    </row>
    <row r="10" spans="1:10" ht="20.25" customHeight="1" x14ac:dyDescent="0.3">
      <c r="A10" s="60" t="s">
        <v>203</v>
      </c>
      <c r="B10" s="65" t="s">
        <v>204</v>
      </c>
      <c r="C10" s="47" t="s">
        <v>21</v>
      </c>
      <c r="D10" s="54"/>
      <c r="E10" s="54"/>
      <c r="F10" s="54"/>
      <c r="G10" s="54"/>
      <c r="H10" s="77">
        <f>SUM(E10:G10)</f>
        <v>0</v>
      </c>
    </row>
    <row r="11" spans="1:10" ht="20.25" customHeight="1" x14ac:dyDescent="0.3">
      <c r="A11" s="60" t="s">
        <v>205</v>
      </c>
      <c r="B11" s="65" t="s">
        <v>206</v>
      </c>
      <c r="C11" s="47" t="s">
        <v>21</v>
      </c>
      <c r="D11" s="54"/>
      <c r="E11" s="54"/>
      <c r="F11" s="54"/>
      <c r="G11" s="54"/>
      <c r="H11" s="77">
        <f t="shared" ref="H11:H18" si="1">SUM(E11:G11)</f>
        <v>0</v>
      </c>
    </row>
    <row r="12" spans="1:10" ht="20.25" customHeight="1" x14ac:dyDescent="0.3">
      <c r="A12" s="60" t="s">
        <v>207</v>
      </c>
      <c r="B12" s="65" t="s">
        <v>208</v>
      </c>
      <c r="C12" s="47" t="s">
        <v>21</v>
      </c>
      <c r="D12" s="54"/>
      <c r="E12" s="54"/>
      <c r="F12" s="54"/>
      <c r="G12" s="54"/>
      <c r="H12" s="77">
        <f t="shared" si="1"/>
        <v>0</v>
      </c>
    </row>
    <row r="13" spans="1:10" ht="20.25" customHeight="1" x14ac:dyDescent="0.3">
      <c r="A13" s="60" t="s">
        <v>209</v>
      </c>
      <c r="B13" s="65" t="s">
        <v>210</v>
      </c>
      <c r="C13" s="74" t="s">
        <v>21</v>
      </c>
      <c r="D13" s="54"/>
      <c r="E13" s="54"/>
      <c r="F13" s="54"/>
      <c r="G13" s="54"/>
      <c r="H13" s="77">
        <f t="shared" si="1"/>
        <v>0</v>
      </c>
    </row>
    <row r="14" spans="1:10" ht="30" customHeight="1" x14ac:dyDescent="0.3">
      <c r="A14" s="60" t="s">
        <v>211</v>
      </c>
      <c r="B14" s="65" t="s">
        <v>212</v>
      </c>
      <c r="C14" s="47" t="s">
        <v>21</v>
      </c>
      <c r="D14" s="54"/>
      <c r="E14" s="54"/>
      <c r="F14" s="54"/>
      <c r="G14" s="54"/>
      <c r="H14" s="77">
        <f t="shared" si="1"/>
        <v>0</v>
      </c>
    </row>
    <row r="15" spans="1:10" ht="20.25" customHeight="1" x14ac:dyDescent="0.3">
      <c r="A15" s="60" t="s">
        <v>213</v>
      </c>
      <c r="B15" s="65" t="s">
        <v>214</v>
      </c>
      <c r="C15" s="47" t="s">
        <v>21</v>
      </c>
      <c r="D15" s="54"/>
      <c r="E15" s="54"/>
      <c r="F15" s="54"/>
      <c r="G15" s="54"/>
      <c r="H15" s="77">
        <f t="shared" si="1"/>
        <v>0</v>
      </c>
    </row>
    <row r="16" spans="1:10" ht="20.25" customHeight="1" x14ac:dyDescent="0.3">
      <c r="A16" s="60" t="s">
        <v>215</v>
      </c>
      <c r="B16" s="65" t="s">
        <v>216</v>
      </c>
      <c r="C16" s="47" t="s">
        <v>21</v>
      </c>
      <c r="D16" s="54"/>
      <c r="E16" s="54"/>
      <c r="F16" s="54"/>
      <c r="G16" s="54"/>
      <c r="H16" s="77">
        <f t="shared" si="1"/>
        <v>0</v>
      </c>
    </row>
    <row r="17" spans="1:8" ht="20.25" customHeight="1" x14ac:dyDescent="0.3">
      <c r="A17" s="60" t="s">
        <v>217</v>
      </c>
      <c r="B17" s="65" t="s">
        <v>218</v>
      </c>
      <c r="C17" s="74" t="s">
        <v>21</v>
      </c>
      <c r="D17" s="54"/>
      <c r="E17" s="54"/>
      <c r="F17" s="54"/>
      <c r="G17" s="54"/>
      <c r="H17" s="77">
        <f t="shared" si="1"/>
        <v>0</v>
      </c>
    </row>
    <row r="18" spans="1:8" ht="20.25" customHeight="1" x14ac:dyDescent="0.3">
      <c r="A18" s="60" t="s">
        <v>219</v>
      </c>
      <c r="B18" s="65" t="s">
        <v>220</v>
      </c>
      <c r="C18" s="47" t="s">
        <v>21</v>
      </c>
      <c r="D18" s="54"/>
      <c r="E18" s="54"/>
      <c r="F18" s="54"/>
      <c r="G18" s="54"/>
      <c r="H18" s="77">
        <f t="shared" si="1"/>
        <v>0</v>
      </c>
    </row>
    <row r="19" spans="1:8" ht="20.25" customHeight="1" x14ac:dyDescent="0.3">
      <c r="A19" s="60" t="s">
        <v>221</v>
      </c>
      <c r="B19" s="65" t="s">
        <v>222</v>
      </c>
      <c r="C19" s="47" t="s">
        <v>21</v>
      </c>
      <c r="D19" s="54"/>
      <c r="E19" s="54"/>
      <c r="F19" s="54"/>
      <c r="G19" s="54"/>
      <c r="H19" s="79">
        <f>SUM(E19:G19)</f>
        <v>0</v>
      </c>
    </row>
    <row r="20" spans="1:8" ht="20.25" customHeight="1" x14ac:dyDescent="0.3">
      <c r="A20" s="60" t="s">
        <v>223</v>
      </c>
      <c r="B20" s="65" t="s">
        <v>224</v>
      </c>
      <c r="C20" s="47" t="s">
        <v>21</v>
      </c>
      <c r="D20" s="54"/>
      <c r="E20" s="54"/>
      <c r="F20" s="54"/>
      <c r="G20" s="54"/>
      <c r="H20" s="77">
        <f>SUM(E20:G20)</f>
        <v>0</v>
      </c>
    </row>
    <row r="21" spans="1:8" ht="20.25" customHeight="1" x14ac:dyDescent="0.3">
      <c r="A21" s="60" t="s">
        <v>225</v>
      </c>
      <c r="B21" s="65" t="s">
        <v>226</v>
      </c>
      <c r="C21" s="74" t="s">
        <v>21</v>
      </c>
      <c r="D21" s="54"/>
      <c r="E21" s="54"/>
      <c r="F21" s="54"/>
      <c r="G21" s="54"/>
      <c r="H21" s="77">
        <f t="shared" ref="H21:H28" si="2">SUM(E21:G21)</f>
        <v>0</v>
      </c>
    </row>
    <row r="22" spans="1:8" ht="20.25" customHeight="1" x14ac:dyDescent="0.3">
      <c r="A22" s="60" t="s">
        <v>227</v>
      </c>
      <c r="B22" s="65" t="s">
        <v>228</v>
      </c>
      <c r="C22" s="47" t="s">
        <v>21</v>
      </c>
      <c r="D22" s="54"/>
      <c r="E22" s="54"/>
      <c r="F22" s="54"/>
      <c r="G22" s="54"/>
      <c r="H22" s="77">
        <f t="shared" si="2"/>
        <v>0</v>
      </c>
    </row>
    <row r="23" spans="1:8" ht="20.25" customHeight="1" x14ac:dyDescent="0.3">
      <c r="A23" s="60" t="s">
        <v>229</v>
      </c>
      <c r="B23" s="65" t="s">
        <v>230</v>
      </c>
      <c r="C23" s="47" t="s">
        <v>21</v>
      </c>
      <c r="D23" s="54"/>
      <c r="E23" s="54"/>
      <c r="F23" s="54"/>
      <c r="G23" s="54"/>
      <c r="H23" s="77">
        <f t="shared" si="2"/>
        <v>0</v>
      </c>
    </row>
    <row r="24" spans="1:8" ht="20.25" customHeight="1" x14ac:dyDescent="0.3">
      <c r="A24" s="60" t="s">
        <v>231</v>
      </c>
      <c r="B24" s="65" t="s">
        <v>232</v>
      </c>
      <c r="C24" s="47" t="s">
        <v>21</v>
      </c>
      <c r="D24" s="54"/>
      <c r="E24" s="54"/>
      <c r="F24" s="54"/>
      <c r="G24" s="54"/>
      <c r="H24" s="77">
        <f t="shared" si="2"/>
        <v>0</v>
      </c>
    </row>
    <row r="25" spans="1:8" ht="20.25" customHeight="1" x14ac:dyDescent="0.3">
      <c r="A25" s="60" t="s">
        <v>233</v>
      </c>
      <c r="B25" s="65" t="s">
        <v>234</v>
      </c>
      <c r="C25" s="74" t="s">
        <v>21</v>
      </c>
      <c r="D25" s="54"/>
      <c r="E25" s="54"/>
      <c r="F25" s="54"/>
      <c r="G25" s="54"/>
      <c r="H25" s="77">
        <f t="shared" si="2"/>
        <v>0</v>
      </c>
    </row>
    <row r="26" spans="1:8" ht="20.25" customHeight="1" x14ac:dyDescent="0.3">
      <c r="A26" s="60" t="s">
        <v>235</v>
      </c>
      <c r="B26" s="65" t="s">
        <v>236</v>
      </c>
      <c r="C26" s="47" t="s">
        <v>21</v>
      </c>
      <c r="D26" s="54"/>
      <c r="E26" s="54"/>
      <c r="F26" s="54"/>
      <c r="G26" s="54"/>
      <c r="H26" s="77">
        <f t="shared" si="2"/>
        <v>0</v>
      </c>
    </row>
    <row r="27" spans="1:8" ht="20.25" customHeight="1" x14ac:dyDescent="0.3">
      <c r="A27" s="60" t="s">
        <v>237</v>
      </c>
      <c r="B27" s="65" t="s">
        <v>238</v>
      </c>
      <c r="C27" s="47" t="s">
        <v>21</v>
      </c>
      <c r="D27" s="54"/>
      <c r="E27" s="54"/>
      <c r="F27" s="54"/>
      <c r="G27" s="54"/>
      <c r="H27" s="77">
        <f t="shared" si="2"/>
        <v>0</v>
      </c>
    </row>
    <row r="28" spans="1:8" ht="20.25" customHeight="1" x14ac:dyDescent="0.3">
      <c r="A28" s="60" t="s">
        <v>239</v>
      </c>
      <c r="B28" s="65" t="s">
        <v>240</v>
      </c>
      <c r="C28" s="47" t="s">
        <v>21</v>
      </c>
      <c r="D28" s="54"/>
      <c r="E28" s="54"/>
      <c r="F28" s="54"/>
      <c r="G28" s="54"/>
      <c r="H28" s="77">
        <f t="shared" si="2"/>
        <v>0</v>
      </c>
    </row>
    <row r="29" spans="1:8" ht="20.25" customHeight="1" x14ac:dyDescent="0.3">
      <c r="A29" s="60" t="s">
        <v>241</v>
      </c>
      <c r="B29" s="65" t="s">
        <v>242</v>
      </c>
      <c r="C29" s="74" t="s">
        <v>21</v>
      </c>
      <c r="D29" s="54"/>
      <c r="E29" s="54"/>
      <c r="F29" s="54"/>
      <c r="G29" s="54"/>
      <c r="H29" s="77">
        <f>SUM(E29:G29)</f>
        <v>0</v>
      </c>
    </row>
    <row r="30" spans="1:8" ht="20.25" customHeight="1" x14ac:dyDescent="0.3">
      <c r="A30" s="60" t="s">
        <v>243</v>
      </c>
      <c r="B30" s="65" t="s">
        <v>244</v>
      </c>
      <c r="C30" s="47" t="s">
        <v>21</v>
      </c>
      <c r="D30" s="54"/>
      <c r="E30" s="54"/>
      <c r="F30" s="54"/>
      <c r="G30" s="54"/>
      <c r="H30" s="77">
        <f t="shared" ref="H30:H37" si="3">SUM(E30:G30)</f>
        <v>0</v>
      </c>
    </row>
    <row r="31" spans="1:8" ht="20.25" customHeight="1" x14ac:dyDescent="0.3">
      <c r="A31" s="60" t="s">
        <v>245</v>
      </c>
      <c r="B31" s="65" t="s">
        <v>246</v>
      </c>
      <c r="C31" s="47" t="s">
        <v>21</v>
      </c>
      <c r="D31" s="54"/>
      <c r="E31" s="54"/>
      <c r="F31" s="54"/>
      <c r="G31" s="54"/>
      <c r="H31" s="77">
        <f t="shared" si="3"/>
        <v>0</v>
      </c>
    </row>
    <row r="32" spans="1:8" ht="20.25" customHeight="1" x14ac:dyDescent="0.3">
      <c r="A32" s="60" t="s">
        <v>247</v>
      </c>
      <c r="B32" s="65" t="s">
        <v>248</v>
      </c>
      <c r="C32" s="47" t="s">
        <v>21</v>
      </c>
      <c r="D32" s="54"/>
      <c r="E32" s="54"/>
      <c r="F32" s="54"/>
      <c r="G32" s="54"/>
      <c r="H32" s="77">
        <f t="shared" si="3"/>
        <v>0</v>
      </c>
    </row>
    <row r="33" spans="1:8" ht="20.25" customHeight="1" x14ac:dyDescent="0.3">
      <c r="A33" s="60" t="s">
        <v>249</v>
      </c>
      <c r="B33" s="65" t="s">
        <v>250</v>
      </c>
      <c r="C33" s="74" t="s">
        <v>21</v>
      </c>
      <c r="D33" s="54"/>
      <c r="E33" s="54"/>
      <c r="F33" s="54"/>
      <c r="G33" s="54"/>
      <c r="H33" s="77">
        <f t="shared" si="3"/>
        <v>0</v>
      </c>
    </row>
    <row r="34" spans="1:8" ht="20.25" customHeight="1" x14ac:dyDescent="0.3">
      <c r="A34" s="60" t="s">
        <v>251</v>
      </c>
      <c r="B34" s="65" t="s">
        <v>252</v>
      </c>
      <c r="C34" s="47" t="s">
        <v>21</v>
      </c>
      <c r="D34" s="54"/>
      <c r="E34" s="54"/>
      <c r="F34" s="54"/>
      <c r="G34" s="54"/>
      <c r="H34" s="77">
        <f t="shared" si="3"/>
        <v>0</v>
      </c>
    </row>
    <row r="35" spans="1:8" ht="20.25" customHeight="1" x14ac:dyDescent="0.3">
      <c r="A35" s="60" t="s">
        <v>253</v>
      </c>
      <c r="B35" s="65" t="s">
        <v>254</v>
      </c>
      <c r="C35" s="47" t="s">
        <v>21</v>
      </c>
      <c r="D35" s="54"/>
      <c r="E35" s="54"/>
      <c r="F35" s="54"/>
      <c r="G35" s="54"/>
      <c r="H35" s="77">
        <f t="shared" si="3"/>
        <v>0</v>
      </c>
    </row>
    <row r="36" spans="1:8" ht="20.25" customHeight="1" x14ac:dyDescent="0.3">
      <c r="A36" s="60" t="s">
        <v>255</v>
      </c>
      <c r="B36" s="65" t="s">
        <v>256</v>
      </c>
      <c r="C36" s="47" t="s">
        <v>21</v>
      </c>
      <c r="D36" s="54"/>
      <c r="E36" s="54"/>
      <c r="F36" s="54"/>
      <c r="G36" s="54"/>
      <c r="H36" s="77">
        <f t="shared" si="3"/>
        <v>0</v>
      </c>
    </row>
    <row r="37" spans="1:8" ht="20.25" customHeight="1" x14ac:dyDescent="0.3">
      <c r="A37" s="60" t="s">
        <v>257</v>
      </c>
      <c r="B37" s="65" t="s">
        <v>258</v>
      </c>
      <c r="C37" s="74" t="s">
        <v>21</v>
      </c>
      <c r="D37" s="54"/>
      <c r="E37" s="54"/>
      <c r="F37" s="54"/>
      <c r="G37" s="54"/>
      <c r="H37" s="77">
        <f t="shared" si="3"/>
        <v>0</v>
      </c>
    </row>
    <row r="38" spans="1:8" ht="20.25" customHeight="1" x14ac:dyDescent="0.3">
      <c r="A38" s="61" t="s">
        <v>23</v>
      </c>
      <c r="B38" s="66" t="s">
        <v>259</v>
      </c>
      <c r="C38" s="47" t="s">
        <v>21</v>
      </c>
      <c r="D38" s="54"/>
      <c r="E38" s="54"/>
      <c r="F38" s="54"/>
      <c r="G38" s="54"/>
      <c r="H38" s="77">
        <f>SUM(E38:G38)</f>
        <v>0</v>
      </c>
    </row>
    <row r="39" spans="1:8" ht="20.25" customHeight="1" x14ac:dyDescent="0.3">
      <c r="A39" s="61" t="s">
        <v>24</v>
      </c>
      <c r="B39" s="66" t="s">
        <v>260</v>
      </c>
      <c r="C39" s="47" t="s">
        <v>21</v>
      </c>
      <c r="D39" s="54"/>
      <c r="E39" s="54"/>
      <c r="F39" s="54"/>
      <c r="G39" s="54"/>
      <c r="H39" s="77">
        <f t="shared" ref="H39:H46" si="4">SUM(E39:G39)</f>
        <v>0</v>
      </c>
    </row>
    <row r="40" spans="1:8" ht="20.25" customHeight="1" x14ac:dyDescent="0.3">
      <c r="A40" s="61" t="s">
        <v>25</v>
      </c>
      <c r="B40" s="66" t="s">
        <v>261</v>
      </c>
      <c r="C40" s="47" t="s">
        <v>21</v>
      </c>
      <c r="D40" s="54"/>
      <c r="E40" s="54"/>
      <c r="F40" s="54"/>
      <c r="G40" s="54"/>
      <c r="H40" s="77">
        <f t="shared" si="4"/>
        <v>0</v>
      </c>
    </row>
    <row r="41" spans="1:8" ht="20.25" customHeight="1" x14ac:dyDescent="0.3">
      <c r="A41" s="61" t="s">
        <v>262</v>
      </c>
      <c r="B41" s="66" t="s">
        <v>263</v>
      </c>
      <c r="C41" s="74" t="s">
        <v>21</v>
      </c>
      <c r="D41" s="54"/>
      <c r="E41" s="54"/>
      <c r="F41" s="54"/>
      <c r="G41" s="54"/>
      <c r="H41" s="77">
        <f t="shared" si="4"/>
        <v>0</v>
      </c>
    </row>
    <row r="42" spans="1:8" ht="107.25" customHeight="1" x14ac:dyDescent="0.3">
      <c r="A42" s="61" t="s">
        <v>264</v>
      </c>
      <c r="B42" s="66" t="s">
        <v>265</v>
      </c>
      <c r="C42" s="47" t="s">
        <v>21</v>
      </c>
      <c r="D42" s="54"/>
      <c r="E42" s="54"/>
      <c r="F42" s="54"/>
      <c r="G42" s="54"/>
      <c r="H42" s="77">
        <f t="shared" si="4"/>
        <v>0</v>
      </c>
    </row>
    <row r="43" spans="1:8" ht="20.25" customHeight="1" x14ac:dyDescent="0.3">
      <c r="A43" s="61" t="s">
        <v>266</v>
      </c>
      <c r="B43" s="66" t="s">
        <v>267</v>
      </c>
      <c r="C43" s="47" t="s">
        <v>21</v>
      </c>
      <c r="D43" s="54"/>
      <c r="E43" s="54"/>
      <c r="F43" s="54"/>
      <c r="G43" s="54"/>
      <c r="H43" s="77">
        <f t="shared" si="4"/>
        <v>0</v>
      </c>
    </row>
    <row r="44" spans="1:8" ht="20.25" customHeight="1" x14ac:dyDescent="0.3">
      <c r="A44" s="61" t="s">
        <v>268</v>
      </c>
      <c r="B44" s="66" t="s">
        <v>269</v>
      </c>
      <c r="C44" s="47" t="s">
        <v>21</v>
      </c>
      <c r="D44" s="54"/>
      <c r="E44" s="54"/>
      <c r="F44" s="54"/>
      <c r="G44" s="54"/>
      <c r="H44" s="77">
        <f t="shared" si="4"/>
        <v>0</v>
      </c>
    </row>
    <row r="45" spans="1:8" ht="20.25" customHeight="1" x14ac:dyDescent="0.3">
      <c r="A45" s="61" t="s">
        <v>270</v>
      </c>
      <c r="B45" s="66" t="s">
        <v>271</v>
      </c>
      <c r="C45" s="74" t="s">
        <v>21</v>
      </c>
      <c r="D45" s="54"/>
      <c r="E45" s="54"/>
      <c r="F45" s="54"/>
      <c r="G45" s="54"/>
      <c r="H45" s="77">
        <f t="shared" si="4"/>
        <v>0</v>
      </c>
    </row>
    <row r="46" spans="1:8" ht="20.25" customHeight="1" x14ac:dyDescent="0.3">
      <c r="A46" s="61" t="s">
        <v>272</v>
      </c>
      <c r="B46" s="66" t="s">
        <v>273</v>
      </c>
      <c r="C46" s="47" t="s">
        <v>21</v>
      </c>
      <c r="D46" s="54"/>
      <c r="E46" s="54"/>
      <c r="F46" s="54"/>
      <c r="G46" s="54"/>
      <c r="H46" s="77">
        <f t="shared" si="4"/>
        <v>0</v>
      </c>
    </row>
    <row r="47" spans="1:8" ht="41.25" customHeight="1" x14ac:dyDescent="0.3">
      <c r="A47" s="61" t="s">
        <v>274</v>
      </c>
      <c r="B47" s="67" t="s">
        <v>275</v>
      </c>
      <c r="C47" s="47" t="s">
        <v>21</v>
      </c>
      <c r="D47" s="54"/>
      <c r="E47" s="54"/>
      <c r="F47" s="54"/>
      <c r="G47" s="54"/>
      <c r="H47" s="77">
        <f>SUM(E47:G47)</f>
        <v>0</v>
      </c>
    </row>
    <row r="48" spans="1:8" ht="20.25" customHeight="1" x14ac:dyDescent="0.3">
      <c r="A48" s="61" t="s">
        <v>276</v>
      </c>
      <c r="B48" s="66" t="s">
        <v>277</v>
      </c>
      <c r="C48" s="47" t="s">
        <v>21</v>
      </c>
      <c r="D48" s="54"/>
      <c r="E48" s="54"/>
      <c r="F48" s="54"/>
      <c r="G48" s="54"/>
      <c r="H48" s="77">
        <f t="shared" ref="H48:H55" si="5">SUM(E48:G48)</f>
        <v>0</v>
      </c>
    </row>
    <row r="49" spans="1:8" ht="20.25" customHeight="1" x14ac:dyDescent="0.3">
      <c r="A49" s="61" t="s">
        <v>278</v>
      </c>
      <c r="B49" s="66" t="s">
        <v>279</v>
      </c>
      <c r="C49" s="74" t="s">
        <v>21</v>
      </c>
      <c r="D49" s="54"/>
      <c r="E49" s="54"/>
      <c r="F49" s="54"/>
      <c r="G49" s="54"/>
      <c r="H49" s="77">
        <f t="shared" si="5"/>
        <v>0</v>
      </c>
    </row>
    <row r="50" spans="1:8" ht="20.25" customHeight="1" x14ac:dyDescent="0.3">
      <c r="A50" s="61" t="s">
        <v>280</v>
      </c>
      <c r="B50" s="66" t="s">
        <v>281</v>
      </c>
      <c r="C50" s="47" t="s">
        <v>21</v>
      </c>
      <c r="D50" s="54"/>
      <c r="E50" s="54"/>
      <c r="F50" s="54"/>
      <c r="G50" s="54"/>
      <c r="H50" s="77">
        <f t="shared" si="5"/>
        <v>0</v>
      </c>
    </row>
    <row r="51" spans="1:8" ht="30" customHeight="1" x14ac:dyDescent="0.3">
      <c r="A51" s="61" t="s">
        <v>282</v>
      </c>
      <c r="B51" s="66" t="s">
        <v>283</v>
      </c>
      <c r="C51" s="47" t="s">
        <v>21</v>
      </c>
      <c r="D51" s="54"/>
      <c r="E51" s="54"/>
      <c r="F51" s="54"/>
      <c r="G51" s="54"/>
      <c r="H51" s="77">
        <f t="shared" si="5"/>
        <v>0</v>
      </c>
    </row>
    <row r="52" spans="1:8" ht="20.25" customHeight="1" x14ac:dyDescent="0.3">
      <c r="A52" s="61" t="s">
        <v>284</v>
      </c>
      <c r="B52" s="66" t="s">
        <v>285</v>
      </c>
      <c r="C52" s="47" t="s">
        <v>21</v>
      </c>
      <c r="D52" s="54"/>
      <c r="E52" s="54"/>
      <c r="F52" s="54"/>
      <c r="G52" s="54"/>
      <c r="H52" s="77">
        <f t="shared" si="5"/>
        <v>0</v>
      </c>
    </row>
    <row r="53" spans="1:8" ht="30" customHeight="1" x14ac:dyDescent="0.3">
      <c r="A53" s="61" t="s">
        <v>286</v>
      </c>
      <c r="B53" s="66" t="s">
        <v>287</v>
      </c>
      <c r="C53" s="74" t="s">
        <v>21</v>
      </c>
      <c r="D53" s="54"/>
      <c r="E53" s="54"/>
      <c r="F53" s="54"/>
      <c r="G53" s="54"/>
      <c r="H53" s="77">
        <f t="shared" si="5"/>
        <v>0</v>
      </c>
    </row>
    <row r="54" spans="1:8" ht="20.25" customHeight="1" x14ac:dyDescent="0.3">
      <c r="A54" s="61" t="s">
        <v>288</v>
      </c>
      <c r="B54" s="66" t="s">
        <v>289</v>
      </c>
      <c r="C54" s="47" t="s">
        <v>21</v>
      </c>
      <c r="D54" s="54"/>
      <c r="E54" s="54"/>
      <c r="F54" s="54"/>
      <c r="G54" s="54"/>
      <c r="H54" s="77">
        <f t="shared" si="5"/>
        <v>0</v>
      </c>
    </row>
    <row r="55" spans="1:8" ht="20.25" customHeight="1" x14ac:dyDescent="0.3">
      <c r="A55" s="61" t="s">
        <v>290</v>
      </c>
      <c r="B55" s="66" t="s">
        <v>291</v>
      </c>
      <c r="C55" s="47" t="s">
        <v>21</v>
      </c>
      <c r="D55" s="54"/>
      <c r="E55" s="54"/>
      <c r="F55" s="54"/>
      <c r="G55" s="54"/>
      <c r="H55" s="77">
        <f t="shared" si="5"/>
        <v>0</v>
      </c>
    </row>
    <row r="56" spans="1:8" ht="20.25" customHeight="1" x14ac:dyDescent="0.3">
      <c r="A56" s="61" t="s">
        <v>292</v>
      </c>
      <c r="B56" s="66" t="s">
        <v>293</v>
      </c>
      <c r="C56" s="47" t="s">
        <v>21</v>
      </c>
      <c r="D56" s="54"/>
      <c r="E56" s="54"/>
      <c r="F56" s="54"/>
      <c r="G56" s="54"/>
      <c r="H56" s="77">
        <f>SUM(E56:G56)</f>
        <v>0</v>
      </c>
    </row>
    <row r="57" spans="1:8" ht="20.25" customHeight="1" x14ac:dyDescent="0.3">
      <c r="A57" s="61" t="s">
        <v>294</v>
      </c>
      <c r="B57" s="66" t="s">
        <v>295</v>
      </c>
      <c r="C57" s="47" t="s">
        <v>21</v>
      </c>
      <c r="D57" s="54"/>
      <c r="E57" s="54"/>
      <c r="F57" s="54"/>
      <c r="G57" s="54"/>
      <c r="H57" s="77">
        <f>SUM(E57:G57)</f>
        <v>0</v>
      </c>
    </row>
    <row r="58" spans="1:8" ht="20.25" customHeight="1" x14ac:dyDescent="0.3">
      <c r="A58" s="61" t="s">
        <v>296</v>
      </c>
      <c r="B58" s="66" t="s">
        <v>297</v>
      </c>
      <c r="C58" s="47" t="s">
        <v>21</v>
      </c>
      <c r="D58" s="54"/>
      <c r="E58" s="54"/>
      <c r="F58" s="54"/>
      <c r="G58" s="54"/>
      <c r="H58" s="77">
        <f>SUM(E58:G58)</f>
        <v>0</v>
      </c>
    </row>
    <row r="59" spans="1:8" ht="20.25" customHeight="1" x14ac:dyDescent="0.3">
      <c r="A59" s="61" t="s">
        <v>298</v>
      </c>
      <c r="B59" s="66" t="s">
        <v>299</v>
      </c>
      <c r="C59" s="47" t="s">
        <v>21</v>
      </c>
      <c r="D59" s="54"/>
      <c r="E59" s="54"/>
      <c r="F59" s="54"/>
      <c r="G59" s="54"/>
      <c r="H59" s="77">
        <f>SUM(E59:G59)</f>
        <v>0</v>
      </c>
    </row>
    <row r="60" spans="1:8" ht="20.25" customHeight="1" thickBot="1" x14ac:dyDescent="0.35">
      <c r="A60" s="30" t="s">
        <v>300</v>
      </c>
      <c r="B60" s="38"/>
      <c r="C60" s="38"/>
      <c r="D60" s="38"/>
      <c r="E60" s="38"/>
      <c r="F60" s="38"/>
      <c r="G60" s="38"/>
      <c r="H60" s="55">
        <f>SUM(H5:H8)</f>
        <v>0</v>
      </c>
    </row>
    <row r="61" spans="1:8" ht="20.25" customHeight="1" thickBot="1" x14ac:dyDescent="0.35">
      <c r="A61" s="59" t="s">
        <v>301</v>
      </c>
      <c r="B61" s="64" t="s">
        <v>302</v>
      </c>
      <c r="C61" s="49"/>
      <c r="D61" s="49"/>
      <c r="E61" s="49"/>
      <c r="F61" s="49"/>
      <c r="G61" s="49"/>
      <c r="H61" s="56"/>
    </row>
    <row r="62" spans="1:8" ht="20.25" customHeight="1" x14ac:dyDescent="0.3">
      <c r="A62" s="60" t="s">
        <v>26</v>
      </c>
      <c r="B62" s="65" t="s">
        <v>303</v>
      </c>
      <c r="C62" s="46" t="s">
        <v>21</v>
      </c>
      <c r="D62" s="52"/>
      <c r="E62" s="52"/>
      <c r="F62" s="52"/>
      <c r="G62" s="52"/>
      <c r="H62" s="76">
        <f>SUM(E62:G62)</f>
        <v>0</v>
      </c>
    </row>
    <row r="63" spans="1:8" ht="20.25" customHeight="1" x14ac:dyDescent="0.3">
      <c r="A63" s="61" t="s">
        <v>304</v>
      </c>
      <c r="B63" s="67" t="s">
        <v>305</v>
      </c>
      <c r="C63" s="47" t="s">
        <v>21</v>
      </c>
      <c r="D63" s="54"/>
      <c r="E63" s="54"/>
      <c r="F63" s="54"/>
      <c r="G63" s="54"/>
      <c r="H63" s="77">
        <f>SUM(E63:G63)</f>
        <v>0</v>
      </c>
    </row>
    <row r="64" spans="1:8" ht="29.25" customHeight="1" x14ac:dyDescent="0.3">
      <c r="A64" s="61" t="s">
        <v>306</v>
      </c>
      <c r="B64" s="66" t="s">
        <v>307</v>
      </c>
      <c r="C64" s="47" t="s">
        <v>21</v>
      </c>
      <c r="D64" s="54"/>
      <c r="E64" s="54"/>
      <c r="F64" s="54"/>
      <c r="G64" s="54"/>
      <c r="H64" s="77">
        <f t="shared" ref="H64:H71" si="6">SUM(E64:G64)</f>
        <v>0</v>
      </c>
    </row>
    <row r="65" spans="1:8" ht="20.25" customHeight="1" x14ac:dyDescent="0.3">
      <c r="A65" s="61" t="s">
        <v>308</v>
      </c>
      <c r="B65" s="66" t="s">
        <v>309</v>
      </c>
      <c r="C65" s="47" t="s">
        <v>21</v>
      </c>
      <c r="D65" s="54"/>
      <c r="E65" s="54"/>
      <c r="F65" s="54"/>
      <c r="G65" s="54"/>
      <c r="H65" s="77">
        <f t="shared" si="6"/>
        <v>0</v>
      </c>
    </row>
    <row r="66" spans="1:8" ht="20.25" customHeight="1" x14ac:dyDescent="0.3">
      <c r="A66" s="61" t="s">
        <v>310</v>
      </c>
      <c r="B66" s="66" t="s">
        <v>311</v>
      </c>
      <c r="C66" s="47" t="s">
        <v>21</v>
      </c>
      <c r="D66" s="54"/>
      <c r="E66" s="54"/>
      <c r="F66" s="54"/>
      <c r="G66" s="54"/>
      <c r="H66" s="77">
        <f t="shared" si="6"/>
        <v>0</v>
      </c>
    </row>
    <row r="67" spans="1:8" ht="20.25" customHeight="1" x14ac:dyDescent="0.3">
      <c r="A67" s="61" t="s">
        <v>312</v>
      </c>
      <c r="B67" s="66" t="s">
        <v>313</v>
      </c>
      <c r="C67" s="47" t="s">
        <v>21</v>
      </c>
      <c r="D67" s="54"/>
      <c r="E67" s="54"/>
      <c r="F67" s="54"/>
      <c r="G67" s="54"/>
      <c r="H67" s="77">
        <f t="shared" si="6"/>
        <v>0</v>
      </c>
    </row>
    <row r="68" spans="1:8" ht="20.25" customHeight="1" x14ac:dyDescent="0.3">
      <c r="A68" s="61" t="s">
        <v>314</v>
      </c>
      <c r="B68" s="66" t="s">
        <v>315</v>
      </c>
      <c r="C68" s="47" t="s">
        <v>21</v>
      </c>
      <c r="D68" s="54"/>
      <c r="E68" s="54"/>
      <c r="F68" s="54"/>
      <c r="G68" s="54"/>
      <c r="H68" s="77">
        <f t="shared" si="6"/>
        <v>0</v>
      </c>
    </row>
    <row r="69" spans="1:8" ht="20.25" customHeight="1" x14ac:dyDescent="0.3">
      <c r="A69" s="61" t="s">
        <v>316</v>
      </c>
      <c r="B69" s="66" t="s">
        <v>317</v>
      </c>
      <c r="C69" s="47" t="s">
        <v>21</v>
      </c>
      <c r="D69" s="54"/>
      <c r="E69" s="54"/>
      <c r="F69" s="54"/>
      <c r="G69" s="54"/>
      <c r="H69" s="77">
        <f t="shared" si="6"/>
        <v>0</v>
      </c>
    </row>
    <row r="70" spans="1:8" ht="20.25" customHeight="1" x14ac:dyDescent="0.3">
      <c r="A70" s="61" t="s">
        <v>318</v>
      </c>
      <c r="B70" s="66" t="s">
        <v>319</v>
      </c>
      <c r="C70" s="47" t="s">
        <v>21</v>
      </c>
      <c r="D70" s="54"/>
      <c r="E70" s="54"/>
      <c r="F70" s="54"/>
      <c r="G70" s="54"/>
      <c r="H70" s="77">
        <f t="shared" si="6"/>
        <v>0</v>
      </c>
    </row>
    <row r="71" spans="1:8" ht="20.25" customHeight="1" x14ac:dyDescent="0.3">
      <c r="A71" s="61" t="s">
        <v>320</v>
      </c>
      <c r="B71" s="66" t="s">
        <v>321</v>
      </c>
      <c r="C71" s="47" t="s">
        <v>21</v>
      </c>
      <c r="D71" s="54"/>
      <c r="E71" s="54"/>
      <c r="F71" s="54"/>
      <c r="G71" s="54"/>
      <c r="H71" s="77">
        <f t="shared" si="6"/>
        <v>0</v>
      </c>
    </row>
    <row r="72" spans="1:8" ht="30.75" customHeight="1" x14ac:dyDescent="0.3">
      <c r="A72" s="61" t="s">
        <v>322</v>
      </c>
      <c r="B72" s="66" t="s">
        <v>323</v>
      </c>
      <c r="C72" s="47" t="s">
        <v>21</v>
      </c>
      <c r="D72" s="54"/>
      <c r="E72" s="54"/>
      <c r="F72" s="54"/>
      <c r="G72" s="54"/>
      <c r="H72" s="77">
        <f>SUM(E72:G72)</f>
        <v>0</v>
      </c>
    </row>
    <row r="73" spans="1:8" ht="20.25" customHeight="1" x14ac:dyDescent="0.3">
      <c r="A73" s="61" t="s">
        <v>324</v>
      </c>
      <c r="B73" s="66" t="s">
        <v>325</v>
      </c>
      <c r="C73" s="47" t="s">
        <v>21</v>
      </c>
      <c r="D73" s="54"/>
      <c r="E73" s="54"/>
      <c r="F73" s="54"/>
      <c r="G73" s="54"/>
      <c r="H73" s="77">
        <f>SUM(E73:G73)</f>
        <v>0</v>
      </c>
    </row>
    <row r="74" spans="1:8" ht="20.25" customHeight="1" x14ac:dyDescent="0.3">
      <c r="A74" s="61" t="s">
        <v>326</v>
      </c>
      <c r="B74" s="66" t="s">
        <v>327</v>
      </c>
      <c r="C74" s="47" t="s">
        <v>21</v>
      </c>
      <c r="D74" s="54"/>
      <c r="E74" s="54"/>
      <c r="F74" s="54"/>
      <c r="G74" s="54"/>
      <c r="H74" s="80">
        <f>SUM(H62:H71)</f>
        <v>0</v>
      </c>
    </row>
    <row r="75" spans="1:8" ht="20.25" customHeight="1" thickBot="1" x14ac:dyDescent="0.35">
      <c r="A75" s="30" t="s">
        <v>328</v>
      </c>
      <c r="B75" s="68"/>
      <c r="C75" s="51"/>
      <c r="D75" s="51"/>
      <c r="E75" s="51"/>
      <c r="F75" s="51"/>
      <c r="G75" s="51"/>
      <c r="H75" s="55">
        <f>SUM(H63:H72)</f>
        <v>0</v>
      </c>
    </row>
    <row r="76" spans="1:8" ht="20.25" customHeight="1" thickBot="1" x14ac:dyDescent="0.35">
      <c r="A76" s="59" t="s">
        <v>329</v>
      </c>
      <c r="B76" s="64" t="s">
        <v>330</v>
      </c>
      <c r="C76" s="49"/>
      <c r="D76" s="49"/>
      <c r="E76" s="49"/>
      <c r="F76" s="49"/>
      <c r="G76" s="49"/>
      <c r="H76" s="56"/>
    </row>
    <row r="77" spans="1:8" ht="20.25" customHeight="1" x14ac:dyDescent="0.3">
      <c r="A77" s="60" t="s">
        <v>331</v>
      </c>
      <c r="B77" s="65" t="s">
        <v>332</v>
      </c>
      <c r="C77" s="46" t="s">
        <v>21</v>
      </c>
      <c r="D77" s="52"/>
      <c r="E77" s="52"/>
      <c r="F77" s="52"/>
      <c r="G77" s="52"/>
      <c r="H77" s="76">
        <f>SUM(E77:G77)</f>
        <v>0</v>
      </c>
    </row>
    <row r="78" spans="1:8" ht="20.25" customHeight="1" x14ac:dyDescent="0.3">
      <c r="A78" s="61" t="s">
        <v>333</v>
      </c>
      <c r="B78" s="66" t="s">
        <v>334</v>
      </c>
      <c r="C78" s="47" t="s">
        <v>21</v>
      </c>
      <c r="D78" s="54"/>
      <c r="E78" s="54"/>
      <c r="F78" s="54"/>
      <c r="G78" s="54"/>
      <c r="H78" s="77">
        <f>SUM(E78:G78)</f>
        <v>0</v>
      </c>
    </row>
    <row r="79" spans="1:8" ht="20.25" customHeight="1" x14ac:dyDescent="0.3">
      <c r="A79" s="61" t="s">
        <v>335</v>
      </c>
      <c r="B79" s="66" t="s">
        <v>336</v>
      </c>
      <c r="C79" s="47" t="s">
        <v>21</v>
      </c>
      <c r="D79" s="54"/>
      <c r="E79" s="54"/>
      <c r="F79" s="54"/>
      <c r="G79" s="54"/>
      <c r="H79" s="77">
        <f>SUM(E79:G79)</f>
        <v>0</v>
      </c>
    </row>
    <row r="80" spans="1:8" ht="30.75" customHeight="1" x14ac:dyDescent="0.3">
      <c r="A80" s="61" t="s">
        <v>337</v>
      </c>
      <c r="B80" s="66" t="s">
        <v>338</v>
      </c>
      <c r="C80" s="47" t="s">
        <v>21</v>
      </c>
      <c r="D80" s="54"/>
      <c r="E80" s="54"/>
      <c r="F80" s="54"/>
      <c r="G80" s="54"/>
      <c r="H80" s="77">
        <f>SUM(E80:G80)</f>
        <v>0</v>
      </c>
    </row>
    <row r="81" spans="1:8" ht="20.25" customHeight="1" x14ac:dyDescent="0.3">
      <c r="A81" s="61" t="s">
        <v>339</v>
      </c>
      <c r="B81" s="66" t="s">
        <v>340</v>
      </c>
      <c r="C81" s="74" t="s">
        <v>21</v>
      </c>
      <c r="D81" s="54"/>
      <c r="E81" s="54"/>
      <c r="F81" s="54"/>
      <c r="G81" s="54"/>
      <c r="H81" s="77">
        <f>SUM(E81:G81)</f>
        <v>0</v>
      </c>
    </row>
    <row r="82" spans="1:8" ht="20.25" customHeight="1" x14ac:dyDescent="0.3">
      <c r="A82" s="61" t="s">
        <v>341</v>
      </c>
      <c r="B82" s="66" t="s">
        <v>342</v>
      </c>
      <c r="C82" s="47" t="s">
        <v>21</v>
      </c>
      <c r="D82" s="54"/>
      <c r="E82" s="54"/>
      <c r="F82" s="54"/>
      <c r="G82" s="54"/>
      <c r="H82" s="77">
        <f t="shared" ref="H82:H89" si="7">SUM(E82:G82)</f>
        <v>0</v>
      </c>
    </row>
    <row r="83" spans="1:8" ht="30" customHeight="1" x14ac:dyDescent="0.3">
      <c r="A83" s="61" t="s">
        <v>343</v>
      </c>
      <c r="B83" s="66" t="s">
        <v>344</v>
      </c>
      <c r="C83" s="47" t="s">
        <v>21</v>
      </c>
      <c r="D83" s="54"/>
      <c r="E83" s="54"/>
      <c r="F83" s="54"/>
      <c r="G83" s="54"/>
      <c r="H83" s="77">
        <f t="shared" si="7"/>
        <v>0</v>
      </c>
    </row>
    <row r="84" spans="1:8" ht="29.25" customHeight="1" x14ac:dyDescent="0.3">
      <c r="A84" s="61" t="s">
        <v>345</v>
      </c>
      <c r="B84" s="66" t="s">
        <v>346</v>
      </c>
      <c r="C84" s="47" t="s">
        <v>21</v>
      </c>
      <c r="D84" s="54"/>
      <c r="E84" s="54"/>
      <c r="F84" s="54"/>
      <c r="G84" s="54"/>
      <c r="H84" s="77">
        <f t="shared" si="7"/>
        <v>0</v>
      </c>
    </row>
    <row r="85" spans="1:8" ht="20.25" customHeight="1" x14ac:dyDescent="0.3">
      <c r="A85" s="61" t="s">
        <v>347</v>
      </c>
      <c r="B85" s="69" t="s">
        <v>348</v>
      </c>
      <c r="C85" s="74" t="s">
        <v>21</v>
      </c>
      <c r="D85" s="54"/>
      <c r="E85" s="54"/>
      <c r="F85" s="54"/>
      <c r="G85" s="54"/>
      <c r="H85" s="77">
        <f t="shared" si="7"/>
        <v>0</v>
      </c>
    </row>
    <row r="86" spans="1:8" ht="20.25" customHeight="1" x14ac:dyDescent="0.3">
      <c r="A86" s="61" t="s">
        <v>349</v>
      </c>
      <c r="B86" s="69" t="s">
        <v>350</v>
      </c>
      <c r="C86" s="47" t="s">
        <v>21</v>
      </c>
      <c r="D86" s="54"/>
      <c r="E86" s="54"/>
      <c r="F86" s="54"/>
      <c r="G86" s="54"/>
      <c r="H86" s="77">
        <f t="shared" si="7"/>
        <v>0</v>
      </c>
    </row>
    <row r="87" spans="1:8" ht="20.25" customHeight="1" x14ac:dyDescent="0.3">
      <c r="A87" s="61" t="s">
        <v>351</v>
      </c>
      <c r="B87" s="66" t="s">
        <v>352</v>
      </c>
      <c r="C87" s="47" t="s">
        <v>21</v>
      </c>
      <c r="D87" s="54"/>
      <c r="E87" s="54"/>
      <c r="F87" s="54"/>
      <c r="G87" s="54"/>
      <c r="H87" s="77">
        <f t="shared" si="7"/>
        <v>0</v>
      </c>
    </row>
    <row r="88" spans="1:8" ht="20.25" customHeight="1" x14ac:dyDescent="0.3">
      <c r="A88" s="61" t="s">
        <v>353</v>
      </c>
      <c r="B88" s="66" t="s">
        <v>354</v>
      </c>
      <c r="C88" s="47" t="s">
        <v>21</v>
      </c>
      <c r="D88" s="54"/>
      <c r="E88" s="54"/>
      <c r="F88" s="54"/>
      <c r="G88" s="54"/>
      <c r="H88" s="77">
        <f t="shared" si="7"/>
        <v>0</v>
      </c>
    </row>
    <row r="89" spans="1:8" ht="20.25" customHeight="1" x14ac:dyDescent="0.3">
      <c r="A89" s="61" t="s">
        <v>355</v>
      </c>
      <c r="B89" s="66" t="s">
        <v>356</v>
      </c>
      <c r="C89" s="74" t="s">
        <v>21</v>
      </c>
      <c r="D89" s="54"/>
      <c r="E89" s="54"/>
      <c r="F89" s="54"/>
      <c r="G89" s="54"/>
      <c r="H89" s="77">
        <f t="shared" si="7"/>
        <v>0</v>
      </c>
    </row>
    <row r="90" spans="1:8" ht="20.25" customHeight="1" x14ac:dyDescent="0.3">
      <c r="A90" s="61" t="s">
        <v>357</v>
      </c>
      <c r="B90" s="66" t="s">
        <v>358</v>
      </c>
      <c r="C90" s="47" t="s">
        <v>21</v>
      </c>
      <c r="D90" s="54"/>
      <c r="E90" s="54"/>
      <c r="F90" s="54"/>
      <c r="G90" s="54"/>
      <c r="H90" s="77">
        <f>SUM(E90:G90)</f>
        <v>0</v>
      </c>
    </row>
    <row r="91" spans="1:8" ht="20.25" customHeight="1" x14ac:dyDescent="0.3">
      <c r="A91" s="61" t="s">
        <v>359</v>
      </c>
      <c r="B91" s="66" t="s">
        <v>360</v>
      </c>
      <c r="C91" s="47" t="s">
        <v>21</v>
      </c>
      <c r="D91" s="54"/>
      <c r="E91" s="54"/>
      <c r="F91" s="54"/>
      <c r="G91" s="54"/>
      <c r="H91" s="77">
        <f t="shared" ref="H91:H98" si="8">SUM(E91:G91)</f>
        <v>0</v>
      </c>
    </row>
    <row r="92" spans="1:8" ht="40.5" customHeight="1" x14ac:dyDescent="0.3">
      <c r="A92" s="61" t="s">
        <v>361</v>
      </c>
      <c r="B92" s="66" t="s">
        <v>362</v>
      </c>
      <c r="C92" s="47" t="s">
        <v>21</v>
      </c>
      <c r="D92" s="54"/>
      <c r="E92" s="54"/>
      <c r="F92" s="54"/>
      <c r="G92" s="54"/>
      <c r="H92" s="77">
        <f t="shared" si="8"/>
        <v>0</v>
      </c>
    </row>
    <row r="93" spans="1:8" ht="20.25" customHeight="1" x14ac:dyDescent="0.3">
      <c r="A93" s="61" t="s">
        <v>363</v>
      </c>
      <c r="B93" s="66" t="s">
        <v>364</v>
      </c>
      <c r="C93" s="74" t="s">
        <v>21</v>
      </c>
      <c r="D93" s="54"/>
      <c r="E93" s="54"/>
      <c r="F93" s="54"/>
      <c r="G93" s="54"/>
      <c r="H93" s="77">
        <f t="shared" si="8"/>
        <v>0</v>
      </c>
    </row>
    <row r="94" spans="1:8" ht="20.25" customHeight="1" x14ac:dyDescent="0.3">
      <c r="A94" s="61" t="s">
        <v>365</v>
      </c>
      <c r="B94" s="66" t="s">
        <v>366</v>
      </c>
      <c r="C94" s="47" t="s">
        <v>21</v>
      </c>
      <c r="D94" s="54"/>
      <c r="E94" s="54"/>
      <c r="F94" s="54"/>
      <c r="G94" s="54"/>
      <c r="H94" s="77">
        <f t="shared" si="8"/>
        <v>0</v>
      </c>
    </row>
    <row r="95" spans="1:8" ht="20.25" customHeight="1" x14ac:dyDescent="0.3">
      <c r="A95" s="61" t="s">
        <v>367</v>
      </c>
      <c r="B95" s="66" t="s">
        <v>368</v>
      </c>
      <c r="C95" s="47" t="s">
        <v>21</v>
      </c>
      <c r="D95" s="54"/>
      <c r="E95" s="54"/>
      <c r="F95" s="54"/>
      <c r="G95" s="54"/>
      <c r="H95" s="77">
        <f t="shared" si="8"/>
        <v>0</v>
      </c>
    </row>
    <row r="96" spans="1:8" ht="20.25" customHeight="1" x14ac:dyDescent="0.3">
      <c r="A96" s="61" t="s">
        <v>369</v>
      </c>
      <c r="B96" s="69" t="s">
        <v>370</v>
      </c>
      <c r="C96" s="47" t="s">
        <v>21</v>
      </c>
      <c r="D96" s="54"/>
      <c r="E96" s="54"/>
      <c r="F96" s="54"/>
      <c r="G96" s="54"/>
      <c r="H96" s="77">
        <f t="shared" si="8"/>
        <v>0</v>
      </c>
    </row>
    <row r="97" spans="1:8" ht="20.25" customHeight="1" x14ac:dyDescent="0.3">
      <c r="A97" s="61" t="s">
        <v>371</v>
      </c>
      <c r="B97" s="69" t="s">
        <v>372</v>
      </c>
      <c r="C97" s="74" t="s">
        <v>21</v>
      </c>
      <c r="D97" s="54"/>
      <c r="E97" s="54"/>
      <c r="F97" s="54"/>
      <c r="G97" s="54"/>
      <c r="H97" s="77">
        <f t="shared" si="8"/>
        <v>0</v>
      </c>
    </row>
    <row r="98" spans="1:8" ht="20.25" customHeight="1" x14ac:dyDescent="0.3">
      <c r="A98" s="61" t="s">
        <v>373</v>
      </c>
      <c r="B98" s="66" t="s">
        <v>374</v>
      </c>
      <c r="C98" s="47" t="s">
        <v>21</v>
      </c>
      <c r="D98" s="54"/>
      <c r="E98" s="54"/>
      <c r="F98" s="54"/>
      <c r="G98" s="54"/>
      <c r="H98" s="77">
        <f t="shared" si="8"/>
        <v>0</v>
      </c>
    </row>
    <row r="99" spans="1:8" ht="20.25" customHeight="1" x14ac:dyDescent="0.3">
      <c r="A99" s="61" t="s">
        <v>375</v>
      </c>
      <c r="B99" s="66" t="s">
        <v>376</v>
      </c>
      <c r="C99" s="47" t="s">
        <v>21</v>
      </c>
      <c r="D99" s="54"/>
      <c r="E99" s="54"/>
      <c r="F99" s="54"/>
      <c r="G99" s="54"/>
      <c r="H99" s="77">
        <f>SUM(E99:G99)</f>
        <v>0</v>
      </c>
    </row>
    <row r="100" spans="1:8" ht="30" customHeight="1" x14ac:dyDescent="0.3">
      <c r="A100" s="61" t="s">
        <v>377</v>
      </c>
      <c r="B100" s="66" t="s">
        <v>378</v>
      </c>
      <c r="C100" s="47" t="s">
        <v>21</v>
      </c>
      <c r="D100" s="54"/>
      <c r="E100" s="54"/>
      <c r="F100" s="54"/>
      <c r="G100" s="54"/>
      <c r="H100" s="77">
        <f t="shared" ref="H100:H107" si="9">SUM(E100:G100)</f>
        <v>0</v>
      </c>
    </row>
    <row r="101" spans="1:8" ht="20.25" customHeight="1" x14ac:dyDescent="0.3">
      <c r="A101" s="61" t="s">
        <v>379</v>
      </c>
      <c r="B101" s="66" t="s">
        <v>380</v>
      </c>
      <c r="C101" s="74" t="s">
        <v>21</v>
      </c>
      <c r="D101" s="54"/>
      <c r="E101" s="54"/>
      <c r="F101" s="54"/>
      <c r="G101" s="54"/>
      <c r="H101" s="77">
        <f t="shared" si="9"/>
        <v>0</v>
      </c>
    </row>
    <row r="102" spans="1:8" ht="20.25" customHeight="1" x14ac:dyDescent="0.3">
      <c r="A102" s="61" t="s">
        <v>381</v>
      </c>
      <c r="B102" s="69" t="s">
        <v>382</v>
      </c>
      <c r="C102" s="47" t="s">
        <v>21</v>
      </c>
      <c r="D102" s="54"/>
      <c r="E102" s="54"/>
      <c r="F102" s="54"/>
      <c r="G102" s="54"/>
      <c r="H102" s="77">
        <f t="shared" si="9"/>
        <v>0</v>
      </c>
    </row>
    <row r="103" spans="1:8" ht="20.25" customHeight="1" x14ac:dyDescent="0.3">
      <c r="A103" s="61" t="s">
        <v>383</v>
      </c>
      <c r="B103" s="69" t="s">
        <v>384</v>
      </c>
      <c r="C103" s="47" t="s">
        <v>21</v>
      </c>
      <c r="D103" s="54"/>
      <c r="E103" s="54"/>
      <c r="F103" s="54"/>
      <c r="G103" s="54"/>
      <c r="H103" s="77">
        <f t="shared" si="9"/>
        <v>0</v>
      </c>
    </row>
    <row r="104" spans="1:8" ht="20.25" customHeight="1" x14ac:dyDescent="0.3">
      <c r="A104" s="61" t="s">
        <v>385</v>
      </c>
      <c r="B104" s="66" t="s">
        <v>386</v>
      </c>
      <c r="C104" s="47" t="s">
        <v>21</v>
      </c>
      <c r="D104" s="54"/>
      <c r="E104" s="54"/>
      <c r="F104" s="54"/>
      <c r="G104" s="54"/>
      <c r="H104" s="77">
        <f t="shared" si="9"/>
        <v>0</v>
      </c>
    </row>
    <row r="105" spans="1:8" ht="20.25" customHeight="1" x14ac:dyDescent="0.3">
      <c r="A105" s="61" t="s">
        <v>387</v>
      </c>
      <c r="B105" s="69" t="s">
        <v>388</v>
      </c>
      <c r="C105" s="74" t="s">
        <v>21</v>
      </c>
      <c r="D105" s="54"/>
      <c r="E105" s="54"/>
      <c r="F105" s="54"/>
      <c r="G105" s="54"/>
      <c r="H105" s="77">
        <f t="shared" si="9"/>
        <v>0</v>
      </c>
    </row>
    <row r="106" spans="1:8" ht="20.25" customHeight="1" x14ac:dyDescent="0.3">
      <c r="A106" s="61" t="s">
        <v>389</v>
      </c>
      <c r="B106" s="66" t="s">
        <v>390</v>
      </c>
      <c r="C106" s="47" t="s">
        <v>21</v>
      </c>
      <c r="D106" s="54"/>
      <c r="E106" s="54"/>
      <c r="F106" s="54"/>
      <c r="G106" s="54"/>
      <c r="H106" s="77">
        <f t="shared" si="9"/>
        <v>0</v>
      </c>
    </row>
    <row r="107" spans="1:8" ht="20.25" customHeight="1" x14ac:dyDescent="0.3">
      <c r="A107" s="61" t="s">
        <v>391</v>
      </c>
      <c r="B107" s="66" t="s">
        <v>392</v>
      </c>
      <c r="C107" s="47" t="s">
        <v>21</v>
      </c>
      <c r="D107" s="54"/>
      <c r="E107" s="54"/>
      <c r="F107" s="54"/>
      <c r="G107" s="54"/>
      <c r="H107" s="77">
        <f t="shared" si="9"/>
        <v>0</v>
      </c>
    </row>
    <row r="108" spans="1:8" ht="20.25" customHeight="1" x14ac:dyDescent="0.3">
      <c r="A108" s="61" t="s">
        <v>393</v>
      </c>
      <c r="B108" s="69" t="s">
        <v>394</v>
      </c>
      <c r="C108" s="47" t="s">
        <v>21</v>
      </c>
      <c r="D108" s="54"/>
      <c r="E108" s="54"/>
      <c r="F108" s="54"/>
      <c r="G108" s="54"/>
      <c r="H108" s="77">
        <f>SUM(E108:G108)</f>
        <v>0</v>
      </c>
    </row>
    <row r="109" spans="1:8" ht="20.25" customHeight="1" x14ac:dyDescent="0.3">
      <c r="A109" s="61" t="s">
        <v>395</v>
      </c>
      <c r="B109" s="66" t="s">
        <v>396</v>
      </c>
      <c r="C109" s="47" t="s">
        <v>21</v>
      </c>
      <c r="D109" s="54"/>
      <c r="E109" s="54"/>
      <c r="F109" s="54"/>
      <c r="G109" s="54"/>
      <c r="H109" s="77">
        <f>SUM(E109:G109)</f>
        <v>0</v>
      </c>
    </row>
    <row r="110" spans="1:8" ht="20.25" customHeight="1" x14ac:dyDescent="0.3">
      <c r="A110" s="61" t="s">
        <v>397</v>
      </c>
      <c r="B110" s="69" t="s">
        <v>398</v>
      </c>
      <c r="C110" s="47" t="s">
        <v>21</v>
      </c>
      <c r="D110" s="54"/>
      <c r="E110" s="54"/>
      <c r="F110" s="54"/>
      <c r="G110" s="54"/>
      <c r="H110" s="77">
        <f>SUM(E110:G110)</f>
        <v>0</v>
      </c>
    </row>
    <row r="111" spans="1:8" ht="20.25" customHeight="1" x14ac:dyDescent="0.3">
      <c r="A111" s="61" t="s">
        <v>399</v>
      </c>
      <c r="B111" s="66" t="s">
        <v>400</v>
      </c>
      <c r="C111" s="47" t="s">
        <v>21</v>
      </c>
      <c r="D111" s="54"/>
      <c r="E111" s="54"/>
      <c r="F111" s="54"/>
      <c r="G111" s="54"/>
      <c r="H111" s="77">
        <f>SUM(E111:G111)</f>
        <v>0</v>
      </c>
    </row>
    <row r="112" spans="1:8" ht="20.25" customHeight="1" thickBot="1" x14ac:dyDescent="0.35">
      <c r="A112" s="30" t="s">
        <v>401</v>
      </c>
      <c r="B112" s="38"/>
      <c r="C112" s="38"/>
      <c r="D112" s="38"/>
      <c r="E112" s="38"/>
      <c r="F112" s="38"/>
      <c r="G112" s="38"/>
      <c r="H112" s="55">
        <f>SUM(H77:H80)</f>
        <v>0</v>
      </c>
    </row>
    <row r="113" spans="1:8" ht="20.25" customHeight="1" thickBot="1" x14ac:dyDescent="0.35">
      <c r="A113" s="59" t="s">
        <v>402</v>
      </c>
      <c r="B113" s="64" t="s">
        <v>403</v>
      </c>
      <c r="C113" s="49"/>
      <c r="D113" s="49"/>
      <c r="E113" s="49"/>
      <c r="F113" s="49"/>
      <c r="G113" s="49"/>
      <c r="H113" s="56"/>
    </row>
    <row r="114" spans="1:8" ht="39.75" customHeight="1" x14ac:dyDescent="0.3">
      <c r="A114" s="60" t="s">
        <v>404</v>
      </c>
      <c r="B114" s="65" t="s">
        <v>405</v>
      </c>
      <c r="C114" s="46" t="s">
        <v>21</v>
      </c>
      <c r="D114" s="52"/>
      <c r="E114" s="52"/>
      <c r="F114" s="52"/>
      <c r="G114" s="52"/>
      <c r="H114" s="76">
        <f>SUM(E114:G114)</f>
        <v>0</v>
      </c>
    </row>
    <row r="115" spans="1:8" ht="29.25" customHeight="1" x14ac:dyDescent="0.3">
      <c r="A115" s="61" t="s">
        <v>406</v>
      </c>
      <c r="B115" s="66" t="s">
        <v>407</v>
      </c>
      <c r="C115" s="47" t="s">
        <v>21</v>
      </c>
      <c r="D115" s="54"/>
      <c r="E115" s="54"/>
      <c r="F115" s="54"/>
      <c r="G115" s="54"/>
      <c r="H115" s="77">
        <f>SUM(E115:G115)</f>
        <v>0</v>
      </c>
    </row>
    <row r="116" spans="1:8" ht="20.25" customHeight="1" x14ac:dyDescent="0.3">
      <c r="A116" s="61" t="s">
        <v>408</v>
      </c>
      <c r="B116" s="66" t="s">
        <v>409</v>
      </c>
      <c r="C116" s="74" t="s">
        <v>21</v>
      </c>
      <c r="D116" s="54"/>
      <c r="E116" s="54"/>
      <c r="F116" s="54"/>
      <c r="G116" s="54"/>
      <c r="H116" s="77">
        <f>SUM(E116:G116)</f>
        <v>0</v>
      </c>
    </row>
    <row r="117" spans="1:8" ht="20.25" customHeight="1" x14ac:dyDescent="0.3">
      <c r="A117" s="61" t="s">
        <v>410</v>
      </c>
      <c r="B117" s="66" t="s">
        <v>411</v>
      </c>
      <c r="C117" s="47" t="s">
        <v>21</v>
      </c>
      <c r="D117" s="54"/>
      <c r="E117" s="54"/>
      <c r="F117" s="54"/>
      <c r="G117" s="54"/>
      <c r="H117" s="77">
        <f t="shared" ref="H117:H124" si="10">SUM(E117:G117)</f>
        <v>0</v>
      </c>
    </row>
    <row r="118" spans="1:8" ht="20.25" customHeight="1" x14ac:dyDescent="0.3">
      <c r="A118" s="61" t="s">
        <v>412</v>
      </c>
      <c r="B118" s="66" t="s">
        <v>413</v>
      </c>
      <c r="C118" s="47" t="s">
        <v>21</v>
      </c>
      <c r="D118" s="54"/>
      <c r="E118" s="54"/>
      <c r="F118" s="54"/>
      <c r="G118" s="54"/>
      <c r="H118" s="77">
        <f t="shared" si="10"/>
        <v>0</v>
      </c>
    </row>
    <row r="119" spans="1:8" ht="30" customHeight="1" x14ac:dyDescent="0.3">
      <c r="A119" s="61" t="s">
        <v>414</v>
      </c>
      <c r="B119" s="67" t="s">
        <v>415</v>
      </c>
      <c r="C119" s="47" t="s">
        <v>21</v>
      </c>
      <c r="D119" s="54"/>
      <c r="E119" s="54"/>
      <c r="F119" s="54"/>
      <c r="G119" s="54"/>
      <c r="H119" s="77">
        <f t="shared" si="10"/>
        <v>0</v>
      </c>
    </row>
    <row r="120" spans="1:8" ht="20.25" customHeight="1" x14ac:dyDescent="0.3">
      <c r="A120" s="61" t="s">
        <v>416</v>
      </c>
      <c r="B120" s="67" t="s">
        <v>417</v>
      </c>
      <c r="C120" s="74" t="s">
        <v>21</v>
      </c>
      <c r="D120" s="54"/>
      <c r="E120" s="54"/>
      <c r="F120" s="54"/>
      <c r="G120" s="54"/>
      <c r="H120" s="77">
        <f t="shared" si="10"/>
        <v>0</v>
      </c>
    </row>
    <row r="121" spans="1:8" ht="40.5" customHeight="1" x14ac:dyDescent="0.3">
      <c r="A121" s="61" t="s">
        <v>418</v>
      </c>
      <c r="B121" s="70" t="s">
        <v>419</v>
      </c>
      <c r="C121" s="47" t="s">
        <v>21</v>
      </c>
      <c r="D121" s="54"/>
      <c r="E121" s="54"/>
      <c r="F121" s="54"/>
      <c r="G121" s="54"/>
      <c r="H121" s="77">
        <f t="shared" si="10"/>
        <v>0</v>
      </c>
    </row>
    <row r="122" spans="1:8" ht="20.25" customHeight="1" x14ac:dyDescent="0.3">
      <c r="A122" s="61" t="s">
        <v>420</v>
      </c>
      <c r="B122" s="66" t="s">
        <v>421</v>
      </c>
      <c r="C122" s="47" t="s">
        <v>21</v>
      </c>
      <c r="D122" s="54"/>
      <c r="E122" s="54"/>
      <c r="F122" s="54"/>
      <c r="G122" s="54"/>
      <c r="H122" s="77">
        <f t="shared" si="10"/>
        <v>0</v>
      </c>
    </row>
    <row r="123" spans="1:8" ht="20.25" customHeight="1" x14ac:dyDescent="0.3">
      <c r="A123" s="61" t="s">
        <v>422</v>
      </c>
      <c r="B123" s="66" t="s">
        <v>423</v>
      </c>
      <c r="C123" s="47" t="s">
        <v>21</v>
      </c>
      <c r="D123" s="54"/>
      <c r="E123" s="54"/>
      <c r="F123" s="54"/>
      <c r="G123" s="54"/>
      <c r="H123" s="77">
        <f t="shared" si="10"/>
        <v>0</v>
      </c>
    </row>
    <row r="124" spans="1:8" ht="20.25" customHeight="1" x14ac:dyDescent="0.3">
      <c r="A124" s="61" t="s">
        <v>424</v>
      </c>
      <c r="B124" s="66" t="s">
        <v>425</v>
      </c>
      <c r="C124" s="74" t="s">
        <v>21</v>
      </c>
      <c r="D124" s="54"/>
      <c r="E124" s="54"/>
      <c r="F124" s="54"/>
      <c r="G124" s="54"/>
      <c r="H124" s="77">
        <f t="shared" si="10"/>
        <v>0</v>
      </c>
    </row>
    <row r="125" spans="1:8" ht="20.25" customHeight="1" x14ac:dyDescent="0.3">
      <c r="A125" s="61" t="s">
        <v>426</v>
      </c>
      <c r="B125" s="66" t="s">
        <v>427</v>
      </c>
      <c r="C125" s="47" t="s">
        <v>21</v>
      </c>
      <c r="D125" s="54"/>
      <c r="E125" s="54"/>
      <c r="F125" s="54"/>
      <c r="G125" s="54"/>
      <c r="H125" s="77">
        <f t="shared" ref="H125:H131" si="11">SUM(E125:G125)</f>
        <v>0</v>
      </c>
    </row>
    <row r="126" spans="1:8" ht="20.25" customHeight="1" x14ac:dyDescent="0.3">
      <c r="A126" s="61" t="s">
        <v>428</v>
      </c>
      <c r="B126" s="66" t="s">
        <v>429</v>
      </c>
      <c r="C126" s="47" t="s">
        <v>21</v>
      </c>
      <c r="D126" s="54"/>
      <c r="E126" s="54"/>
      <c r="F126" s="54"/>
      <c r="G126" s="54"/>
      <c r="H126" s="77">
        <f t="shared" si="11"/>
        <v>0</v>
      </c>
    </row>
    <row r="127" spans="1:8" ht="20.25" customHeight="1" x14ac:dyDescent="0.3">
      <c r="A127" s="61" t="s">
        <v>430</v>
      </c>
      <c r="B127" s="66" t="s">
        <v>431</v>
      </c>
      <c r="C127" s="47" t="s">
        <v>21</v>
      </c>
      <c r="D127" s="54"/>
      <c r="E127" s="54"/>
      <c r="F127" s="54"/>
      <c r="G127" s="54"/>
      <c r="H127" s="77">
        <f t="shared" si="11"/>
        <v>0</v>
      </c>
    </row>
    <row r="128" spans="1:8" ht="20.25" customHeight="1" x14ac:dyDescent="0.3">
      <c r="A128" s="61" t="s">
        <v>432</v>
      </c>
      <c r="B128" s="66" t="s">
        <v>433</v>
      </c>
      <c r="C128" s="74" t="s">
        <v>21</v>
      </c>
      <c r="D128" s="54"/>
      <c r="E128" s="54"/>
      <c r="F128" s="54"/>
      <c r="G128" s="54"/>
      <c r="H128" s="77">
        <f t="shared" si="11"/>
        <v>0</v>
      </c>
    </row>
    <row r="129" spans="1:8" ht="20.25" customHeight="1" x14ac:dyDescent="0.3">
      <c r="A129" s="61" t="s">
        <v>434</v>
      </c>
      <c r="B129" s="66" t="s">
        <v>435</v>
      </c>
      <c r="C129" s="47" t="s">
        <v>21</v>
      </c>
      <c r="D129" s="54"/>
      <c r="E129" s="54"/>
      <c r="F129" s="54"/>
      <c r="G129" s="54"/>
      <c r="H129" s="77">
        <f t="shared" si="11"/>
        <v>0</v>
      </c>
    </row>
    <row r="130" spans="1:8" ht="20.25" customHeight="1" x14ac:dyDescent="0.3">
      <c r="A130" s="61" t="s">
        <v>436</v>
      </c>
      <c r="B130" s="66" t="s">
        <v>437</v>
      </c>
      <c r="C130" s="47" t="s">
        <v>21</v>
      </c>
      <c r="D130" s="54"/>
      <c r="E130" s="54"/>
      <c r="F130" s="54"/>
      <c r="G130" s="54"/>
      <c r="H130" s="77">
        <f t="shared" si="11"/>
        <v>0</v>
      </c>
    </row>
    <row r="131" spans="1:8" ht="20.25" customHeight="1" x14ac:dyDescent="0.3">
      <c r="A131" s="61" t="s">
        <v>438</v>
      </c>
      <c r="B131" s="66" t="s">
        <v>439</v>
      </c>
      <c r="C131" s="47" t="s">
        <v>21</v>
      </c>
      <c r="D131" s="54"/>
      <c r="E131" s="54"/>
      <c r="F131" s="54"/>
      <c r="G131" s="54"/>
      <c r="H131" s="77">
        <f t="shared" si="11"/>
        <v>0</v>
      </c>
    </row>
    <row r="132" spans="1:8" ht="20.25" customHeight="1" thickBot="1" x14ac:dyDescent="0.35">
      <c r="A132" s="30" t="s">
        <v>440</v>
      </c>
      <c r="B132" s="38"/>
      <c r="C132" s="38"/>
      <c r="D132" s="38"/>
      <c r="E132" s="38"/>
      <c r="F132" s="38"/>
      <c r="G132" s="38"/>
      <c r="H132" s="55">
        <f>SUM(H114:H115)</f>
        <v>0</v>
      </c>
    </row>
    <row r="133" spans="1:8" ht="20.25" customHeight="1" thickBot="1" x14ac:dyDescent="0.35">
      <c r="A133" s="59" t="s">
        <v>441</v>
      </c>
      <c r="B133" s="64" t="s">
        <v>442</v>
      </c>
      <c r="C133" s="49"/>
      <c r="D133" s="49"/>
      <c r="E133" s="49"/>
      <c r="F133" s="49"/>
      <c r="G133" s="49"/>
      <c r="H133" s="56"/>
    </row>
    <row r="134" spans="1:8" ht="20.25" customHeight="1" x14ac:dyDescent="0.3">
      <c r="A134" s="60" t="s">
        <v>443</v>
      </c>
      <c r="B134" s="65" t="s">
        <v>444</v>
      </c>
      <c r="C134" s="46" t="s">
        <v>21</v>
      </c>
      <c r="D134" s="52"/>
      <c r="E134" s="52"/>
      <c r="F134" s="52"/>
      <c r="G134" s="52"/>
      <c r="H134" s="76">
        <f>SUM(E134:G134)</f>
        <v>0</v>
      </c>
    </row>
    <row r="135" spans="1:8" ht="20.25" customHeight="1" x14ac:dyDescent="0.3">
      <c r="A135" s="61" t="s">
        <v>445</v>
      </c>
      <c r="B135" s="66" t="s">
        <v>446</v>
      </c>
      <c r="C135" s="47" t="s">
        <v>21</v>
      </c>
      <c r="D135" s="54"/>
      <c r="E135" s="54"/>
      <c r="F135" s="54"/>
      <c r="G135" s="54"/>
      <c r="H135" s="77">
        <f>SUM(E135:G135)</f>
        <v>0</v>
      </c>
    </row>
    <row r="136" spans="1:8" ht="20.25" customHeight="1" x14ac:dyDescent="0.3">
      <c r="A136" s="61" t="s">
        <v>447</v>
      </c>
      <c r="B136" s="66" t="s">
        <v>448</v>
      </c>
      <c r="C136" s="47" t="s">
        <v>21</v>
      </c>
      <c r="D136" s="54"/>
      <c r="E136" s="54"/>
      <c r="F136" s="54"/>
      <c r="G136" s="54"/>
      <c r="H136" s="77">
        <f t="shared" ref="H136:H139" si="12">SUM(E136:G136)</f>
        <v>0</v>
      </c>
    </row>
    <row r="137" spans="1:8" ht="20.25" customHeight="1" x14ac:dyDescent="0.3">
      <c r="A137" s="61" t="s">
        <v>449</v>
      </c>
      <c r="B137" s="66" t="s">
        <v>450</v>
      </c>
      <c r="C137" s="47" t="s">
        <v>21</v>
      </c>
      <c r="D137" s="54"/>
      <c r="E137" s="54"/>
      <c r="F137" s="54"/>
      <c r="G137" s="54"/>
      <c r="H137" s="77">
        <f t="shared" si="12"/>
        <v>0</v>
      </c>
    </row>
    <row r="138" spans="1:8" ht="20.25" customHeight="1" x14ac:dyDescent="0.3">
      <c r="A138" s="61" t="s">
        <v>451</v>
      </c>
      <c r="B138" s="66" t="s">
        <v>452</v>
      </c>
      <c r="C138" s="47" t="s">
        <v>21</v>
      </c>
      <c r="D138" s="54"/>
      <c r="E138" s="54"/>
      <c r="F138" s="54"/>
      <c r="G138" s="54"/>
      <c r="H138" s="77">
        <f t="shared" si="12"/>
        <v>0</v>
      </c>
    </row>
    <row r="139" spans="1:8" ht="20.25" customHeight="1" x14ac:dyDescent="0.3">
      <c r="A139" s="61" t="s">
        <v>453</v>
      </c>
      <c r="B139" s="66" t="s">
        <v>454</v>
      </c>
      <c r="C139" s="47" t="s">
        <v>21</v>
      </c>
      <c r="D139" s="54"/>
      <c r="E139" s="54"/>
      <c r="F139" s="54"/>
      <c r="G139" s="54"/>
      <c r="H139" s="77">
        <f t="shared" si="12"/>
        <v>0</v>
      </c>
    </row>
    <row r="140" spans="1:8" ht="20.25" customHeight="1" x14ac:dyDescent="0.3">
      <c r="A140" s="61" t="s">
        <v>455</v>
      </c>
      <c r="B140" s="66" t="s">
        <v>456</v>
      </c>
      <c r="C140" s="74" t="s">
        <v>21</v>
      </c>
      <c r="D140" s="81"/>
      <c r="E140" s="81"/>
      <c r="F140" s="81"/>
      <c r="G140" s="81"/>
      <c r="H140" s="77">
        <f>SUM(E140:G140)</f>
        <v>0</v>
      </c>
    </row>
    <row r="141" spans="1:8" ht="20.25" customHeight="1" x14ac:dyDescent="0.3">
      <c r="A141" s="61" t="s">
        <v>457</v>
      </c>
      <c r="B141" s="66" t="s">
        <v>458</v>
      </c>
      <c r="C141" s="47" t="s">
        <v>21</v>
      </c>
      <c r="D141" s="54"/>
      <c r="E141" s="54"/>
      <c r="F141" s="54"/>
      <c r="G141" s="54"/>
      <c r="H141" s="77">
        <f t="shared" ref="H141:H148" si="13">SUM(E141:G141)</f>
        <v>0</v>
      </c>
    </row>
    <row r="142" spans="1:8" ht="20.25" customHeight="1" x14ac:dyDescent="0.3">
      <c r="A142" s="61" t="s">
        <v>459</v>
      </c>
      <c r="B142" s="66" t="s">
        <v>460</v>
      </c>
      <c r="C142" s="47" t="s">
        <v>21</v>
      </c>
      <c r="D142" s="54"/>
      <c r="E142" s="54"/>
      <c r="F142" s="54"/>
      <c r="G142" s="54"/>
      <c r="H142" s="77">
        <f t="shared" si="13"/>
        <v>0</v>
      </c>
    </row>
    <row r="143" spans="1:8" ht="20.25" customHeight="1" x14ac:dyDescent="0.3">
      <c r="A143" s="61" t="s">
        <v>461</v>
      </c>
      <c r="B143" s="66" t="s">
        <v>462</v>
      </c>
      <c r="C143" s="47" t="s">
        <v>21</v>
      </c>
      <c r="D143" s="54"/>
      <c r="E143" s="54"/>
      <c r="F143" s="54"/>
      <c r="G143" s="54"/>
      <c r="H143" s="77">
        <f t="shared" si="13"/>
        <v>0</v>
      </c>
    </row>
    <row r="144" spans="1:8" ht="20.25" customHeight="1" x14ac:dyDescent="0.3">
      <c r="A144" s="61" t="s">
        <v>463</v>
      </c>
      <c r="B144" s="66" t="s">
        <v>464</v>
      </c>
      <c r="C144" s="74" t="s">
        <v>21</v>
      </c>
      <c r="D144" s="54"/>
      <c r="E144" s="54"/>
      <c r="F144" s="54"/>
      <c r="G144" s="54"/>
      <c r="H144" s="77">
        <f t="shared" si="13"/>
        <v>0</v>
      </c>
    </row>
    <row r="145" spans="1:8" ht="20.25" customHeight="1" x14ac:dyDescent="0.3">
      <c r="A145" s="61" t="s">
        <v>465</v>
      </c>
      <c r="B145" s="66" t="s">
        <v>466</v>
      </c>
      <c r="C145" s="47" t="s">
        <v>21</v>
      </c>
      <c r="D145" s="54"/>
      <c r="E145" s="54"/>
      <c r="F145" s="54"/>
      <c r="G145" s="54"/>
      <c r="H145" s="77">
        <f t="shared" si="13"/>
        <v>0</v>
      </c>
    </row>
    <row r="146" spans="1:8" ht="20.25" customHeight="1" x14ac:dyDescent="0.3">
      <c r="A146" s="61" t="s">
        <v>467</v>
      </c>
      <c r="B146" s="66" t="s">
        <v>468</v>
      </c>
      <c r="C146" s="47" t="s">
        <v>21</v>
      </c>
      <c r="D146" s="54"/>
      <c r="E146" s="54"/>
      <c r="F146" s="54"/>
      <c r="G146" s="54"/>
      <c r="H146" s="77">
        <f t="shared" si="13"/>
        <v>0</v>
      </c>
    </row>
    <row r="147" spans="1:8" ht="20.25" customHeight="1" x14ac:dyDescent="0.3">
      <c r="A147" s="61" t="s">
        <v>469</v>
      </c>
      <c r="B147" s="66" t="s">
        <v>470</v>
      </c>
      <c r="C147" s="47" t="s">
        <v>21</v>
      </c>
      <c r="D147" s="54"/>
      <c r="E147" s="54"/>
      <c r="F147" s="54"/>
      <c r="G147" s="54"/>
      <c r="H147" s="77">
        <f t="shared" si="13"/>
        <v>0</v>
      </c>
    </row>
    <row r="148" spans="1:8" ht="20.25" customHeight="1" x14ac:dyDescent="0.3">
      <c r="A148" s="61" t="s">
        <v>471</v>
      </c>
      <c r="B148" s="66" t="s">
        <v>472</v>
      </c>
      <c r="C148" s="74" t="s">
        <v>21</v>
      </c>
      <c r="D148" s="54"/>
      <c r="E148" s="54"/>
      <c r="F148" s="54"/>
      <c r="G148" s="54"/>
      <c r="H148" s="77">
        <f t="shared" si="13"/>
        <v>0</v>
      </c>
    </row>
    <row r="149" spans="1:8" ht="20.25" customHeight="1" x14ac:dyDescent="0.3">
      <c r="A149" s="61" t="s">
        <v>473</v>
      </c>
      <c r="B149" s="66" t="s">
        <v>474</v>
      </c>
      <c r="C149" s="47" t="s">
        <v>21</v>
      </c>
      <c r="D149" s="54"/>
      <c r="E149" s="54"/>
      <c r="F149" s="54"/>
      <c r="G149" s="54"/>
      <c r="H149" s="77">
        <f>SUM(E149:G149)</f>
        <v>0</v>
      </c>
    </row>
    <row r="150" spans="1:8" ht="20.25" customHeight="1" x14ac:dyDescent="0.3">
      <c r="A150" s="61" t="s">
        <v>475</v>
      </c>
      <c r="B150" s="66" t="s">
        <v>476</v>
      </c>
      <c r="C150" s="47" t="s">
        <v>21</v>
      </c>
      <c r="D150" s="54"/>
      <c r="E150" s="54"/>
      <c r="F150" s="54"/>
      <c r="G150" s="54"/>
      <c r="H150" s="77">
        <f t="shared" ref="H150:H157" si="14">SUM(E150:G150)</f>
        <v>0</v>
      </c>
    </row>
    <row r="151" spans="1:8" ht="20.25" customHeight="1" x14ac:dyDescent="0.3">
      <c r="A151" s="61" t="s">
        <v>477</v>
      </c>
      <c r="B151" s="66" t="s">
        <v>478</v>
      </c>
      <c r="C151" s="47" t="s">
        <v>21</v>
      </c>
      <c r="D151" s="54"/>
      <c r="E151" s="54"/>
      <c r="F151" s="54"/>
      <c r="G151" s="54"/>
      <c r="H151" s="77">
        <f t="shared" si="14"/>
        <v>0</v>
      </c>
    </row>
    <row r="152" spans="1:8" ht="20.25" customHeight="1" x14ac:dyDescent="0.3">
      <c r="A152" s="61" t="s">
        <v>479</v>
      </c>
      <c r="B152" s="66" t="s">
        <v>480</v>
      </c>
      <c r="C152" s="74" t="s">
        <v>21</v>
      </c>
      <c r="D152" s="54"/>
      <c r="E152" s="54"/>
      <c r="F152" s="54"/>
      <c r="G152" s="54"/>
      <c r="H152" s="77">
        <f t="shared" si="14"/>
        <v>0</v>
      </c>
    </row>
    <row r="153" spans="1:8" ht="20.25" customHeight="1" x14ac:dyDescent="0.3">
      <c r="A153" s="61" t="s">
        <v>481</v>
      </c>
      <c r="B153" s="66" t="s">
        <v>482</v>
      </c>
      <c r="C153" s="47" t="s">
        <v>21</v>
      </c>
      <c r="D153" s="54"/>
      <c r="E153" s="54"/>
      <c r="F153" s="54"/>
      <c r="G153" s="54"/>
      <c r="H153" s="77">
        <f t="shared" si="14"/>
        <v>0</v>
      </c>
    </row>
    <row r="154" spans="1:8" ht="20.25" customHeight="1" x14ac:dyDescent="0.3">
      <c r="A154" s="61" t="s">
        <v>483</v>
      </c>
      <c r="B154" s="66" t="s">
        <v>484</v>
      </c>
      <c r="C154" s="47" t="s">
        <v>21</v>
      </c>
      <c r="D154" s="54"/>
      <c r="E154" s="54"/>
      <c r="F154" s="54"/>
      <c r="G154" s="54"/>
      <c r="H154" s="77">
        <f t="shared" si="14"/>
        <v>0</v>
      </c>
    </row>
    <row r="155" spans="1:8" ht="20.25" customHeight="1" x14ac:dyDescent="0.3">
      <c r="A155" s="61" t="s">
        <v>485</v>
      </c>
      <c r="B155" s="66" t="s">
        <v>486</v>
      </c>
      <c r="C155" s="47" t="s">
        <v>21</v>
      </c>
      <c r="D155" s="54"/>
      <c r="E155" s="54"/>
      <c r="F155" s="54"/>
      <c r="G155" s="54"/>
      <c r="H155" s="77">
        <f t="shared" si="14"/>
        <v>0</v>
      </c>
    </row>
    <row r="156" spans="1:8" ht="30" customHeight="1" x14ac:dyDescent="0.3">
      <c r="A156" s="61" t="s">
        <v>487</v>
      </c>
      <c r="B156" s="66" t="s">
        <v>488</v>
      </c>
      <c r="C156" s="74" t="s">
        <v>21</v>
      </c>
      <c r="D156" s="54"/>
      <c r="E156" s="54"/>
      <c r="F156" s="54"/>
      <c r="G156" s="54"/>
      <c r="H156" s="77">
        <f t="shared" si="14"/>
        <v>0</v>
      </c>
    </row>
    <row r="157" spans="1:8" ht="30" customHeight="1" x14ac:dyDescent="0.3">
      <c r="A157" s="61" t="s">
        <v>489</v>
      </c>
      <c r="B157" s="66" t="s">
        <v>490</v>
      </c>
      <c r="C157" s="47" t="s">
        <v>21</v>
      </c>
      <c r="D157" s="54"/>
      <c r="E157" s="54"/>
      <c r="F157" s="54"/>
      <c r="G157" s="54"/>
      <c r="H157" s="77">
        <f t="shared" si="14"/>
        <v>0</v>
      </c>
    </row>
    <row r="158" spans="1:8" ht="20.25" customHeight="1" x14ac:dyDescent="0.3">
      <c r="A158" s="61" t="s">
        <v>491</v>
      </c>
      <c r="B158" s="66" t="s">
        <v>492</v>
      </c>
      <c r="C158" s="47" t="s">
        <v>21</v>
      </c>
      <c r="D158" s="54"/>
      <c r="E158" s="54"/>
      <c r="F158" s="54"/>
      <c r="G158" s="54"/>
      <c r="H158" s="77">
        <f>SUM(E158:G158)</f>
        <v>0</v>
      </c>
    </row>
    <row r="159" spans="1:8" ht="20.25" customHeight="1" x14ac:dyDescent="0.3">
      <c r="A159" s="61" t="s">
        <v>493</v>
      </c>
      <c r="B159" s="66" t="s">
        <v>494</v>
      </c>
      <c r="C159" s="47" t="s">
        <v>21</v>
      </c>
      <c r="D159" s="54"/>
      <c r="E159" s="54"/>
      <c r="F159" s="54"/>
      <c r="G159" s="54"/>
      <c r="H159" s="77">
        <f>SUM(E159:G159)</f>
        <v>0</v>
      </c>
    </row>
    <row r="160" spans="1:8" ht="20.25" customHeight="1" x14ac:dyDescent="0.3">
      <c r="A160" s="61" t="s">
        <v>495</v>
      </c>
      <c r="B160" s="66" t="s">
        <v>496</v>
      </c>
      <c r="C160" s="47" t="s">
        <v>21</v>
      </c>
      <c r="D160" s="54"/>
      <c r="E160" s="54"/>
      <c r="F160" s="54"/>
      <c r="G160" s="54"/>
      <c r="H160" s="77">
        <f>SUM(E160:G160)</f>
        <v>0</v>
      </c>
    </row>
    <row r="161" spans="1:8" ht="20.25" customHeight="1" x14ac:dyDescent="0.3">
      <c r="A161" s="61" t="s">
        <v>497</v>
      </c>
      <c r="B161" s="66" t="s">
        <v>498</v>
      </c>
      <c r="C161" s="47" t="s">
        <v>21</v>
      </c>
      <c r="D161" s="54"/>
      <c r="E161" s="54"/>
      <c r="F161" s="54"/>
      <c r="G161" s="54"/>
      <c r="H161" s="77">
        <f>SUM(E161:G161)</f>
        <v>0</v>
      </c>
    </row>
    <row r="162" spans="1:8" ht="20.25" customHeight="1" x14ac:dyDescent="0.3">
      <c r="A162" s="61" t="s">
        <v>499</v>
      </c>
      <c r="B162" s="66" t="s">
        <v>500</v>
      </c>
      <c r="C162" s="47" t="s">
        <v>21</v>
      </c>
      <c r="D162" s="54"/>
      <c r="E162" s="54"/>
      <c r="F162" s="54"/>
      <c r="G162" s="54"/>
      <c r="H162" s="77">
        <f>SUM(E162:G162)</f>
        <v>0</v>
      </c>
    </row>
    <row r="163" spans="1:8" ht="20.25" customHeight="1" thickBot="1" x14ac:dyDescent="0.35">
      <c r="A163" s="30" t="s">
        <v>501</v>
      </c>
      <c r="B163" s="38"/>
      <c r="C163" s="38"/>
      <c r="D163" s="38"/>
      <c r="E163" s="38"/>
      <c r="F163" s="38"/>
      <c r="G163" s="38"/>
      <c r="H163" s="55">
        <f>SUM(H134:H139)</f>
        <v>0</v>
      </c>
    </row>
    <row r="164" spans="1:8" ht="20.25" customHeight="1" thickBot="1" x14ac:dyDescent="0.35">
      <c r="A164" s="62" t="s">
        <v>502</v>
      </c>
      <c r="B164" s="71" t="s">
        <v>503</v>
      </c>
      <c r="C164" s="49"/>
      <c r="D164" s="49"/>
      <c r="E164" s="49"/>
      <c r="F164" s="49"/>
      <c r="G164" s="49"/>
      <c r="H164" s="56"/>
    </row>
    <row r="165" spans="1:8" ht="30" customHeight="1" x14ac:dyDescent="0.3">
      <c r="A165" s="63" t="s">
        <v>504</v>
      </c>
      <c r="B165" s="72" t="s">
        <v>505</v>
      </c>
      <c r="C165" s="46" t="s">
        <v>21</v>
      </c>
      <c r="D165" s="52"/>
      <c r="E165" s="52"/>
      <c r="F165" s="52"/>
      <c r="G165" s="52"/>
      <c r="H165" s="76">
        <f t="shared" ref="H165:H170" si="15">SUM(E165:G165)</f>
        <v>0</v>
      </c>
    </row>
    <row r="166" spans="1:8" ht="21" customHeight="1" x14ac:dyDescent="0.3">
      <c r="A166" s="61" t="s">
        <v>506</v>
      </c>
      <c r="B166" s="66" t="s">
        <v>507</v>
      </c>
      <c r="C166" s="47" t="s">
        <v>21</v>
      </c>
      <c r="D166" s="54"/>
      <c r="E166" s="54"/>
      <c r="F166" s="54"/>
      <c r="G166" s="54"/>
      <c r="H166" s="77">
        <f t="shared" si="15"/>
        <v>0</v>
      </c>
    </row>
    <row r="167" spans="1:8" ht="20.25" customHeight="1" x14ac:dyDescent="0.3">
      <c r="A167" s="61" t="s">
        <v>508</v>
      </c>
      <c r="B167" s="66" t="s">
        <v>509</v>
      </c>
      <c r="C167" s="47" t="s">
        <v>21</v>
      </c>
      <c r="D167" s="54"/>
      <c r="E167" s="54"/>
      <c r="F167" s="54"/>
      <c r="G167" s="54"/>
      <c r="H167" s="77">
        <f t="shared" si="15"/>
        <v>0</v>
      </c>
    </row>
    <row r="168" spans="1:8" ht="20.25" customHeight="1" x14ac:dyDescent="0.3">
      <c r="A168" s="61" t="s">
        <v>510</v>
      </c>
      <c r="B168" s="66" t="s">
        <v>511</v>
      </c>
      <c r="C168" s="47" t="s">
        <v>21</v>
      </c>
      <c r="D168" s="54"/>
      <c r="E168" s="54"/>
      <c r="F168" s="54"/>
      <c r="G168" s="54"/>
      <c r="H168" s="77">
        <f t="shared" si="15"/>
        <v>0</v>
      </c>
    </row>
    <row r="169" spans="1:8" ht="20.25" customHeight="1" x14ac:dyDescent="0.3">
      <c r="A169" s="61" t="s">
        <v>512</v>
      </c>
      <c r="B169" s="66" t="s">
        <v>513</v>
      </c>
      <c r="C169" s="47" t="s">
        <v>21</v>
      </c>
      <c r="D169" s="54"/>
      <c r="E169" s="54"/>
      <c r="F169" s="54"/>
      <c r="G169" s="54"/>
      <c r="H169" s="77">
        <f t="shared" si="15"/>
        <v>0</v>
      </c>
    </row>
    <row r="170" spans="1:8" ht="20.25" customHeight="1" x14ac:dyDescent="0.3">
      <c r="A170" s="61" t="s">
        <v>514</v>
      </c>
      <c r="B170" s="66" t="s">
        <v>515</v>
      </c>
      <c r="C170" s="47" t="s">
        <v>21</v>
      </c>
      <c r="D170" s="54"/>
      <c r="E170" s="54"/>
      <c r="F170" s="54"/>
      <c r="G170" s="54"/>
      <c r="H170" s="77">
        <f t="shared" si="15"/>
        <v>0</v>
      </c>
    </row>
    <row r="171" spans="1:8" ht="20.25" customHeight="1" thickBot="1" x14ac:dyDescent="0.35">
      <c r="A171" s="30" t="s">
        <v>516</v>
      </c>
      <c r="B171" s="38"/>
      <c r="C171" s="38"/>
      <c r="D171" s="38"/>
      <c r="E171" s="38"/>
      <c r="F171" s="38"/>
      <c r="G171" s="38"/>
      <c r="H171" s="55">
        <f>SUM(H165:H167)</f>
        <v>0</v>
      </c>
    </row>
    <row r="172" spans="1:8" ht="20.25" customHeight="1" thickBot="1" x14ac:dyDescent="0.35">
      <c r="A172" s="59" t="s">
        <v>517</v>
      </c>
      <c r="B172" s="64" t="s">
        <v>518</v>
      </c>
      <c r="C172" s="49"/>
      <c r="D172" s="49"/>
      <c r="E172" s="49"/>
      <c r="F172" s="49"/>
      <c r="G172" s="49"/>
      <c r="H172" s="56"/>
    </row>
    <row r="173" spans="1:8" ht="20.25" customHeight="1" x14ac:dyDescent="0.3">
      <c r="A173" s="60" t="s">
        <v>519</v>
      </c>
      <c r="B173" s="65" t="s">
        <v>520</v>
      </c>
      <c r="C173" s="46" t="s">
        <v>21</v>
      </c>
      <c r="D173" s="52"/>
      <c r="E173" s="52"/>
      <c r="F173" s="52"/>
      <c r="G173" s="52"/>
      <c r="H173" s="76">
        <f>SUM(E173:G173)</f>
        <v>0</v>
      </c>
    </row>
    <row r="174" spans="1:8" ht="20.25" customHeight="1" x14ac:dyDescent="0.3">
      <c r="A174" s="61" t="s">
        <v>521</v>
      </c>
      <c r="B174" s="66" t="s">
        <v>522</v>
      </c>
      <c r="C174" s="47" t="s">
        <v>21</v>
      </c>
      <c r="D174" s="54"/>
      <c r="E174" s="54"/>
      <c r="F174" s="54"/>
      <c r="G174" s="54"/>
      <c r="H174" s="77">
        <f>SUM(E174:G174)</f>
        <v>0</v>
      </c>
    </row>
    <row r="175" spans="1:8" ht="20.25" customHeight="1" x14ac:dyDescent="0.3">
      <c r="A175" s="61" t="s">
        <v>13</v>
      </c>
      <c r="B175" s="66" t="s">
        <v>523</v>
      </c>
      <c r="C175" s="47" t="s">
        <v>21</v>
      </c>
      <c r="D175" s="54"/>
      <c r="E175" s="54"/>
      <c r="F175" s="54"/>
      <c r="G175" s="54"/>
      <c r="H175" s="77">
        <f t="shared" ref="H175:H176" si="16">SUM(E175:G175)</f>
        <v>0</v>
      </c>
    </row>
    <row r="176" spans="1:8" ht="20.25" customHeight="1" x14ac:dyDescent="0.3">
      <c r="A176" s="61" t="s">
        <v>14</v>
      </c>
      <c r="B176" s="66" t="s">
        <v>524</v>
      </c>
      <c r="C176" s="47" t="s">
        <v>21</v>
      </c>
      <c r="D176" s="54"/>
      <c r="E176" s="54"/>
      <c r="F176" s="54"/>
      <c r="G176" s="54"/>
      <c r="H176" s="77">
        <f t="shared" si="16"/>
        <v>0</v>
      </c>
    </row>
    <row r="177" spans="1:8" ht="20.25" customHeight="1" x14ac:dyDescent="0.3">
      <c r="A177" s="61" t="s">
        <v>525</v>
      </c>
      <c r="B177" s="66" t="s">
        <v>526</v>
      </c>
      <c r="C177" s="74" t="s">
        <v>21</v>
      </c>
      <c r="D177" s="81"/>
      <c r="E177" s="81"/>
      <c r="F177" s="81"/>
      <c r="G177" s="81"/>
      <c r="H177" s="77">
        <f>SUM(E177:G177)</f>
        <v>0</v>
      </c>
    </row>
    <row r="178" spans="1:8" ht="20.25" customHeight="1" x14ac:dyDescent="0.3">
      <c r="A178" s="61" t="s">
        <v>527</v>
      </c>
      <c r="B178" s="66" t="s">
        <v>528</v>
      </c>
      <c r="C178" s="47" t="s">
        <v>21</v>
      </c>
      <c r="D178" s="54"/>
      <c r="E178" s="54"/>
      <c r="F178" s="54"/>
      <c r="G178" s="54"/>
      <c r="H178" s="77">
        <f t="shared" ref="H178:H185" si="17">SUM(E178:G178)</f>
        <v>0</v>
      </c>
    </row>
    <row r="179" spans="1:8" ht="20.25" customHeight="1" x14ac:dyDescent="0.3">
      <c r="A179" s="61" t="s">
        <v>529</v>
      </c>
      <c r="B179" s="66" t="s">
        <v>530</v>
      </c>
      <c r="C179" s="47" t="s">
        <v>21</v>
      </c>
      <c r="D179" s="54"/>
      <c r="E179" s="54"/>
      <c r="F179" s="54"/>
      <c r="G179" s="54"/>
      <c r="H179" s="77">
        <f t="shared" si="17"/>
        <v>0</v>
      </c>
    </row>
    <row r="180" spans="1:8" ht="20.25" customHeight="1" x14ac:dyDescent="0.3">
      <c r="A180" s="61" t="s">
        <v>531</v>
      </c>
      <c r="B180" s="66" t="s">
        <v>532</v>
      </c>
      <c r="C180" s="47" t="s">
        <v>21</v>
      </c>
      <c r="D180" s="54"/>
      <c r="E180" s="54"/>
      <c r="F180" s="54"/>
      <c r="G180" s="54"/>
      <c r="H180" s="77">
        <f t="shared" si="17"/>
        <v>0</v>
      </c>
    </row>
    <row r="181" spans="1:8" ht="20.25" customHeight="1" x14ac:dyDescent="0.3">
      <c r="A181" s="61" t="s">
        <v>533</v>
      </c>
      <c r="B181" s="66" t="s">
        <v>534</v>
      </c>
      <c r="C181" s="74" t="s">
        <v>21</v>
      </c>
      <c r="D181" s="82"/>
      <c r="E181" s="82"/>
      <c r="F181" s="82"/>
      <c r="G181" s="82"/>
      <c r="H181" s="77">
        <f t="shared" si="17"/>
        <v>0</v>
      </c>
    </row>
    <row r="182" spans="1:8" ht="20.25" customHeight="1" x14ac:dyDescent="0.3">
      <c r="A182" s="61" t="s">
        <v>535</v>
      </c>
      <c r="B182" s="66" t="s">
        <v>536</v>
      </c>
      <c r="C182" s="47" t="s">
        <v>21</v>
      </c>
      <c r="D182" s="54"/>
      <c r="E182" s="54"/>
      <c r="F182" s="54"/>
      <c r="G182" s="54"/>
      <c r="H182" s="77">
        <f t="shared" si="17"/>
        <v>0</v>
      </c>
    </row>
    <row r="183" spans="1:8" ht="20.25" customHeight="1" x14ac:dyDescent="0.3">
      <c r="A183" s="61" t="s">
        <v>537</v>
      </c>
      <c r="B183" s="66" t="s">
        <v>538</v>
      </c>
      <c r="C183" s="47" t="s">
        <v>21</v>
      </c>
      <c r="D183" s="54"/>
      <c r="E183" s="54"/>
      <c r="F183" s="54"/>
      <c r="G183" s="54"/>
      <c r="H183" s="77">
        <f t="shared" si="17"/>
        <v>0</v>
      </c>
    </row>
    <row r="184" spans="1:8" ht="20.25" customHeight="1" x14ac:dyDescent="0.3">
      <c r="A184" s="61" t="s">
        <v>539</v>
      </c>
      <c r="B184" s="66" t="s">
        <v>540</v>
      </c>
      <c r="C184" s="47" t="s">
        <v>21</v>
      </c>
      <c r="D184" s="54"/>
      <c r="E184" s="54"/>
      <c r="F184" s="54"/>
      <c r="G184" s="54"/>
      <c r="H184" s="77">
        <f t="shared" si="17"/>
        <v>0</v>
      </c>
    </row>
    <row r="185" spans="1:8" ht="20.25" customHeight="1" x14ac:dyDescent="0.3">
      <c r="A185" s="61" t="s">
        <v>541</v>
      </c>
      <c r="B185" s="66" t="s">
        <v>542</v>
      </c>
      <c r="C185" s="74" t="s">
        <v>21</v>
      </c>
      <c r="D185" s="54"/>
      <c r="E185" s="54"/>
      <c r="F185" s="54"/>
      <c r="G185" s="54"/>
      <c r="H185" s="77">
        <f t="shared" si="17"/>
        <v>0</v>
      </c>
    </row>
    <row r="186" spans="1:8" ht="20.25" customHeight="1" x14ac:dyDescent="0.3">
      <c r="A186" s="61" t="s">
        <v>543</v>
      </c>
      <c r="B186" s="66" t="s">
        <v>544</v>
      </c>
      <c r="C186" s="47" t="s">
        <v>21</v>
      </c>
      <c r="D186" s="54"/>
      <c r="E186" s="54"/>
      <c r="F186" s="54"/>
      <c r="G186" s="54"/>
      <c r="H186" s="77">
        <f t="shared" ref="H186:H193" si="18">SUM(E186:G186)</f>
        <v>0</v>
      </c>
    </row>
    <row r="187" spans="1:8" ht="20.25" customHeight="1" x14ac:dyDescent="0.3">
      <c r="A187" s="61" t="s">
        <v>545</v>
      </c>
      <c r="B187" s="66" t="s">
        <v>546</v>
      </c>
      <c r="C187" s="47" t="s">
        <v>21</v>
      </c>
      <c r="D187" s="81"/>
      <c r="E187" s="81"/>
      <c r="F187" s="81"/>
      <c r="G187" s="81"/>
      <c r="H187" s="77">
        <f t="shared" si="18"/>
        <v>0</v>
      </c>
    </row>
    <row r="188" spans="1:8" ht="20.25" customHeight="1" x14ac:dyDescent="0.3">
      <c r="A188" s="61" t="s">
        <v>547</v>
      </c>
      <c r="B188" s="73" t="s">
        <v>548</v>
      </c>
      <c r="C188" s="47" t="s">
        <v>21</v>
      </c>
      <c r="D188" s="54"/>
      <c r="E188" s="54"/>
      <c r="F188" s="54"/>
      <c r="G188" s="54"/>
      <c r="H188" s="77">
        <f t="shared" si="18"/>
        <v>0</v>
      </c>
    </row>
    <row r="189" spans="1:8" ht="20.25" customHeight="1" x14ac:dyDescent="0.3">
      <c r="A189" s="61" t="s">
        <v>549</v>
      </c>
      <c r="B189" s="73" t="s">
        <v>550</v>
      </c>
      <c r="C189" s="74" t="s">
        <v>21</v>
      </c>
      <c r="D189" s="54"/>
      <c r="E189" s="54"/>
      <c r="F189" s="54"/>
      <c r="G189" s="54"/>
      <c r="H189" s="77">
        <f t="shared" si="18"/>
        <v>0</v>
      </c>
    </row>
    <row r="190" spans="1:8" ht="20.25" customHeight="1" x14ac:dyDescent="0.3">
      <c r="A190" s="61" t="s">
        <v>551</v>
      </c>
      <c r="B190" s="73" t="s">
        <v>552</v>
      </c>
      <c r="C190" s="47" t="s">
        <v>21</v>
      </c>
      <c r="D190" s="54"/>
      <c r="E190" s="54"/>
      <c r="F190" s="54"/>
      <c r="G190" s="54"/>
      <c r="H190" s="77">
        <f t="shared" si="18"/>
        <v>0</v>
      </c>
    </row>
    <row r="191" spans="1:8" ht="20.25" customHeight="1" x14ac:dyDescent="0.3">
      <c r="A191" s="61" t="s">
        <v>553</v>
      </c>
      <c r="B191" s="73" t="s">
        <v>554</v>
      </c>
      <c r="C191" s="47" t="s">
        <v>21</v>
      </c>
      <c r="D191" s="54"/>
      <c r="E191" s="54"/>
      <c r="F191" s="54"/>
      <c r="G191" s="54"/>
      <c r="H191" s="77">
        <f t="shared" si="18"/>
        <v>0</v>
      </c>
    </row>
    <row r="192" spans="1:8" ht="20.25" customHeight="1" x14ac:dyDescent="0.3">
      <c r="A192" s="61" t="s">
        <v>555</v>
      </c>
      <c r="B192" s="73" t="s">
        <v>556</v>
      </c>
      <c r="C192" s="47" t="s">
        <v>21</v>
      </c>
      <c r="D192" s="54"/>
      <c r="E192" s="54"/>
      <c r="F192" s="54"/>
      <c r="G192" s="54"/>
      <c r="H192" s="77">
        <f t="shared" si="18"/>
        <v>0</v>
      </c>
    </row>
    <row r="193" spans="1:8" ht="20.25" customHeight="1" x14ac:dyDescent="0.3">
      <c r="A193" s="61" t="s">
        <v>557</v>
      </c>
      <c r="B193" s="73" t="s">
        <v>558</v>
      </c>
      <c r="C193" s="47" t="s">
        <v>21</v>
      </c>
      <c r="D193" s="54"/>
      <c r="E193" s="54"/>
      <c r="F193" s="54"/>
      <c r="G193" s="54"/>
      <c r="H193" s="77">
        <f t="shared" si="18"/>
        <v>0</v>
      </c>
    </row>
    <row r="194" spans="1:8" ht="20.25" customHeight="1" thickBot="1" x14ac:dyDescent="0.35">
      <c r="A194" s="30" t="s">
        <v>559</v>
      </c>
      <c r="B194" s="38"/>
      <c r="C194" s="38"/>
      <c r="D194" s="38"/>
      <c r="E194" s="38"/>
      <c r="F194" s="38"/>
      <c r="G194" s="38"/>
      <c r="H194" s="55">
        <f>SUM(H173:H176)</f>
        <v>0</v>
      </c>
    </row>
    <row r="195" spans="1:8" ht="20.25" customHeight="1" thickBot="1" x14ac:dyDescent="0.35">
      <c r="A195" s="59" t="s">
        <v>560</v>
      </c>
      <c r="B195" s="64" t="s">
        <v>561</v>
      </c>
      <c r="C195" s="50"/>
      <c r="D195" s="50"/>
      <c r="E195" s="50"/>
      <c r="F195" s="50"/>
      <c r="G195" s="50"/>
      <c r="H195" s="56"/>
    </row>
    <row r="196" spans="1:8" ht="20.25" customHeight="1" x14ac:dyDescent="0.3">
      <c r="A196" s="60" t="s">
        <v>562</v>
      </c>
      <c r="B196" s="65" t="s">
        <v>563</v>
      </c>
      <c r="C196" s="46" t="s">
        <v>21</v>
      </c>
      <c r="D196" s="52"/>
      <c r="E196" s="52"/>
      <c r="F196" s="52"/>
      <c r="G196" s="52"/>
      <c r="H196" s="76">
        <f>SUM(E196:G196)</f>
        <v>0</v>
      </c>
    </row>
    <row r="197" spans="1:8" ht="20.25" customHeight="1" thickBot="1" x14ac:dyDescent="0.35">
      <c r="A197" s="30" t="s">
        <v>564</v>
      </c>
      <c r="B197" s="38"/>
      <c r="C197" s="38"/>
      <c r="D197" s="38"/>
      <c r="E197" s="38"/>
      <c r="F197" s="38"/>
      <c r="G197" s="38"/>
      <c r="H197" s="55">
        <f>SUM(H187:H196)</f>
        <v>0</v>
      </c>
    </row>
    <row r="198" spans="1:8" ht="20.25" customHeight="1" thickBot="1" x14ac:dyDescent="0.35">
      <c r="A198" s="59" t="s">
        <v>565</v>
      </c>
      <c r="B198" s="64" t="s">
        <v>566</v>
      </c>
      <c r="C198" s="50"/>
      <c r="D198" s="50"/>
      <c r="E198" s="50"/>
      <c r="F198" s="50"/>
      <c r="G198" s="50"/>
      <c r="H198" s="56"/>
    </row>
    <row r="199" spans="1:8" ht="20.25" customHeight="1" x14ac:dyDescent="0.3">
      <c r="A199" s="60" t="s">
        <v>19</v>
      </c>
      <c r="B199" s="65" t="s">
        <v>567</v>
      </c>
      <c r="C199" s="47" t="s">
        <v>21</v>
      </c>
      <c r="D199" s="54"/>
      <c r="E199" s="54"/>
      <c r="F199" s="54"/>
      <c r="G199" s="54"/>
      <c r="H199" s="77">
        <f t="shared" ref="H199:H200" si="19">SUM(E199:G199)</f>
        <v>0</v>
      </c>
    </row>
    <row r="200" spans="1:8" ht="20.25" customHeight="1" x14ac:dyDescent="0.3">
      <c r="A200" s="61" t="s">
        <v>20</v>
      </c>
      <c r="B200" s="66" t="s">
        <v>568</v>
      </c>
      <c r="C200" s="47" t="s">
        <v>21</v>
      </c>
      <c r="D200" s="54"/>
      <c r="E200" s="54"/>
      <c r="F200" s="54"/>
      <c r="G200" s="54"/>
      <c r="H200" s="77">
        <f t="shared" si="19"/>
        <v>0</v>
      </c>
    </row>
    <row r="201" spans="1:8" ht="20.25" customHeight="1" thickBot="1" x14ac:dyDescent="0.35">
      <c r="A201" s="30" t="s">
        <v>569</v>
      </c>
      <c r="B201" s="38"/>
      <c r="C201" s="38"/>
      <c r="D201" s="38"/>
      <c r="E201" s="38"/>
      <c r="F201" s="38"/>
      <c r="G201" s="38"/>
      <c r="H201" s="55">
        <f>SUM(H196:H200)</f>
        <v>0</v>
      </c>
    </row>
    <row r="202" spans="1:8" ht="20.25" customHeight="1" thickBot="1" x14ac:dyDescent="0.35">
      <c r="A202" s="59" t="s">
        <v>570</v>
      </c>
      <c r="B202" s="64" t="s">
        <v>571</v>
      </c>
      <c r="C202" s="50"/>
      <c r="D202" s="50"/>
      <c r="E202" s="50"/>
      <c r="F202" s="50"/>
      <c r="G202" s="50"/>
      <c r="H202" s="56"/>
    </row>
    <row r="203" spans="1:8" ht="20.25" customHeight="1" x14ac:dyDescent="0.3">
      <c r="A203" s="60" t="s">
        <v>572</v>
      </c>
      <c r="B203" s="65" t="s">
        <v>573</v>
      </c>
      <c r="C203" s="46" t="s">
        <v>21</v>
      </c>
      <c r="D203" s="52"/>
      <c r="E203" s="52"/>
      <c r="F203" s="52"/>
      <c r="G203" s="52"/>
      <c r="H203" s="76">
        <f>SUM(E203:G203)</f>
        <v>0</v>
      </c>
    </row>
    <row r="204" spans="1:8" ht="20.25" customHeight="1" x14ac:dyDescent="0.3">
      <c r="A204" s="61" t="s">
        <v>574</v>
      </c>
      <c r="B204" s="66" t="s">
        <v>575</v>
      </c>
      <c r="C204" s="47" t="s">
        <v>21</v>
      </c>
      <c r="D204" s="54"/>
      <c r="E204" s="54"/>
      <c r="F204" s="54"/>
      <c r="G204" s="54"/>
      <c r="H204" s="77">
        <f>SUM(E204:G204)</f>
        <v>0</v>
      </c>
    </row>
    <row r="205" spans="1:8" ht="20.25" customHeight="1" thickBot="1" x14ac:dyDescent="0.35">
      <c r="A205" s="30" t="s">
        <v>576</v>
      </c>
      <c r="B205" s="38"/>
      <c r="C205" s="38"/>
      <c r="D205" s="38"/>
      <c r="E205" s="38"/>
      <c r="F205" s="38"/>
      <c r="G205" s="38"/>
      <c r="H205" s="55">
        <f>SUM(H203:H204)</f>
        <v>0</v>
      </c>
    </row>
    <row r="206" spans="1:8" ht="20.25" customHeight="1" thickBot="1" x14ac:dyDescent="0.35">
      <c r="A206" s="59" t="s">
        <v>577</v>
      </c>
      <c r="B206" s="64" t="s">
        <v>580</v>
      </c>
      <c r="C206" s="50"/>
      <c r="D206" s="50"/>
      <c r="E206" s="50"/>
      <c r="F206" s="50"/>
      <c r="G206" s="50"/>
      <c r="H206" s="83"/>
    </row>
    <row r="207" spans="1:8" ht="30.75" customHeight="1" x14ac:dyDescent="0.3">
      <c r="A207" s="60" t="s">
        <v>578</v>
      </c>
      <c r="B207" s="65" t="s">
        <v>582</v>
      </c>
      <c r="C207" s="46" t="s">
        <v>21</v>
      </c>
      <c r="D207" s="52"/>
      <c r="E207" s="52"/>
      <c r="F207" s="52"/>
      <c r="G207" s="52"/>
      <c r="H207" s="76">
        <f>SUM(E207:G207)</f>
        <v>0</v>
      </c>
    </row>
    <row r="208" spans="1:8" ht="20.25" customHeight="1" thickBot="1" x14ac:dyDescent="0.35">
      <c r="A208" s="30" t="s">
        <v>583</v>
      </c>
      <c r="B208" s="38"/>
      <c r="C208" s="38"/>
      <c r="D208" s="38"/>
      <c r="E208" s="38"/>
      <c r="F208" s="38"/>
      <c r="G208" s="38"/>
      <c r="H208" s="55">
        <f>SUM(H207:H207)</f>
        <v>0</v>
      </c>
    </row>
    <row r="209" spans="1:8" ht="20.25" customHeight="1" thickBot="1" x14ac:dyDescent="0.35">
      <c r="A209" s="59" t="s">
        <v>579</v>
      </c>
      <c r="B209" s="64" t="s">
        <v>584</v>
      </c>
      <c r="C209" s="50"/>
      <c r="D209" s="50"/>
      <c r="E209" s="50"/>
      <c r="F209" s="50"/>
      <c r="G209" s="50"/>
      <c r="H209" s="83"/>
    </row>
    <row r="210" spans="1:8" ht="30.75" customHeight="1" x14ac:dyDescent="0.3">
      <c r="A210" s="60" t="s">
        <v>581</v>
      </c>
      <c r="B210" s="65" t="s">
        <v>586</v>
      </c>
      <c r="C210" s="46" t="s">
        <v>21</v>
      </c>
      <c r="D210" s="52"/>
      <c r="E210" s="52"/>
      <c r="F210" s="52"/>
      <c r="G210" s="52"/>
      <c r="H210" s="76">
        <f>SUM(E210:G210)</f>
        <v>0</v>
      </c>
    </row>
    <row r="211" spans="1:8" ht="29.25" customHeight="1" x14ac:dyDescent="0.3">
      <c r="A211" s="60" t="s">
        <v>938</v>
      </c>
      <c r="B211" s="66" t="s">
        <v>588</v>
      </c>
      <c r="C211" s="47" t="s">
        <v>21</v>
      </c>
      <c r="D211" s="54"/>
      <c r="E211" s="54"/>
      <c r="F211" s="54"/>
      <c r="G211" s="54"/>
      <c r="H211" s="77">
        <f>SUM(E211:G211)</f>
        <v>0</v>
      </c>
    </row>
    <row r="212" spans="1:8" ht="30" customHeight="1" x14ac:dyDescent="0.3">
      <c r="A212" s="60" t="s">
        <v>939</v>
      </c>
      <c r="B212" s="66" t="s">
        <v>590</v>
      </c>
      <c r="C212" s="47" t="s">
        <v>21</v>
      </c>
      <c r="D212" s="54"/>
      <c r="E212" s="54"/>
      <c r="F212" s="54"/>
      <c r="G212" s="54"/>
      <c r="H212" s="77">
        <f t="shared" ref="H212:H214" si="20">SUM(E212:G212)</f>
        <v>0</v>
      </c>
    </row>
    <row r="213" spans="1:8" ht="20.25" customHeight="1" x14ac:dyDescent="0.3">
      <c r="A213" s="60" t="s">
        <v>940</v>
      </c>
      <c r="B213" s="66" t="s">
        <v>592</v>
      </c>
      <c r="C213" s="47" t="s">
        <v>21</v>
      </c>
      <c r="D213" s="54"/>
      <c r="E213" s="54"/>
      <c r="F213" s="54"/>
      <c r="G213" s="54"/>
      <c r="H213" s="77">
        <f t="shared" si="20"/>
        <v>0</v>
      </c>
    </row>
    <row r="214" spans="1:8" ht="20.25" customHeight="1" x14ac:dyDescent="0.3">
      <c r="A214" s="60" t="s">
        <v>941</v>
      </c>
      <c r="B214" s="66" t="s">
        <v>594</v>
      </c>
      <c r="C214" s="47" t="s">
        <v>21</v>
      </c>
      <c r="D214" s="82"/>
      <c r="E214" s="82"/>
      <c r="F214" s="82"/>
      <c r="G214" s="82"/>
      <c r="H214" s="77">
        <f t="shared" si="20"/>
        <v>0</v>
      </c>
    </row>
    <row r="215" spans="1:8" ht="20.25" customHeight="1" x14ac:dyDescent="0.3">
      <c r="A215" s="60" t="s">
        <v>942</v>
      </c>
      <c r="B215" s="66" t="s">
        <v>596</v>
      </c>
      <c r="C215" s="74" t="s">
        <v>21</v>
      </c>
      <c r="D215" s="54"/>
      <c r="E215" s="54"/>
      <c r="F215" s="54"/>
      <c r="G215" s="54"/>
      <c r="H215" s="77">
        <f>SUM(E215:G215)</f>
        <v>0</v>
      </c>
    </row>
    <row r="216" spans="1:8" ht="20.25" customHeight="1" x14ac:dyDescent="0.3">
      <c r="A216" s="60" t="s">
        <v>943</v>
      </c>
      <c r="B216" s="66" t="s">
        <v>598</v>
      </c>
      <c r="C216" s="47" t="s">
        <v>21</v>
      </c>
      <c r="D216" s="54"/>
      <c r="E216" s="54"/>
      <c r="F216" s="54"/>
      <c r="G216" s="54"/>
      <c r="H216" s="77">
        <f t="shared" ref="H216:H223" si="21">SUM(E216:G216)</f>
        <v>0</v>
      </c>
    </row>
    <row r="217" spans="1:8" ht="20.25" customHeight="1" x14ac:dyDescent="0.3">
      <c r="A217" s="60" t="s">
        <v>944</v>
      </c>
      <c r="B217" s="66" t="s">
        <v>600</v>
      </c>
      <c r="C217" s="47" t="s">
        <v>21</v>
      </c>
      <c r="D217" s="54"/>
      <c r="E217" s="54"/>
      <c r="F217" s="54"/>
      <c r="G217" s="54"/>
      <c r="H217" s="77">
        <f t="shared" si="21"/>
        <v>0</v>
      </c>
    </row>
    <row r="218" spans="1:8" ht="20.25" customHeight="1" x14ac:dyDescent="0.3">
      <c r="A218" s="60" t="s">
        <v>945</v>
      </c>
      <c r="B218" s="66" t="s">
        <v>602</v>
      </c>
      <c r="C218" s="47" t="s">
        <v>21</v>
      </c>
      <c r="D218" s="54"/>
      <c r="E218" s="54"/>
      <c r="F218" s="54"/>
      <c r="G218" s="54"/>
      <c r="H218" s="77">
        <f t="shared" si="21"/>
        <v>0</v>
      </c>
    </row>
    <row r="219" spans="1:8" ht="20.25" customHeight="1" x14ac:dyDescent="0.3">
      <c r="A219" s="60" t="s">
        <v>946</v>
      </c>
      <c r="B219" s="66" t="s">
        <v>603</v>
      </c>
      <c r="C219" s="74" t="s">
        <v>21</v>
      </c>
      <c r="D219" s="54"/>
      <c r="E219" s="54"/>
      <c r="F219" s="54"/>
      <c r="G219" s="54"/>
      <c r="H219" s="77">
        <f t="shared" si="21"/>
        <v>0</v>
      </c>
    </row>
    <row r="220" spans="1:8" ht="20.25" customHeight="1" x14ac:dyDescent="0.3">
      <c r="A220" s="60" t="s">
        <v>947</v>
      </c>
      <c r="B220" s="66" t="s">
        <v>604</v>
      </c>
      <c r="C220" s="47" t="s">
        <v>21</v>
      </c>
      <c r="D220" s="54"/>
      <c r="E220" s="54"/>
      <c r="F220" s="54"/>
      <c r="G220" s="54"/>
      <c r="H220" s="77">
        <f t="shared" si="21"/>
        <v>0</v>
      </c>
    </row>
    <row r="221" spans="1:8" ht="20.25" customHeight="1" x14ac:dyDescent="0.3">
      <c r="A221" s="60" t="s">
        <v>948</v>
      </c>
      <c r="B221" s="67" t="s">
        <v>605</v>
      </c>
      <c r="C221" s="47" t="s">
        <v>21</v>
      </c>
      <c r="D221" s="54"/>
      <c r="E221" s="54"/>
      <c r="F221" s="54"/>
      <c r="G221" s="54"/>
      <c r="H221" s="77">
        <f t="shared" si="21"/>
        <v>0</v>
      </c>
    </row>
    <row r="222" spans="1:8" ht="20.25" customHeight="1" x14ac:dyDescent="0.3">
      <c r="A222" s="60" t="s">
        <v>949</v>
      </c>
      <c r="B222" s="66" t="s">
        <v>606</v>
      </c>
      <c r="C222" s="47" t="s">
        <v>21</v>
      </c>
      <c r="D222" s="54"/>
      <c r="E222" s="54"/>
      <c r="F222" s="54"/>
      <c r="G222" s="54"/>
      <c r="H222" s="77">
        <f t="shared" si="21"/>
        <v>0</v>
      </c>
    </row>
    <row r="223" spans="1:8" ht="20.25" customHeight="1" x14ac:dyDescent="0.3">
      <c r="A223" s="60" t="s">
        <v>950</v>
      </c>
      <c r="B223" s="73" t="s">
        <v>607</v>
      </c>
      <c r="C223" s="75" t="s">
        <v>21</v>
      </c>
      <c r="D223" s="82"/>
      <c r="E223" s="82"/>
      <c r="F223" s="82"/>
      <c r="G223" s="82"/>
      <c r="H223" s="77">
        <f t="shared" si="21"/>
        <v>0</v>
      </c>
    </row>
    <row r="224" spans="1:8" ht="20.25" customHeight="1" thickBot="1" x14ac:dyDescent="0.35">
      <c r="A224" s="30" t="s">
        <v>608</v>
      </c>
      <c r="B224" s="38"/>
      <c r="C224" s="38"/>
      <c r="D224" s="38"/>
      <c r="E224" s="38"/>
      <c r="F224" s="38"/>
      <c r="G224" s="84"/>
      <c r="H224" s="55">
        <f>SUM(H210:H214)</f>
        <v>0</v>
      </c>
    </row>
    <row r="225" spans="1:8" ht="20.25" customHeight="1" thickBot="1" x14ac:dyDescent="0.35">
      <c r="A225" s="206" t="s">
        <v>36</v>
      </c>
      <c r="B225" s="207"/>
      <c r="C225" s="207"/>
      <c r="D225" s="207"/>
      <c r="E225" s="207"/>
      <c r="F225" s="207"/>
      <c r="G225" s="207"/>
      <c r="H225" s="85">
        <f>H60+H75+H112+H132+H163+H171+H194+H197+H201+H205+H208+H224</f>
        <v>0</v>
      </c>
    </row>
    <row r="227" spans="1:8" ht="20.25" customHeight="1" x14ac:dyDescent="0.3">
      <c r="A227" s="44" t="s">
        <v>39</v>
      </c>
    </row>
  </sheetData>
  <mergeCells count="5">
    <mergeCell ref="A2:B3"/>
    <mergeCell ref="E3:H3"/>
    <mergeCell ref="A1:H1"/>
    <mergeCell ref="C2:C3"/>
    <mergeCell ref="A225:G225"/>
  </mergeCells>
  <phoneticPr fontId="3" type="noConversion"/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78" fitToHeight="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07E8-DCA6-4806-A4A8-04AD0019020A}">
  <sheetPr>
    <pageSetUpPr fitToPage="1"/>
  </sheetPr>
  <dimension ref="A1:N64"/>
  <sheetViews>
    <sheetView zoomScale="85" zoomScaleNormal="85" zoomScaleSheetLayoutView="100" workbookViewId="0">
      <selection sqref="A1:K64"/>
    </sheetView>
  </sheetViews>
  <sheetFormatPr defaultColWidth="9" defaultRowHeight="20.25" customHeight="1" x14ac:dyDescent="0.3"/>
  <cols>
    <col min="1" max="1" width="6.23046875" style="34" customWidth="1"/>
    <col min="2" max="2" width="84.61328125" style="44" customWidth="1"/>
    <col min="3" max="3" width="7.23046875" style="34" customWidth="1"/>
    <col min="4" max="4" width="13.4609375" style="34" customWidth="1"/>
    <col min="5" max="7" width="10.765625" style="1" customWidth="1"/>
    <col min="8" max="8" width="12.3828125" style="1" customWidth="1"/>
    <col min="9" max="9" width="14.4609375" style="2" customWidth="1"/>
    <col min="10" max="10" width="18.4609375" style="2" customWidth="1"/>
    <col min="11" max="11" width="33.84375" style="34" customWidth="1"/>
    <col min="12" max="12" width="19.765625" style="17" customWidth="1"/>
    <col min="13" max="14" width="9" style="2" customWidth="1"/>
    <col min="15" max="15" width="4.765625" style="2" customWidth="1"/>
    <col min="16" max="16" width="3.23046875" style="2" customWidth="1"/>
    <col min="17" max="16384" width="9" style="2"/>
  </cols>
  <sheetData>
    <row r="1" spans="1:14" ht="20.25" customHeight="1" thickBot="1" x14ac:dyDescent="0.35">
      <c r="A1" s="231" t="s">
        <v>929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  <c r="M1" s="218"/>
      <c r="N1" s="218"/>
    </row>
    <row r="2" spans="1:14" ht="26.15" customHeight="1" x14ac:dyDescent="0.3">
      <c r="A2" s="219" t="s">
        <v>16</v>
      </c>
      <c r="B2" s="220"/>
      <c r="C2" s="223" t="s">
        <v>2</v>
      </c>
      <c r="D2" s="225" t="s">
        <v>32</v>
      </c>
      <c r="E2" s="13" t="s">
        <v>27</v>
      </c>
      <c r="F2" s="13" t="s">
        <v>29</v>
      </c>
      <c r="G2" s="13" t="s">
        <v>30</v>
      </c>
      <c r="H2" s="21" t="s">
        <v>38</v>
      </c>
      <c r="I2" s="16" t="s">
        <v>4</v>
      </c>
      <c r="J2" s="171" t="s">
        <v>33</v>
      </c>
      <c r="K2" s="227" t="s">
        <v>17</v>
      </c>
      <c r="M2" s="7"/>
    </row>
    <row r="3" spans="1:14" ht="20.25" customHeight="1" thickBot="1" x14ac:dyDescent="0.35">
      <c r="A3" s="221"/>
      <c r="B3" s="222"/>
      <c r="C3" s="224"/>
      <c r="D3" s="226"/>
      <c r="E3" s="15" t="s">
        <v>28</v>
      </c>
      <c r="F3" s="229" t="s">
        <v>31</v>
      </c>
      <c r="G3" s="230"/>
      <c r="H3" s="230"/>
      <c r="I3" s="230"/>
      <c r="J3" s="230"/>
      <c r="K3" s="228"/>
    </row>
    <row r="4" spans="1:14" ht="20.25" customHeight="1" thickBot="1" x14ac:dyDescent="0.35">
      <c r="A4" s="22" t="s">
        <v>633</v>
      </c>
      <c r="B4" s="24" t="s">
        <v>0</v>
      </c>
      <c r="C4" s="87"/>
      <c r="D4" s="92"/>
      <c r="E4" s="5"/>
      <c r="F4" s="5"/>
      <c r="G4" s="5"/>
      <c r="H4" s="5"/>
      <c r="I4" s="3"/>
      <c r="J4" s="3"/>
      <c r="K4" s="103"/>
    </row>
    <row r="5" spans="1:14" ht="20.25" customHeight="1" x14ac:dyDescent="0.3">
      <c r="A5" s="28" t="s">
        <v>634</v>
      </c>
      <c r="B5" s="194" t="s">
        <v>875</v>
      </c>
      <c r="C5" s="88" t="s">
        <v>21</v>
      </c>
      <c r="D5" s="93">
        <v>120</v>
      </c>
      <c r="E5" s="54"/>
      <c r="F5" s="54"/>
      <c r="G5" s="54"/>
      <c r="H5" s="54"/>
      <c r="I5" s="112">
        <f>SUM(E5:H5)</f>
        <v>0</v>
      </c>
      <c r="J5" s="113">
        <f t="shared" ref="J5" si="0">D5*I5</f>
        <v>0</v>
      </c>
      <c r="K5" s="119" t="s">
        <v>651</v>
      </c>
      <c r="L5" s="18"/>
      <c r="M5" s="6"/>
    </row>
    <row r="6" spans="1:14" ht="20.25" customHeight="1" x14ac:dyDescent="0.3">
      <c r="A6" s="29" t="s">
        <v>635</v>
      </c>
      <c r="B6" s="195" t="s">
        <v>877</v>
      </c>
      <c r="C6" s="88" t="s">
        <v>21</v>
      </c>
      <c r="D6" s="93">
        <v>120</v>
      </c>
      <c r="E6" s="54"/>
      <c r="F6" s="54"/>
      <c r="G6" s="54"/>
      <c r="H6" s="54"/>
      <c r="I6" s="112">
        <f t="shared" ref="I6:I20" si="1">SUM(E6:H6)</f>
        <v>0</v>
      </c>
      <c r="J6" s="113">
        <f t="shared" ref="J6:J20" si="2">D6*I6</f>
        <v>0</v>
      </c>
      <c r="K6" s="108" t="s">
        <v>652</v>
      </c>
      <c r="M6" s="6"/>
    </row>
    <row r="7" spans="1:14" ht="20.25" customHeight="1" x14ac:dyDescent="0.35">
      <c r="A7" s="118" t="s">
        <v>636</v>
      </c>
      <c r="B7" s="196" t="s">
        <v>878</v>
      </c>
      <c r="C7" s="88" t="s">
        <v>21</v>
      </c>
      <c r="D7" s="93">
        <v>80</v>
      </c>
      <c r="E7" s="54"/>
      <c r="F7" s="54"/>
      <c r="G7" s="54"/>
      <c r="H7" s="54"/>
      <c r="I7" s="112">
        <f t="shared" si="1"/>
        <v>0</v>
      </c>
      <c r="J7" s="113">
        <f t="shared" si="2"/>
        <v>0</v>
      </c>
      <c r="K7" s="120" t="s">
        <v>653</v>
      </c>
      <c r="M7" s="6"/>
    </row>
    <row r="8" spans="1:14" ht="20.25" customHeight="1" x14ac:dyDescent="0.3">
      <c r="A8" s="29" t="s">
        <v>637</v>
      </c>
      <c r="B8" s="132" t="s">
        <v>879</v>
      </c>
      <c r="C8" s="88" t="s">
        <v>21</v>
      </c>
      <c r="D8" s="93">
        <v>80</v>
      </c>
      <c r="E8" s="54"/>
      <c r="F8" s="54"/>
      <c r="G8" s="54"/>
      <c r="H8" s="54"/>
      <c r="I8" s="112">
        <f t="shared" si="1"/>
        <v>0</v>
      </c>
      <c r="J8" s="113">
        <f t="shared" si="2"/>
        <v>0</v>
      </c>
      <c r="K8" s="108" t="s">
        <v>654</v>
      </c>
      <c r="M8" s="6"/>
    </row>
    <row r="9" spans="1:14" ht="20.25" customHeight="1" x14ac:dyDescent="0.3">
      <c r="A9" s="29" t="s">
        <v>638</v>
      </c>
      <c r="B9" s="132" t="s">
        <v>880</v>
      </c>
      <c r="C9" s="88" t="s">
        <v>21</v>
      </c>
      <c r="D9" s="93">
        <v>80</v>
      </c>
      <c r="E9" s="54"/>
      <c r="F9" s="54"/>
      <c r="G9" s="54"/>
      <c r="H9" s="54"/>
      <c r="I9" s="112">
        <f t="shared" si="1"/>
        <v>0</v>
      </c>
      <c r="J9" s="113">
        <f t="shared" si="2"/>
        <v>0</v>
      </c>
      <c r="K9" s="108" t="s">
        <v>654</v>
      </c>
      <c r="M9" s="6"/>
    </row>
    <row r="10" spans="1:14" ht="20.25" customHeight="1" x14ac:dyDescent="0.3">
      <c r="A10" s="29" t="s">
        <v>639</v>
      </c>
      <c r="B10" s="132" t="s">
        <v>881</v>
      </c>
      <c r="C10" s="88" t="s">
        <v>21</v>
      </c>
      <c r="D10" s="93">
        <v>80</v>
      </c>
      <c r="E10" s="54"/>
      <c r="F10" s="54"/>
      <c r="G10" s="54"/>
      <c r="H10" s="54"/>
      <c r="I10" s="112">
        <f t="shared" si="1"/>
        <v>0</v>
      </c>
      <c r="J10" s="113">
        <f t="shared" si="2"/>
        <v>0</v>
      </c>
      <c r="K10" s="108" t="s">
        <v>654</v>
      </c>
      <c r="M10" s="6"/>
    </row>
    <row r="11" spans="1:14" ht="20.25" customHeight="1" x14ac:dyDescent="0.3">
      <c r="A11" s="29" t="s">
        <v>640</v>
      </c>
      <c r="B11" s="132" t="s">
        <v>882</v>
      </c>
      <c r="C11" s="88" t="s">
        <v>21</v>
      </c>
      <c r="D11" s="93">
        <v>40</v>
      </c>
      <c r="E11" s="54"/>
      <c r="F11" s="54"/>
      <c r="G11" s="54"/>
      <c r="H11" s="54"/>
      <c r="I11" s="112">
        <f t="shared" si="1"/>
        <v>0</v>
      </c>
      <c r="J11" s="113">
        <f t="shared" si="2"/>
        <v>0</v>
      </c>
      <c r="K11" s="108" t="s">
        <v>655</v>
      </c>
      <c r="M11" s="6"/>
    </row>
    <row r="12" spans="1:14" ht="20.25" customHeight="1" x14ac:dyDescent="0.3">
      <c r="A12" s="29" t="s">
        <v>641</v>
      </c>
      <c r="B12" s="132" t="s">
        <v>866</v>
      </c>
      <c r="C12" s="88" t="s">
        <v>21</v>
      </c>
      <c r="D12" s="93">
        <v>40</v>
      </c>
      <c r="E12" s="54"/>
      <c r="F12" s="54"/>
      <c r="G12" s="54"/>
      <c r="H12" s="54"/>
      <c r="I12" s="112">
        <f t="shared" si="1"/>
        <v>0</v>
      </c>
      <c r="J12" s="113">
        <f t="shared" si="2"/>
        <v>0</v>
      </c>
      <c r="K12" s="108" t="s">
        <v>655</v>
      </c>
      <c r="M12" s="6"/>
    </row>
    <row r="13" spans="1:14" ht="20.25" customHeight="1" x14ac:dyDescent="0.3">
      <c r="A13" s="29" t="s">
        <v>642</v>
      </c>
      <c r="B13" s="132" t="s">
        <v>883</v>
      </c>
      <c r="C13" s="88" t="s">
        <v>21</v>
      </c>
      <c r="D13" s="93">
        <v>40</v>
      </c>
      <c r="E13" s="54"/>
      <c r="F13" s="54"/>
      <c r="G13" s="54"/>
      <c r="H13" s="54"/>
      <c r="I13" s="112">
        <f t="shared" si="1"/>
        <v>0</v>
      </c>
      <c r="J13" s="113">
        <f t="shared" si="2"/>
        <v>0</v>
      </c>
      <c r="K13" s="108" t="s">
        <v>655</v>
      </c>
      <c r="M13" s="6"/>
    </row>
    <row r="14" spans="1:14" ht="20.25" customHeight="1" x14ac:dyDescent="0.3">
      <c r="A14" s="29" t="s">
        <v>643</v>
      </c>
      <c r="B14" s="40" t="s">
        <v>644</v>
      </c>
      <c r="C14" s="88" t="s">
        <v>21</v>
      </c>
      <c r="D14" s="93">
        <v>80</v>
      </c>
      <c r="E14" s="54"/>
      <c r="F14" s="54"/>
      <c r="G14" s="54"/>
      <c r="H14" s="54"/>
      <c r="I14" s="112">
        <f t="shared" si="1"/>
        <v>0</v>
      </c>
      <c r="J14" s="113">
        <f t="shared" si="2"/>
        <v>0</v>
      </c>
      <c r="K14" s="108" t="s">
        <v>656</v>
      </c>
      <c r="M14" s="6"/>
    </row>
    <row r="15" spans="1:14" ht="20.25" customHeight="1" x14ac:dyDescent="0.3">
      <c r="A15" s="29" t="s">
        <v>645</v>
      </c>
      <c r="B15" s="132" t="s">
        <v>884</v>
      </c>
      <c r="C15" s="88" t="s">
        <v>21</v>
      </c>
      <c r="D15" s="93">
        <v>80</v>
      </c>
      <c r="E15" s="54"/>
      <c r="F15" s="54"/>
      <c r="G15" s="54"/>
      <c r="H15" s="54"/>
      <c r="I15" s="112">
        <f t="shared" si="1"/>
        <v>0</v>
      </c>
      <c r="J15" s="113">
        <f t="shared" si="2"/>
        <v>0</v>
      </c>
      <c r="K15" s="108" t="s">
        <v>656</v>
      </c>
      <c r="M15" s="7"/>
    </row>
    <row r="16" spans="1:14" ht="20.25" customHeight="1" x14ac:dyDescent="0.3">
      <c r="A16" s="29" t="s">
        <v>646</v>
      </c>
      <c r="B16" s="132" t="s">
        <v>885</v>
      </c>
      <c r="C16" s="88" t="s">
        <v>21</v>
      </c>
      <c r="D16" s="93">
        <v>20</v>
      </c>
      <c r="E16" s="54"/>
      <c r="F16" s="54"/>
      <c r="G16" s="54"/>
      <c r="H16" s="54"/>
      <c r="I16" s="112">
        <f t="shared" si="1"/>
        <v>0</v>
      </c>
      <c r="J16" s="113">
        <f t="shared" si="2"/>
        <v>0</v>
      </c>
      <c r="K16" s="108" t="s">
        <v>657</v>
      </c>
    </row>
    <row r="17" spans="1:14" ht="20.25" customHeight="1" x14ac:dyDescent="0.3">
      <c r="A17" s="29" t="s">
        <v>647</v>
      </c>
      <c r="B17" s="132" t="s">
        <v>886</v>
      </c>
      <c r="C17" s="88" t="s">
        <v>21</v>
      </c>
      <c r="D17" s="93">
        <v>20</v>
      </c>
      <c r="E17" s="54"/>
      <c r="F17" s="54"/>
      <c r="G17" s="54"/>
      <c r="H17" s="54"/>
      <c r="I17" s="112">
        <f t="shared" si="1"/>
        <v>0</v>
      </c>
      <c r="J17" s="113">
        <f t="shared" si="2"/>
        <v>0</v>
      </c>
      <c r="K17" s="108" t="s">
        <v>657</v>
      </c>
    </row>
    <row r="18" spans="1:14" ht="20.25" customHeight="1" x14ac:dyDescent="0.3">
      <c r="A18" s="29" t="s">
        <v>648</v>
      </c>
      <c r="B18" s="132" t="s">
        <v>887</v>
      </c>
      <c r="C18" s="88" t="s">
        <v>21</v>
      </c>
      <c r="D18" s="93">
        <v>10</v>
      </c>
      <c r="E18" s="54"/>
      <c r="F18" s="54"/>
      <c r="G18" s="54"/>
      <c r="H18" s="54"/>
      <c r="I18" s="112">
        <f t="shared" si="1"/>
        <v>0</v>
      </c>
      <c r="J18" s="113">
        <f t="shared" si="2"/>
        <v>0</v>
      </c>
      <c r="K18" s="108" t="s">
        <v>658</v>
      </c>
    </row>
    <row r="19" spans="1:14" ht="20.25" customHeight="1" x14ac:dyDescent="0.3">
      <c r="A19" s="29" t="s">
        <v>649</v>
      </c>
      <c r="B19" s="132" t="s">
        <v>888</v>
      </c>
      <c r="C19" s="88" t="s">
        <v>21</v>
      </c>
      <c r="D19" s="93">
        <v>10</v>
      </c>
      <c r="E19" s="54"/>
      <c r="F19" s="54"/>
      <c r="G19" s="54"/>
      <c r="H19" s="54"/>
      <c r="I19" s="112">
        <f t="shared" si="1"/>
        <v>0</v>
      </c>
      <c r="J19" s="113">
        <f t="shared" si="2"/>
        <v>0</v>
      </c>
      <c r="K19" s="108" t="s">
        <v>658</v>
      </c>
      <c r="L19" s="19"/>
      <c r="M19" s="7"/>
    </row>
    <row r="20" spans="1:14" ht="20.25" customHeight="1" x14ac:dyDescent="0.3">
      <c r="A20" s="32" t="s">
        <v>650</v>
      </c>
      <c r="B20" s="133" t="s">
        <v>889</v>
      </c>
      <c r="C20" s="88" t="s">
        <v>21</v>
      </c>
      <c r="D20" s="93">
        <v>10</v>
      </c>
      <c r="E20" s="54"/>
      <c r="F20" s="54"/>
      <c r="G20" s="54"/>
      <c r="H20" s="54"/>
      <c r="I20" s="112">
        <f t="shared" si="1"/>
        <v>0</v>
      </c>
      <c r="J20" s="113">
        <f t="shared" si="2"/>
        <v>0</v>
      </c>
      <c r="K20" s="108" t="s">
        <v>658</v>
      </c>
      <c r="L20" s="20"/>
      <c r="M20" s="7"/>
    </row>
    <row r="21" spans="1:14" ht="20.25" customHeight="1" thickBot="1" x14ac:dyDescent="0.35">
      <c r="A21" s="30" t="s">
        <v>18</v>
      </c>
      <c r="B21" s="38"/>
      <c r="C21" s="89"/>
      <c r="D21" s="89"/>
      <c r="E21" s="89"/>
      <c r="F21" s="89"/>
      <c r="G21" s="89"/>
      <c r="H21" s="89"/>
      <c r="I21" s="38"/>
      <c r="J21" s="94">
        <f>SUM(J5:J20)</f>
        <v>0</v>
      </c>
      <c r="K21" s="105"/>
      <c r="L21" s="18"/>
    </row>
    <row r="22" spans="1:14" ht="20.25" customHeight="1" thickBot="1" x14ac:dyDescent="0.35">
      <c r="A22" s="121">
        <v>2</v>
      </c>
      <c r="B22" s="125" t="s">
        <v>667</v>
      </c>
      <c r="C22" s="87"/>
      <c r="D22" s="92"/>
      <c r="E22" s="92"/>
      <c r="F22" s="92"/>
      <c r="G22" s="92"/>
      <c r="H22" s="92"/>
      <c r="I22" s="48"/>
      <c r="J22" s="48"/>
      <c r="K22" s="58"/>
    </row>
    <row r="23" spans="1:14" ht="20.25" customHeight="1" x14ac:dyDescent="0.3">
      <c r="A23" s="28" t="s">
        <v>659</v>
      </c>
      <c r="B23" s="194" t="s">
        <v>890</v>
      </c>
      <c r="C23" s="88" t="s">
        <v>21</v>
      </c>
      <c r="D23" s="102">
        <v>40</v>
      </c>
      <c r="E23" s="52"/>
      <c r="F23" s="52"/>
      <c r="G23" s="52"/>
      <c r="H23" s="52"/>
      <c r="I23" s="110">
        <f>SUM(E23:H23)</f>
        <v>0</v>
      </c>
      <c r="J23" s="111">
        <f>I23*D23</f>
        <v>0</v>
      </c>
      <c r="K23" s="126" t="s">
        <v>663</v>
      </c>
      <c r="L23" s="18"/>
      <c r="M23" s="7"/>
    </row>
    <row r="24" spans="1:14" ht="20.25" customHeight="1" x14ac:dyDescent="0.3">
      <c r="A24" s="29" t="s">
        <v>660</v>
      </c>
      <c r="B24" s="195" t="s">
        <v>891</v>
      </c>
      <c r="C24" s="88" t="s">
        <v>21</v>
      </c>
      <c r="D24" s="93">
        <v>16</v>
      </c>
      <c r="E24" s="54"/>
      <c r="F24" s="54"/>
      <c r="G24" s="54"/>
      <c r="H24" s="54"/>
      <c r="I24" s="112">
        <f>SUM(E24:H24)</f>
        <v>0</v>
      </c>
      <c r="J24" s="113">
        <f t="shared" ref="J24:J26" si="3">D24*I24</f>
        <v>0</v>
      </c>
      <c r="K24" s="108" t="s">
        <v>664</v>
      </c>
      <c r="L24" s="18"/>
      <c r="M24" s="7"/>
    </row>
    <row r="25" spans="1:14" ht="20.25" customHeight="1" x14ac:dyDescent="0.3">
      <c r="A25" s="29" t="s">
        <v>661</v>
      </c>
      <c r="B25" s="132" t="s">
        <v>892</v>
      </c>
      <c r="C25" s="88" t="s">
        <v>21</v>
      </c>
      <c r="D25" s="93">
        <v>80</v>
      </c>
      <c r="E25" s="54"/>
      <c r="F25" s="54"/>
      <c r="G25" s="54"/>
      <c r="H25" s="54"/>
      <c r="I25" s="112">
        <f t="shared" ref="I25:I26" si="4">SUM(E25:H25)</f>
        <v>0</v>
      </c>
      <c r="J25" s="113">
        <f t="shared" si="3"/>
        <v>0</v>
      </c>
      <c r="K25" s="108" t="s">
        <v>665</v>
      </c>
      <c r="L25" s="18"/>
      <c r="M25" s="7"/>
    </row>
    <row r="26" spans="1:14" ht="20.25" customHeight="1" x14ac:dyDescent="0.3">
      <c r="A26" s="32" t="s">
        <v>662</v>
      </c>
      <c r="B26" s="133" t="s">
        <v>893</v>
      </c>
      <c r="C26" s="88" t="s">
        <v>21</v>
      </c>
      <c r="D26" s="93">
        <v>12</v>
      </c>
      <c r="E26" s="54"/>
      <c r="F26" s="54"/>
      <c r="G26" s="54"/>
      <c r="H26" s="54"/>
      <c r="I26" s="112">
        <f t="shared" si="4"/>
        <v>0</v>
      </c>
      <c r="J26" s="113">
        <f t="shared" si="3"/>
        <v>0</v>
      </c>
      <c r="K26" s="108" t="s">
        <v>666</v>
      </c>
      <c r="L26" s="18"/>
    </row>
    <row r="27" spans="1:14" ht="20.25" customHeight="1" thickBot="1" x14ac:dyDescent="0.35">
      <c r="A27" s="30" t="s">
        <v>674</v>
      </c>
      <c r="B27" s="38"/>
      <c r="C27" s="89"/>
      <c r="D27" s="89"/>
      <c r="E27" s="89"/>
      <c r="F27" s="89"/>
      <c r="G27" s="89"/>
      <c r="H27" s="89"/>
      <c r="I27" s="38"/>
      <c r="J27" s="94">
        <f>SUM(J23:J26)</f>
        <v>0</v>
      </c>
      <c r="K27" s="105"/>
      <c r="L27" s="18"/>
    </row>
    <row r="28" spans="1:14" ht="20.25" customHeight="1" thickBot="1" x14ac:dyDescent="0.35">
      <c r="A28" s="121">
        <v>3</v>
      </c>
      <c r="B28" s="125" t="s">
        <v>932</v>
      </c>
      <c r="C28" s="87"/>
      <c r="D28" s="92"/>
      <c r="E28" s="92"/>
      <c r="F28" s="92"/>
      <c r="G28" s="92"/>
      <c r="H28" s="92"/>
      <c r="I28" s="48"/>
      <c r="J28" s="48"/>
      <c r="K28" s="58"/>
    </row>
    <row r="29" spans="1:14" ht="20.25" customHeight="1" x14ac:dyDescent="0.35">
      <c r="A29" s="123" t="s">
        <v>668</v>
      </c>
      <c r="B29" s="197" t="s">
        <v>894</v>
      </c>
      <c r="C29" s="88" t="s">
        <v>21</v>
      </c>
      <c r="D29" s="102">
        <v>230</v>
      </c>
      <c r="E29" s="52"/>
      <c r="F29" s="52"/>
      <c r="G29" s="52"/>
      <c r="H29" s="52"/>
      <c r="I29" s="110">
        <f>SUM(E29:H29)</f>
        <v>0</v>
      </c>
      <c r="J29" s="111">
        <f>I29*D29</f>
        <v>0</v>
      </c>
      <c r="K29" s="127" t="s">
        <v>675</v>
      </c>
      <c r="M29" s="7"/>
    </row>
    <row r="30" spans="1:14" ht="20.25" customHeight="1" x14ac:dyDescent="0.3">
      <c r="A30" s="29" t="s">
        <v>669</v>
      </c>
      <c r="B30" s="132" t="s">
        <v>895</v>
      </c>
      <c r="C30" s="88" t="s">
        <v>21</v>
      </c>
      <c r="D30" s="93">
        <v>96</v>
      </c>
      <c r="E30" s="54"/>
      <c r="F30" s="54"/>
      <c r="G30" s="54"/>
      <c r="H30" s="54"/>
      <c r="I30" s="112">
        <f>SUM(E30:H30)</f>
        <v>0</v>
      </c>
      <c r="J30" s="113">
        <f t="shared" ref="J30:J33" si="5">D30*I30</f>
        <v>0</v>
      </c>
      <c r="K30" s="108" t="s">
        <v>676</v>
      </c>
      <c r="M30" s="7"/>
    </row>
    <row r="31" spans="1:14" ht="20.25" customHeight="1" x14ac:dyDescent="0.3">
      <c r="A31" s="29" t="s">
        <v>670</v>
      </c>
      <c r="B31" s="132" t="s">
        <v>896</v>
      </c>
      <c r="C31" s="88" t="s">
        <v>21</v>
      </c>
      <c r="D31" s="93">
        <v>96</v>
      </c>
      <c r="E31" s="54"/>
      <c r="F31" s="54"/>
      <c r="G31" s="54"/>
      <c r="H31" s="54"/>
      <c r="I31" s="112">
        <f t="shared" ref="I31:I33" si="6">SUM(E31:H31)</f>
        <v>0</v>
      </c>
      <c r="J31" s="113">
        <f t="shared" si="5"/>
        <v>0</v>
      </c>
      <c r="K31" s="108" t="s">
        <v>676</v>
      </c>
      <c r="M31" s="7"/>
      <c r="N31" s="7"/>
    </row>
    <row r="32" spans="1:14" ht="20.25" customHeight="1" x14ac:dyDescent="0.3">
      <c r="A32" s="29" t="s">
        <v>671</v>
      </c>
      <c r="B32" s="132" t="s">
        <v>867</v>
      </c>
      <c r="C32" s="88" t="s">
        <v>21</v>
      </c>
      <c r="D32" s="93">
        <v>40</v>
      </c>
      <c r="E32" s="54"/>
      <c r="F32" s="54"/>
      <c r="G32" s="54"/>
      <c r="H32" s="54"/>
      <c r="I32" s="112">
        <f t="shared" si="6"/>
        <v>0</v>
      </c>
      <c r="J32" s="113">
        <f t="shared" si="5"/>
        <v>0</v>
      </c>
      <c r="K32" s="108" t="s">
        <v>663</v>
      </c>
      <c r="M32" s="7"/>
      <c r="N32" s="7"/>
    </row>
    <row r="33" spans="1:14" ht="20.25" customHeight="1" x14ac:dyDescent="0.35">
      <c r="A33" s="124" t="s">
        <v>672</v>
      </c>
      <c r="B33" s="198" t="s">
        <v>897</v>
      </c>
      <c r="C33" s="88" t="s">
        <v>21</v>
      </c>
      <c r="D33" s="93">
        <v>8</v>
      </c>
      <c r="E33" s="54"/>
      <c r="F33" s="54"/>
      <c r="G33" s="54"/>
      <c r="H33" s="54"/>
      <c r="I33" s="112">
        <f t="shared" si="6"/>
        <v>0</v>
      </c>
      <c r="J33" s="113">
        <f t="shared" si="5"/>
        <v>0</v>
      </c>
      <c r="K33" s="120" t="s">
        <v>677</v>
      </c>
      <c r="M33" s="7"/>
      <c r="N33" s="7"/>
    </row>
    <row r="34" spans="1:14" ht="20.25" customHeight="1" thickBot="1" x14ac:dyDescent="0.35">
      <c r="A34" s="30" t="s">
        <v>673</v>
      </c>
      <c r="B34" s="38"/>
      <c r="C34" s="89"/>
      <c r="D34" s="89"/>
      <c r="E34" s="89"/>
      <c r="F34" s="89"/>
      <c r="G34" s="89"/>
      <c r="H34" s="89"/>
      <c r="I34" s="38"/>
      <c r="J34" s="94">
        <f>SUM(J29:J33)</f>
        <v>0</v>
      </c>
      <c r="K34" s="105"/>
      <c r="L34" s="18"/>
    </row>
    <row r="35" spans="1:14" ht="20.25" customHeight="1" thickBot="1" x14ac:dyDescent="0.4">
      <c r="A35" s="121" t="s">
        <v>678</v>
      </c>
      <c r="B35" s="125" t="s">
        <v>681</v>
      </c>
      <c r="C35" s="87"/>
      <c r="D35" s="92"/>
      <c r="E35" s="92"/>
      <c r="F35" s="92"/>
      <c r="G35" s="92"/>
      <c r="H35" s="92"/>
      <c r="I35" s="48"/>
      <c r="J35" s="48"/>
      <c r="K35" s="58"/>
    </row>
    <row r="36" spans="1:14" ht="20.25" customHeight="1" x14ac:dyDescent="0.35">
      <c r="A36" s="28" t="s">
        <v>679</v>
      </c>
      <c r="B36" s="194" t="s">
        <v>898</v>
      </c>
      <c r="C36" s="88" t="s">
        <v>21</v>
      </c>
      <c r="D36" s="102">
        <v>8</v>
      </c>
      <c r="E36" s="52"/>
      <c r="F36" s="52"/>
      <c r="G36" s="52"/>
      <c r="H36" s="52"/>
      <c r="I36" s="110">
        <f>SUM(E36:H36)</f>
        <v>0</v>
      </c>
      <c r="J36" s="111">
        <f>I36*D36</f>
        <v>0</v>
      </c>
      <c r="K36" s="128" t="s">
        <v>694</v>
      </c>
    </row>
    <row r="37" spans="1:14" ht="20.25" customHeight="1" x14ac:dyDescent="0.3">
      <c r="A37" s="32" t="s">
        <v>680</v>
      </c>
      <c r="B37" s="133" t="s">
        <v>899</v>
      </c>
      <c r="C37" s="88" t="s">
        <v>21</v>
      </c>
      <c r="D37" s="93">
        <v>192</v>
      </c>
      <c r="E37" s="54"/>
      <c r="F37" s="54"/>
      <c r="G37" s="54"/>
      <c r="H37" s="54"/>
      <c r="I37" s="112">
        <f>SUM(E37:H37)</f>
        <v>0</v>
      </c>
      <c r="J37" s="113">
        <f t="shared" ref="J37" si="7">D37*I37</f>
        <v>0</v>
      </c>
      <c r="K37" s="108" t="s">
        <v>695</v>
      </c>
    </row>
    <row r="38" spans="1:14" ht="20.25" customHeight="1" thickBot="1" x14ac:dyDescent="0.35">
      <c r="A38" s="30" t="s">
        <v>682</v>
      </c>
      <c r="B38" s="38"/>
      <c r="C38" s="89"/>
      <c r="D38" s="89"/>
      <c r="E38" s="89"/>
      <c r="F38" s="89"/>
      <c r="G38" s="89"/>
      <c r="H38" s="89"/>
      <c r="I38" s="38"/>
      <c r="J38" s="94">
        <f>SUM(J36:J37)</f>
        <v>0</v>
      </c>
      <c r="K38" s="105"/>
      <c r="L38" s="18"/>
    </row>
    <row r="39" spans="1:14" ht="20.25" customHeight="1" thickBot="1" x14ac:dyDescent="0.35">
      <c r="A39" s="121">
        <v>5</v>
      </c>
      <c r="B39" s="125" t="s">
        <v>696</v>
      </c>
      <c r="C39" s="87"/>
      <c r="D39" s="92"/>
      <c r="E39" s="92"/>
      <c r="F39" s="92"/>
      <c r="G39" s="92"/>
      <c r="H39" s="92"/>
      <c r="I39" s="48"/>
      <c r="J39" s="48"/>
      <c r="K39" s="58"/>
    </row>
    <row r="40" spans="1:14" ht="20.25" customHeight="1" x14ac:dyDescent="0.3">
      <c r="A40" s="28" t="s">
        <v>683</v>
      </c>
      <c r="B40" s="194" t="s">
        <v>900</v>
      </c>
      <c r="C40" s="88" t="s">
        <v>21</v>
      </c>
      <c r="D40" s="102">
        <v>40</v>
      </c>
      <c r="E40" s="52"/>
      <c r="F40" s="52"/>
      <c r="G40" s="52"/>
      <c r="H40" s="52"/>
      <c r="I40" s="110">
        <f>SUM(E40:H40)</f>
        <v>0</v>
      </c>
      <c r="J40" s="111">
        <f>I40*D40</f>
        <v>0</v>
      </c>
      <c r="K40" s="126" t="s">
        <v>663</v>
      </c>
    </row>
    <row r="41" spans="1:14" ht="20.25" customHeight="1" x14ac:dyDescent="0.3">
      <c r="A41" s="29" t="s">
        <v>684</v>
      </c>
      <c r="B41" s="40" t="s">
        <v>685</v>
      </c>
      <c r="C41" s="88" t="s">
        <v>21</v>
      </c>
      <c r="D41" s="93">
        <v>40</v>
      </c>
      <c r="E41" s="54"/>
      <c r="F41" s="54"/>
      <c r="G41" s="54"/>
      <c r="H41" s="54"/>
      <c r="I41" s="112">
        <f t="shared" ref="I41:I49" si="8">SUM(E41:H41)</f>
        <v>0</v>
      </c>
      <c r="J41" s="113">
        <f t="shared" ref="J41:J49" si="9">D41*I41</f>
        <v>0</v>
      </c>
      <c r="K41" s="108" t="s">
        <v>663</v>
      </c>
    </row>
    <row r="42" spans="1:14" ht="20.25" customHeight="1" x14ac:dyDescent="0.3">
      <c r="A42" s="29" t="s">
        <v>686</v>
      </c>
      <c r="B42" s="132" t="s">
        <v>901</v>
      </c>
      <c r="C42" s="88" t="s">
        <v>21</v>
      </c>
      <c r="D42" s="93">
        <v>40</v>
      </c>
      <c r="E42" s="54"/>
      <c r="F42" s="54"/>
      <c r="G42" s="54"/>
      <c r="H42" s="54"/>
      <c r="I42" s="112">
        <f t="shared" si="8"/>
        <v>0</v>
      </c>
      <c r="J42" s="113">
        <f t="shared" si="9"/>
        <v>0</v>
      </c>
      <c r="K42" s="108" t="s">
        <v>663</v>
      </c>
    </row>
    <row r="43" spans="1:14" ht="20.25" customHeight="1" x14ac:dyDescent="0.3">
      <c r="A43" s="29" t="s">
        <v>687</v>
      </c>
      <c r="B43" s="132" t="s">
        <v>902</v>
      </c>
      <c r="C43" s="88" t="s">
        <v>21</v>
      </c>
      <c r="D43" s="93">
        <v>40</v>
      </c>
      <c r="E43" s="54"/>
      <c r="F43" s="54"/>
      <c r="G43" s="54"/>
      <c r="H43" s="54"/>
      <c r="I43" s="112">
        <f t="shared" si="8"/>
        <v>0</v>
      </c>
      <c r="J43" s="113">
        <f t="shared" si="9"/>
        <v>0</v>
      </c>
      <c r="K43" s="108" t="s">
        <v>663</v>
      </c>
    </row>
    <row r="44" spans="1:14" ht="20.25" customHeight="1" x14ac:dyDescent="0.3">
      <c r="A44" s="29" t="s">
        <v>688</v>
      </c>
      <c r="B44" s="132" t="s">
        <v>903</v>
      </c>
      <c r="C44" s="88" t="s">
        <v>21</v>
      </c>
      <c r="D44" s="93">
        <v>40</v>
      </c>
      <c r="E44" s="54"/>
      <c r="F44" s="54"/>
      <c r="G44" s="54"/>
      <c r="H44" s="54"/>
      <c r="I44" s="112">
        <f t="shared" si="8"/>
        <v>0</v>
      </c>
      <c r="J44" s="113">
        <f t="shared" si="9"/>
        <v>0</v>
      </c>
      <c r="K44" s="108" t="s">
        <v>663</v>
      </c>
    </row>
    <row r="45" spans="1:14" ht="20.25" customHeight="1" x14ac:dyDescent="0.3">
      <c r="A45" s="29" t="s">
        <v>689</v>
      </c>
      <c r="B45" s="132" t="s">
        <v>904</v>
      </c>
      <c r="C45" s="88" t="s">
        <v>21</v>
      </c>
      <c r="D45" s="93">
        <v>40</v>
      </c>
      <c r="E45" s="54"/>
      <c r="F45" s="54"/>
      <c r="G45" s="54"/>
      <c r="H45" s="54"/>
      <c r="I45" s="112">
        <f t="shared" si="8"/>
        <v>0</v>
      </c>
      <c r="J45" s="113">
        <f t="shared" si="9"/>
        <v>0</v>
      </c>
      <c r="K45" s="108" t="s">
        <v>663</v>
      </c>
    </row>
    <row r="46" spans="1:14" ht="20.25" customHeight="1" x14ac:dyDescent="0.3">
      <c r="A46" s="29" t="s">
        <v>690</v>
      </c>
      <c r="B46" s="132" t="s">
        <v>905</v>
      </c>
      <c r="C46" s="88" t="s">
        <v>21</v>
      </c>
      <c r="D46" s="93">
        <v>40</v>
      </c>
      <c r="E46" s="54"/>
      <c r="F46" s="54"/>
      <c r="G46" s="54"/>
      <c r="H46" s="54"/>
      <c r="I46" s="112">
        <f t="shared" si="8"/>
        <v>0</v>
      </c>
      <c r="J46" s="113">
        <f t="shared" si="9"/>
        <v>0</v>
      </c>
      <c r="K46" s="108" t="s">
        <v>663</v>
      </c>
    </row>
    <row r="47" spans="1:14" ht="20.25" customHeight="1" x14ac:dyDescent="0.3">
      <c r="A47" s="29" t="s">
        <v>691</v>
      </c>
      <c r="B47" s="132" t="s">
        <v>906</v>
      </c>
      <c r="C47" s="88" t="s">
        <v>21</v>
      </c>
      <c r="D47" s="93">
        <v>40</v>
      </c>
      <c r="E47" s="54"/>
      <c r="F47" s="54"/>
      <c r="G47" s="54"/>
      <c r="H47" s="54"/>
      <c r="I47" s="112">
        <f t="shared" si="8"/>
        <v>0</v>
      </c>
      <c r="J47" s="113">
        <f t="shared" si="9"/>
        <v>0</v>
      </c>
      <c r="K47" s="108" t="s">
        <v>663</v>
      </c>
    </row>
    <row r="48" spans="1:14" ht="20.25" customHeight="1" x14ac:dyDescent="0.35">
      <c r="A48" s="118" t="s">
        <v>692</v>
      </c>
      <c r="B48" s="196" t="s">
        <v>907</v>
      </c>
      <c r="C48" s="88" t="s">
        <v>21</v>
      </c>
      <c r="D48" s="93">
        <v>16</v>
      </c>
      <c r="E48" s="54"/>
      <c r="F48" s="54"/>
      <c r="G48" s="54"/>
      <c r="H48" s="54"/>
      <c r="I48" s="112">
        <f t="shared" si="8"/>
        <v>0</v>
      </c>
      <c r="J48" s="113">
        <f t="shared" si="9"/>
        <v>0</v>
      </c>
      <c r="K48" s="120" t="s">
        <v>664</v>
      </c>
    </row>
    <row r="49" spans="1:13" ht="20.25" customHeight="1" x14ac:dyDescent="0.35">
      <c r="A49" s="124" t="s">
        <v>693</v>
      </c>
      <c r="B49" s="198" t="s">
        <v>908</v>
      </c>
      <c r="C49" s="88" t="s">
        <v>21</v>
      </c>
      <c r="D49" s="93">
        <v>8</v>
      </c>
      <c r="E49" s="54"/>
      <c r="F49" s="54"/>
      <c r="G49" s="54"/>
      <c r="H49" s="54"/>
      <c r="I49" s="112">
        <f t="shared" si="8"/>
        <v>0</v>
      </c>
      <c r="J49" s="113">
        <f t="shared" si="9"/>
        <v>0</v>
      </c>
      <c r="K49" s="120" t="s">
        <v>698</v>
      </c>
    </row>
    <row r="50" spans="1:13" ht="20.25" customHeight="1" thickBot="1" x14ac:dyDescent="0.35">
      <c r="A50" s="30" t="s">
        <v>697</v>
      </c>
      <c r="B50" s="38"/>
      <c r="C50" s="89"/>
      <c r="D50" s="89"/>
      <c r="E50" s="89"/>
      <c r="F50" s="89"/>
      <c r="G50" s="89"/>
      <c r="H50" s="89"/>
      <c r="I50" s="38"/>
      <c r="J50" s="94">
        <f>SUM(J40:J49)</f>
        <v>0</v>
      </c>
      <c r="K50" s="105"/>
    </row>
    <row r="51" spans="1:13" ht="20.25" customHeight="1" thickBot="1" x14ac:dyDescent="0.35">
      <c r="A51" s="121">
        <v>6</v>
      </c>
      <c r="B51" s="130" t="s">
        <v>701</v>
      </c>
      <c r="C51" s="26"/>
      <c r="D51" s="92"/>
      <c r="E51" s="92"/>
      <c r="F51" s="92"/>
      <c r="G51" s="92"/>
      <c r="H51" s="92"/>
      <c r="I51" s="48"/>
      <c r="J51" s="48"/>
      <c r="K51" s="58"/>
      <c r="M51" s="7"/>
    </row>
    <row r="52" spans="1:13" ht="20.25" customHeight="1" x14ac:dyDescent="0.3">
      <c r="A52" s="28" t="s">
        <v>699</v>
      </c>
      <c r="B52" s="194" t="s">
        <v>909</v>
      </c>
      <c r="C52" s="91" t="s">
        <v>3</v>
      </c>
      <c r="D52" s="102">
        <v>40</v>
      </c>
      <c r="E52" s="52"/>
      <c r="F52" s="52"/>
      <c r="G52" s="52"/>
      <c r="H52" s="52"/>
      <c r="I52" s="110">
        <f>SUM(E52:H52)</f>
        <v>0</v>
      </c>
      <c r="J52" s="111">
        <f>I52*D52</f>
        <v>0</v>
      </c>
      <c r="K52" s="126" t="s">
        <v>663</v>
      </c>
    </row>
    <row r="53" spans="1:13" ht="20.25" customHeight="1" x14ac:dyDescent="0.3">
      <c r="A53" s="32" t="s">
        <v>700</v>
      </c>
      <c r="B53" s="132" t="s">
        <v>910</v>
      </c>
      <c r="C53" s="88" t="s">
        <v>3</v>
      </c>
      <c r="D53" s="93">
        <v>16</v>
      </c>
      <c r="E53" s="54"/>
      <c r="F53" s="54"/>
      <c r="G53" s="54"/>
      <c r="H53" s="54"/>
      <c r="I53" s="112">
        <f t="shared" ref="I53" si="10">SUM(E53:H53)</f>
        <v>0</v>
      </c>
      <c r="J53" s="113">
        <f t="shared" ref="J53" si="11">D53*I53</f>
        <v>0</v>
      </c>
      <c r="K53" s="108" t="s">
        <v>664</v>
      </c>
    </row>
    <row r="54" spans="1:13" ht="20.25" customHeight="1" thickBot="1" x14ac:dyDescent="0.35">
      <c r="A54" s="30" t="s">
        <v>702</v>
      </c>
      <c r="B54" s="99"/>
      <c r="C54" s="90"/>
      <c r="D54" s="90"/>
      <c r="E54" s="90"/>
      <c r="F54" s="90"/>
      <c r="G54" s="90"/>
      <c r="H54" s="90"/>
      <c r="I54" s="51"/>
      <c r="J54" s="94">
        <f>SUM(J52:J53)</f>
        <v>0</v>
      </c>
      <c r="K54" s="129"/>
    </row>
    <row r="55" spans="1:13" ht="20.25" customHeight="1" thickBot="1" x14ac:dyDescent="0.4">
      <c r="A55" s="121" t="s">
        <v>703</v>
      </c>
      <c r="B55" s="130" t="s">
        <v>935</v>
      </c>
      <c r="C55" s="87"/>
      <c r="D55" s="92"/>
      <c r="E55" s="92"/>
      <c r="F55" s="92"/>
      <c r="G55" s="92"/>
      <c r="H55" s="92"/>
      <c r="I55" s="48"/>
      <c r="J55" s="48"/>
      <c r="K55" s="58"/>
    </row>
    <row r="56" spans="1:13" ht="20.25" customHeight="1" x14ac:dyDescent="0.3">
      <c r="A56" s="97" t="s">
        <v>704</v>
      </c>
      <c r="B56" s="65" t="s">
        <v>930</v>
      </c>
      <c r="C56" s="88" t="s">
        <v>3</v>
      </c>
      <c r="D56" s="102">
        <v>24</v>
      </c>
      <c r="E56" s="52"/>
      <c r="F56" s="52"/>
      <c r="G56" s="52"/>
      <c r="H56" s="52"/>
      <c r="I56" s="110">
        <f>SUM(E56:H56)</f>
        <v>0</v>
      </c>
      <c r="J56" s="111">
        <f>I56*D56</f>
        <v>0</v>
      </c>
      <c r="K56" s="126" t="s">
        <v>663</v>
      </c>
      <c r="M56" s="7"/>
    </row>
    <row r="57" spans="1:13" ht="20.25" customHeight="1" x14ac:dyDescent="0.3">
      <c r="A57" s="28" t="s">
        <v>933</v>
      </c>
      <c r="B57" s="65" t="s">
        <v>931</v>
      </c>
      <c r="C57" s="88" t="s">
        <v>3</v>
      </c>
      <c r="D57" s="122">
        <v>24</v>
      </c>
      <c r="E57" s="81"/>
      <c r="F57" s="81"/>
      <c r="G57" s="81"/>
      <c r="H57" s="81"/>
      <c r="I57" s="140">
        <f>SUM(E57:H57)</f>
        <v>0</v>
      </c>
      <c r="J57" s="141">
        <f>I57*D57</f>
        <v>0</v>
      </c>
      <c r="K57" s="107" t="s">
        <v>664</v>
      </c>
      <c r="M57" s="7"/>
    </row>
    <row r="58" spans="1:13" ht="20.25" customHeight="1" thickBot="1" x14ac:dyDescent="0.35">
      <c r="A58" s="30" t="s">
        <v>934</v>
      </c>
      <c r="B58" s="99"/>
      <c r="C58" s="90"/>
      <c r="D58" s="90"/>
      <c r="E58" s="90"/>
      <c r="F58" s="90"/>
      <c r="G58" s="90"/>
      <c r="H58" s="90"/>
      <c r="I58" s="51"/>
      <c r="J58" s="94">
        <f>SUM(J56:J57)</f>
        <v>0</v>
      </c>
      <c r="K58" s="129"/>
    </row>
    <row r="59" spans="1:13" ht="20.25" customHeight="1" thickBot="1" x14ac:dyDescent="0.35">
      <c r="A59" s="121">
        <v>8</v>
      </c>
      <c r="B59" s="130" t="s">
        <v>936</v>
      </c>
      <c r="C59" s="87"/>
      <c r="D59" s="92"/>
      <c r="E59" s="92"/>
      <c r="F59" s="92"/>
      <c r="G59" s="92"/>
      <c r="H59" s="92"/>
      <c r="I59" s="48"/>
      <c r="J59" s="48"/>
      <c r="K59" s="58"/>
    </row>
    <row r="60" spans="1:13" ht="20.25" customHeight="1" x14ac:dyDescent="0.3">
      <c r="A60" s="98" t="s">
        <v>562</v>
      </c>
      <c r="B60" s="199" t="s">
        <v>911</v>
      </c>
      <c r="C60" s="88" t="s">
        <v>3</v>
      </c>
      <c r="D60" s="102">
        <v>24</v>
      </c>
      <c r="E60" s="52"/>
      <c r="F60" s="52"/>
      <c r="G60" s="52"/>
      <c r="H60" s="52"/>
      <c r="I60" s="110">
        <f>SUM(E60:H60)</f>
        <v>0</v>
      </c>
      <c r="J60" s="111">
        <f>I60*D60</f>
        <v>0</v>
      </c>
      <c r="K60" s="126" t="s">
        <v>664</v>
      </c>
      <c r="M60" s="7"/>
    </row>
    <row r="61" spans="1:13" ht="20.25" customHeight="1" thickBot="1" x14ac:dyDescent="0.35">
      <c r="A61" s="115" t="s">
        <v>937</v>
      </c>
      <c r="B61" s="51"/>
      <c r="C61" s="89"/>
      <c r="D61" s="89"/>
      <c r="E61" s="89"/>
      <c r="F61" s="89"/>
      <c r="G61" s="89"/>
      <c r="H61" s="89"/>
      <c r="I61" s="38"/>
      <c r="J61" s="94">
        <f>SUM(J59)</f>
        <v>0</v>
      </c>
      <c r="K61" s="106"/>
    </row>
    <row r="62" spans="1:13" ht="20.25" customHeight="1" thickBot="1" x14ac:dyDescent="0.35">
      <c r="A62" s="216" t="s">
        <v>37</v>
      </c>
      <c r="B62" s="217"/>
      <c r="C62" s="217"/>
      <c r="D62" s="217"/>
      <c r="E62" s="217"/>
      <c r="F62" s="217"/>
      <c r="G62" s="217"/>
      <c r="H62" s="217"/>
      <c r="I62" s="217"/>
      <c r="J62" s="96">
        <f>J21+J27+J34+J38+J50+J54+J61+J58</f>
        <v>0</v>
      </c>
      <c r="K62" s="109"/>
    </row>
    <row r="64" spans="1:13" ht="20.25" customHeight="1" x14ac:dyDescent="0.3">
      <c r="A64" s="44" t="s">
        <v>39</v>
      </c>
    </row>
  </sheetData>
  <mergeCells count="8">
    <mergeCell ref="A62:I62"/>
    <mergeCell ref="M1:N1"/>
    <mergeCell ref="A2:B3"/>
    <mergeCell ref="C2:C3"/>
    <mergeCell ref="D2:D3"/>
    <mergeCell ref="K2:K3"/>
    <mergeCell ref="F3:J3"/>
    <mergeCell ref="A1:K1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79D4-B463-4066-A477-BA905C3FA0E2}">
  <sheetPr>
    <pageSetUpPr fitToPage="1"/>
  </sheetPr>
  <dimension ref="A1:N78"/>
  <sheetViews>
    <sheetView zoomScale="55" zoomScaleNormal="55" zoomScaleSheetLayoutView="100" workbookViewId="0">
      <selection sqref="A1:K78"/>
    </sheetView>
  </sheetViews>
  <sheetFormatPr defaultColWidth="9" defaultRowHeight="20.25" customHeight="1" x14ac:dyDescent="0.3"/>
  <cols>
    <col min="1" max="1" width="6.23046875" style="34" customWidth="1"/>
    <col min="2" max="2" width="84.61328125" style="44" customWidth="1"/>
    <col min="3" max="3" width="7.23046875" style="34" customWidth="1"/>
    <col min="4" max="4" width="13.4609375" style="34" customWidth="1"/>
    <col min="5" max="7" width="10.765625" style="1" customWidth="1"/>
    <col min="8" max="8" width="12.3828125" style="1" customWidth="1"/>
    <col min="9" max="9" width="14.4609375" style="2" customWidth="1"/>
    <col min="10" max="10" width="18.4609375" style="2" customWidth="1"/>
    <col min="11" max="11" width="33.84375" style="34" customWidth="1"/>
    <col min="12" max="12" width="19.765625" style="17" customWidth="1"/>
    <col min="13" max="14" width="9" style="2" customWidth="1"/>
    <col min="15" max="15" width="4.765625" style="2" customWidth="1"/>
    <col min="16" max="16" width="3.23046875" style="2" customWidth="1"/>
    <col min="17" max="16384" width="9" style="2"/>
  </cols>
  <sheetData>
    <row r="1" spans="1:14" ht="20.25" customHeight="1" thickBot="1" x14ac:dyDescent="0.35">
      <c r="A1" s="231" t="s">
        <v>928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  <c r="M1" s="218"/>
      <c r="N1" s="218"/>
    </row>
    <row r="2" spans="1:14" ht="26.15" customHeight="1" x14ac:dyDescent="0.3">
      <c r="A2" s="219" t="s">
        <v>16</v>
      </c>
      <c r="B2" s="220"/>
      <c r="C2" s="223" t="s">
        <v>2</v>
      </c>
      <c r="D2" s="225" t="s">
        <v>32</v>
      </c>
      <c r="E2" s="13" t="s">
        <v>27</v>
      </c>
      <c r="F2" s="13" t="s">
        <v>29</v>
      </c>
      <c r="G2" s="13" t="s">
        <v>30</v>
      </c>
      <c r="H2" s="21" t="s">
        <v>38</v>
      </c>
      <c r="I2" s="16" t="s">
        <v>4</v>
      </c>
      <c r="J2" s="171" t="s">
        <v>33</v>
      </c>
      <c r="K2" s="227" t="s">
        <v>17</v>
      </c>
      <c r="M2" s="7"/>
    </row>
    <row r="3" spans="1:14" ht="20.25" customHeight="1" thickBot="1" x14ac:dyDescent="0.35">
      <c r="A3" s="221"/>
      <c r="B3" s="222"/>
      <c r="C3" s="224"/>
      <c r="D3" s="226"/>
      <c r="E3" s="15" t="s">
        <v>28</v>
      </c>
      <c r="F3" s="229" t="s">
        <v>31</v>
      </c>
      <c r="G3" s="230"/>
      <c r="H3" s="230"/>
      <c r="I3" s="230"/>
      <c r="J3" s="230"/>
      <c r="K3" s="228"/>
    </row>
    <row r="4" spans="1:14" ht="20.25" customHeight="1" thickBot="1" x14ac:dyDescent="0.35">
      <c r="A4" s="131">
        <v>1</v>
      </c>
      <c r="B4" s="161" t="s">
        <v>705</v>
      </c>
      <c r="C4" s="26"/>
      <c r="D4" s="92"/>
      <c r="E4" s="5"/>
      <c r="F4" s="5"/>
      <c r="G4" s="5"/>
      <c r="H4" s="5"/>
      <c r="I4" s="3"/>
      <c r="J4" s="3"/>
      <c r="K4" s="103"/>
    </row>
    <row r="5" spans="1:14" ht="20.25" customHeight="1" x14ac:dyDescent="0.3">
      <c r="A5" s="98" t="s">
        <v>634</v>
      </c>
      <c r="B5" s="100" t="s">
        <v>951</v>
      </c>
      <c r="C5" s="91" t="s">
        <v>812</v>
      </c>
      <c r="D5" s="93">
        <v>300</v>
      </c>
      <c r="E5" s="54"/>
      <c r="F5" s="54"/>
      <c r="G5" s="54"/>
      <c r="H5" s="54"/>
      <c r="I5" s="112">
        <f>SUM(E5:H5)</f>
        <v>0</v>
      </c>
      <c r="J5" s="113">
        <f t="shared" ref="J5:J8" si="0">D5*I5</f>
        <v>0</v>
      </c>
      <c r="K5" s="119"/>
      <c r="L5" s="18"/>
      <c r="M5" s="6"/>
    </row>
    <row r="6" spans="1:14" ht="20.25" customHeight="1" x14ac:dyDescent="0.3">
      <c r="A6" s="86" t="s">
        <v>635</v>
      </c>
      <c r="B6" s="101" t="s">
        <v>814</v>
      </c>
      <c r="C6" s="88" t="s">
        <v>812</v>
      </c>
      <c r="D6" s="93">
        <v>800</v>
      </c>
      <c r="E6" s="54"/>
      <c r="F6" s="54"/>
      <c r="G6" s="54"/>
      <c r="H6" s="54"/>
      <c r="I6" s="112">
        <f t="shared" ref="I6:I8" si="1">SUM(E6:H6)</f>
        <v>0</v>
      </c>
      <c r="J6" s="113">
        <f t="shared" si="0"/>
        <v>0</v>
      </c>
      <c r="K6" s="108"/>
      <c r="M6" s="6"/>
    </row>
    <row r="7" spans="1:14" ht="20.25" customHeight="1" x14ac:dyDescent="0.3">
      <c r="A7" s="86" t="s">
        <v>636</v>
      </c>
      <c r="B7" s="101" t="s">
        <v>34</v>
      </c>
      <c r="C7" s="88" t="s">
        <v>813</v>
      </c>
      <c r="D7" s="202">
        <v>16000</v>
      </c>
      <c r="E7" s="54"/>
      <c r="F7" s="54"/>
      <c r="G7" s="54"/>
      <c r="H7" s="54"/>
      <c r="I7" s="112">
        <f t="shared" si="1"/>
        <v>0</v>
      </c>
      <c r="J7" s="113">
        <f t="shared" si="0"/>
        <v>0</v>
      </c>
      <c r="K7" s="120"/>
      <c r="M7" s="6"/>
    </row>
    <row r="8" spans="1:14" ht="20.25" customHeight="1" x14ac:dyDescent="0.3">
      <c r="A8" s="86" t="s">
        <v>637</v>
      </c>
      <c r="B8" s="101" t="s">
        <v>1</v>
      </c>
      <c r="C8" s="88" t="s">
        <v>812</v>
      </c>
      <c r="D8" s="93">
        <v>480</v>
      </c>
      <c r="E8" s="54"/>
      <c r="F8" s="54"/>
      <c r="G8" s="54"/>
      <c r="H8" s="54"/>
      <c r="I8" s="112">
        <f t="shared" si="1"/>
        <v>0</v>
      </c>
      <c r="J8" s="113">
        <f t="shared" si="0"/>
        <v>0</v>
      </c>
      <c r="K8" s="108"/>
      <c r="M8" s="6"/>
    </row>
    <row r="9" spans="1:14" ht="20.25" customHeight="1" thickBot="1" x14ac:dyDescent="0.35">
      <c r="A9" s="30" t="s">
        <v>706</v>
      </c>
      <c r="B9" s="38"/>
      <c r="C9" s="89"/>
      <c r="D9" s="89"/>
      <c r="E9" s="89"/>
      <c r="F9" s="89"/>
      <c r="G9" s="89"/>
      <c r="H9" s="89"/>
      <c r="I9" s="38"/>
      <c r="J9" s="94">
        <f>SUM(J5:J8)</f>
        <v>0</v>
      </c>
      <c r="K9" s="105"/>
      <c r="L9" s="18"/>
    </row>
    <row r="10" spans="1:14" ht="20.25" customHeight="1" thickBot="1" x14ac:dyDescent="0.35">
      <c r="A10" s="135">
        <v>2</v>
      </c>
      <c r="B10" s="149" t="s">
        <v>707</v>
      </c>
      <c r="C10" s="87"/>
      <c r="D10" s="92"/>
      <c r="E10" s="92"/>
      <c r="F10" s="92"/>
      <c r="G10" s="92"/>
      <c r="H10" s="92"/>
      <c r="I10" s="48"/>
      <c r="J10" s="48"/>
      <c r="K10" s="58"/>
    </row>
    <row r="11" spans="1:14" ht="20.25" customHeight="1" x14ac:dyDescent="0.3">
      <c r="A11" s="98" t="s">
        <v>26</v>
      </c>
      <c r="B11" s="136" t="s">
        <v>861</v>
      </c>
      <c r="C11" s="91" t="s">
        <v>21</v>
      </c>
      <c r="D11" s="102">
        <v>8</v>
      </c>
      <c r="E11" s="52"/>
      <c r="F11" s="52"/>
      <c r="G11" s="52"/>
      <c r="H11" s="52"/>
      <c r="I11" s="110">
        <f>SUM(E11:H11)</f>
        <v>0</v>
      </c>
      <c r="J11" s="111">
        <f>I11*D11</f>
        <v>0</v>
      </c>
      <c r="K11" s="126"/>
      <c r="L11" s="18"/>
      <c r="M11" s="7"/>
    </row>
    <row r="12" spans="1:14" ht="20.25" customHeight="1" x14ac:dyDescent="0.3">
      <c r="A12" s="98" t="s">
        <v>304</v>
      </c>
      <c r="B12" s="132" t="s">
        <v>862</v>
      </c>
      <c r="C12" s="88" t="s">
        <v>21</v>
      </c>
      <c r="D12" s="93">
        <v>8</v>
      </c>
      <c r="E12" s="54"/>
      <c r="F12" s="54"/>
      <c r="G12" s="54"/>
      <c r="H12" s="54"/>
      <c r="I12" s="112">
        <f>SUM(E12:H12)</f>
        <v>0</v>
      </c>
      <c r="J12" s="113">
        <f t="shared" ref="J12:J13" si="2">D12*I12</f>
        <v>0</v>
      </c>
      <c r="K12" s="108"/>
      <c r="L12" s="18"/>
      <c r="M12" s="7"/>
    </row>
    <row r="13" spans="1:14" ht="20.25" customHeight="1" x14ac:dyDescent="0.3">
      <c r="A13" s="98" t="s">
        <v>306</v>
      </c>
      <c r="B13" s="132" t="s">
        <v>863</v>
      </c>
      <c r="C13" s="88" t="s">
        <v>21</v>
      </c>
      <c r="D13" s="93">
        <v>5</v>
      </c>
      <c r="E13" s="54"/>
      <c r="F13" s="54"/>
      <c r="G13" s="54"/>
      <c r="H13" s="54"/>
      <c r="I13" s="112">
        <f t="shared" ref="I13" si="3">SUM(E13:H13)</f>
        <v>0</v>
      </c>
      <c r="J13" s="113">
        <f t="shared" si="2"/>
        <v>0</v>
      </c>
      <c r="K13" s="108"/>
      <c r="L13" s="18"/>
      <c r="M13" s="7"/>
    </row>
    <row r="14" spans="1:14" ht="20.25" customHeight="1" x14ac:dyDescent="0.3">
      <c r="A14" s="98" t="s">
        <v>308</v>
      </c>
      <c r="B14" s="132" t="s">
        <v>864</v>
      </c>
      <c r="C14" s="88" t="s">
        <v>21</v>
      </c>
      <c r="D14" s="93">
        <v>16</v>
      </c>
      <c r="E14" s="54"/>
      <c r="F14" s="54"/>
      <c r="G14" s="54"/>
      <c r="H14" s="54"/>
      <c r="I14" s="112">
        <f t="shared" ref="I14:I22" si="4">SUM(E14:H14)</f>
        <v>0</v>
      </c>
      <c r="J14" s="113">
        <f t="shared" ref="J14:J22" si="5">D14*I14</f>
        <v>0</v>
      </c>
      <c r="K14" s="108"/>
      <c r="L14" s="18"/>
      <c r="M14" s="7"/>
    </row>
    <row r="15" spans="1:14" ht="20.25" customHeight="1" x14ac:dyDescent="0.3">
      <c r="A15" s="98" t="s">
        <v>310</v>
      </c>
      <c r="B15" s="132" t="s">
        <v>865</v>
      </c>
      <c r="C15" s="88" t="s">
        <v>21</v>
      </c>
      <c r="D15" s="93">
        <v>5</v>
      </c>
      <c r="E15" s="54"/>
      <c r="F15" s="54"/>
      <c r="G15" s="54"/>
      <c r="H15" s="54"/>
      <c r="I15" s="112">
        <f t="shared" si="4"/>
        <v>0</v>
      </c>
      <c r="J15" s="113">
        <f t="shared" si="5"/>
        <v>0</v>
      </c>
      <c r="K15" s="108"/>
      <c r="L15" s="18"/>
      <c r="M15" s="7"/>
    </row>
    <row r="16" spans="1:14" ht="20.25" customHeight="1" x14ac:dyDescent="0.3">
      <c r="A16" s="98" t="s">
        <v>312</v>
      </c>
      <c r="B16" s="132" t="s">
        <v>866</v>
      </c>
      <c r="C16" s="88" t="s">
        <v>21</v>
      </c>
      <c r="D16" s="93">
        <v>24</v>
      </c>
      <c r="E16" s="54"/>
      <c r="F16" s="54"/>
      <c r="G16" s="54"/>
      <c r="H16" s="54"/>
      <c r="I16" s="112">
        <f t="shared" si="4"/>
        <v>0</v>
      </c>
      <c r="J16" s="113">
        <f t="shared" si="5"/>
        <v>0</v>
      </c>
      <c r="K16" s="108"/>
      <c r="L16" s="18"/>
      <c r="M16" s="7"/>
    </row>
    <row r="17" spans="1:13" ht="20.25" customHeight="1" x14ac:dyDescent="0.3">
      <c r="A17" s="98" t="s">
        <v>314</v>
      </c>
      <c r="B17" s="132" t="s">
        <v>867</v>
      </c>
      <c r="C17" s="88" t="s">
        <v>21</v>
      </c>
      <c r="D17" s="93">
        <v>24</v>
      </c>
      <c r="E17" s="54"/>
      <c r="F17" s="54"/>
      <c r="G17" s="54"/>
      <c r="H17" s="54"/>
      <c r="I17" s="112">
        <f t="shared" si="4"/>
        <v>0</v>
      </c>
      <c r="J17" s="113">
        <f t="shared" si="5"/>
        <v>0</v>
      </c>
      <c r="K17" s="108"/>
      <c r="L17" s="18"/>
      <c r="M17" s="7"/>
    </row>
    <row r="18" spans="1:13" ht="20.25" customHeight="1" x14ac:dyDescent="0.3">
      <c r="A18" s="98" t="s">
        <v>316</v>
      </c>
      <c r="B18" s="132" t="s">
        <v>868</v>
      </c>
      <c r="C18" s="88" t="s">
        <v>21</v>
      </c>
      <c r="D18" s="93">
        <v>24</v>
      </c>
      <c r="E18" s="54"/>
      <c r="F18" s="54"/>
      <c r="G18" s="54"/>
      <c r="H18" s="54"/>
      <c r="I18" s="112">
        <f t="shared" si="4"/>
        <v>0</v>
      </c>
      <c r="J18" s="113">
        <f t="shared" si="5"/>
        <v>0</v>
      </c>
      <c r="K18" s="108"/>
      <c r="L18" s="18"/>
      <c r="M18" s="7"/>
    </row>
    <row r="19" spans="1:13" ht="20.25" customHeight="1" x14ac:dyDescent="0.3">
      <c r="A19" s="98" t="s">
        <v>318</v>
      </c>
      <c r="B19" s="132" t="s">
        <v>869</v>
      </c>
      <c r="C19" s="88" t="s">
        <v>21</v>
      </c>
      <c r="D19" s="93">
        <v>8</v>
      </c>
      <c r="E19" s="54"/>
      <c r="F19" s="54"/>
      <c r="G19" s="54"/>
      <c r="H19" s="54"/>
      <c r="I19" s="112">
        <f t="shared" si="4"/>
        <v>0</v>
      </c>
      <c r="J19" s="113">
        <f t="shared" si="5"/>
        <v>0</v>
      </c>
      <c r="K19" s="108"/>
      <c r="L19" s="18"/>
      <c r="M19" s="7"/>
    </row>
    <row r="20" spans="1:13" ht="20.25" customHeight="1" x14ac:dyDescent="0.3">
      <c r="A20" s="98" t="s">
        <v>322</v>
      </c>
      <c r="B20" s="132" t="s">
        <v>870</v>
      </c>
      <c r="C20" s="88" t="s">
        <v>21</v>
      </c>
      <c r="D20" s="93">
        <v>8</v>
      </c>
      <c r="E20" s="54"/>
      <c r="F20" s="54"/>
      <c r="G20" s="54"/>
      <c r="H20" s="54"/>
      <c r="I20" s="112">
        <f t="shared" si="4"/>
        <v>0</v>
      </c>
      <c r="J20" s="113">
        <f t="shared" si="5"/>
        <v>0</v>
      </c>
      <c r="K20" s="108"/>
      <c r="L20" s="18"/>
      <c r="M20" s="7"/>
    </row>
    <row r="21" spans="1:13" ht="20.25" customHeight="1" x14ac:dyDescent="0.3">
      <c r="A21" s="98" t="s">
        <v>324</v>
      </c>
      <c r="B21" s="132" t="s">
        <v>871</v>
      </c>
      <c r="C21" s="88" t="s">
        <v>21</v>
      </c>
      <c r="D21" s="93">
        <v>3</v>
      </c>
      <c r="E21" s="54"/>
      <c r="F21" s="54"/>
      <c r="G21" s="54"/>
      <c r="H21" s="54"/>
      <c r="I21" s="112">
        <f t="shared" si="4"/>
        <v>0</v>
      </c>
      <c r="J21" s="113">
        <f t="shared" si="5"/>
        <v>0</v>
      </c>
      <c r="K21" s="108"/>
      <c r="L21" s="18"/>
      <c r="M21" s="7"/>
    </row>
    <row r="22" spans="1:13" ht="20.25" customHeight="1" x14ac:dyDescent="0.3">
      <c r="A22" s="98" t="s">
        <v>326</v>
      </c>
      <c r="B22" s="133" t="s">
        <v>872</v>
      </c>
      <c r="C22" s="88" t="s">
        <v>21</v>
      </c>
      <c r="D22" s="93">
        <v>3</v>
      </c>
      <c r="E22" s="54"/>
      <c r="F22" s="54"/>
      <c r="G22" s="54"/>
      <c r="H22" s="54"/>
      <c r="I22" s="112">
        <f t="shared" si="4"/>
        <v>0</v>
      </c>
      <c r="J22" s="113">
        <f t="shared" si="5"/>
        <v>0</v>
      </c>
      <c r="K22" s="108"/>
      <c r="L22" s="18"/>
      <c r="M22" s="7"/>
    </row>
    <row r="23" spans="1:13" ht="20.25" customHeight="1" x14ac:dyDescent="0.3">
      <c r="A23" s="98" t="s">
        <v>708</v>
      </c>
      <c r="B23" s="133" t="s">
        <v>815</v>
      </c>
      <c r="C23" s="88" t="s">
        <v>816</v>
      </c>
      <c r="D23" s="93">
        <v>50</v>
      </c>
      <c r="E23" s="54"/>
      <c r="F23" s="54"/>
      <c r="G23" s="54"/>
      <c r="H23" s="54"/>
      <c r="I23" s="112">
        <f t="shared" ref="I23:I24" si="6">SUM(E23:H23)</f>
        <v>0</v>
      </c>
      <c r="J23" s="113">
        <f t="shared" ref="J23:J24" si="7">D23*I23</f>
        <v>0</v>
      </c>
      <c r="K23" s="108"/>
      <c r="L23" s="18"/>
      <c r="M23" s="7"/>
    </row>
    <row r="24" spans="1:13" ht="20.25" customHeight="1" x14ac:dyDescent="0.3">
      <c r="A24" s="98" t="s">
        <v>710</v>
      </c>
      <c r="B24" s="133" t="s">
        <v>817</v>
      </c>
      <c r="C24" s="88" t="s">
        <v>816</v>
      </c>
      <c r="D24" s="93">
        <v>50</v>
      </c>
      <c r="E24" s="54"/>
      <c r="F24" s="54"/>
      <c r="G24" s="54"/>
      <c r="H24" s="54"/>
      <c r="I24" s="112">
        <f t="shared" si="6"/>
        <v>0</v>
      </c>
      <c r="J24" s="113">
        <f t="shared" si="7"/>
        <v>0</v>
      </c>
      <c r="K24" s="108"/>
      <c r="L24" s="18"/>
      <c r="M24" s="7"/>
    </row>
    <row r="25" spans="1:13" ht="20.25" customHeight="1" x14ac:dyDescent="0.3">
      <c r="A25" s="98" t="s">
        <v>712</v>
      </c>
      <c r="B25" s="133" t="s">
        <v>876</v>
      </c>
      <c r="C25" s="88" t="s">
        <v>21</v>
      </c>
      <c r="D25" s="93">
        <v>16</v>
      </c>
      <c r="E25" s="54"/>
      <c r="F25" s="54"/>
      <c r="G25" s="54"/>
      <c r="H25" s="54"/>
      <c r="I25" s="112">
        <f t="shared" ref="I25" si="8">SUM(E25:H25)</f>
        <v>0</v>
      </c>
      <c r="J25" s="113">
        <f t="shared" ref="J25" si="9">D25*I25</f>
        <v>0</v>
      </c>
      <c r="K25" s="108"/>
      <c r="L25" s="18"/>
      <c r="M25" s="7"/>
    </row>
    <row r="26" spans="1:13" ht="20.25" customHeight="1" thickBot="1" x14ac:dyDescent="0.35">
      <c r="A26" s="30" t="s">
        <v>738</v>
      </c>
      <c r="B26" s="38"/>
      <c r="C26" s="89"/>
      <c r="D26" s="89"/>
      <c r="E26" s="89"/>
      <c r="F26" s="89"/>
      <c r="G26" s="89"/>
      <c r="H26" s="89"/>
      <c r="I26" s="38"/>
      <c r="J26" s="94">
        <f ca="1">SUM(J11:J31)</f>
        <v>0</v>
      </c>
      <c r="K26" s="105"/>
      <c r="L26" s="18"/>
    </row>
    <row r="27" spans="1:13" ht="20.25" customHeight="1" thickBot="1" x14ac:dyDescent="0.35">
      <c r="A27" s="135">
        <v>3</v>
      </c>
      <c r="B27" s="149" t="s">
        <v>912</v>
      </c>
      <c r="C27" s="87"/>
      <c r="D27" s="92"/>
      <c r="E27" s="92"/>
      <c r="F27" s="92"/>
      <c r="G27" s="92"/>
      <c r="H27" s="92"/>
      <c r="I27" s="48"/>
      <c r="J27" s="48"/>
      <c r="K27" s="58"/>
    </row>
    <row r="28" spans="1:13" ht="20.25" customHeight="1" x14ac:dyDescent="0.3">
      <c r="A28" s="98" t="s">
        <v>331</v>
      </c>
      <c r="B28" s="137" t="s">
        <v>709</v>
      </c>
      <c r="C28" s="88" t="s">
        <v>21</v>
      </c>
      <c r="D28" s="93">
        <v>8</v>
      </c>
      <c r="E28" s="54"/>
      <c r="F28" s="54"/>
      <c r="G28" s="54"/>
      <c r="H28" s="54"/>
      <c r="I28" s="112">
        <f>SUM(E28:H28)</f>
        <v>0</v>
      </c>
      <c r="J28" s="113">
        <f>D28*I28</f>
        <v>0</v>
      </c>
      <c r="K28" s="108"/>
      <c r="L28" s="18"/>
      <c r="M28" s="7"/>
    </row>
    <row r="29" spans="1:13" ht="20.25" customHeight="1" x14ac:dyDescent="0.3">
      <c r="A29" s="98" t="s">
        <v>333</v>
      </c>
      <c r="B29" s="137" t="s">
        <v>711</v>
      </c>
      <c r="C29" s="88" t="s">
        <v>21</v>
      </c>
      <c r="D29" s="93">
        <v>2</v>
      </c>
      <c r="E29" s="54"/>
      <c r="F29" s="54"/>
      <c r="G29" s="54"/>
      <c r="H29" s="54"/>
      <c r="I29" s="112">
        <f>SUM(E29:H29)</f>
        <v>0</v>
      </c>
      <c r="J29" s="113">
        <f>D29*I29</f>
        <v>0</v>
      </c>
      <c r="K29" s="108"/>
      <c r="L29" s="18"/>
      <c r="M29" s="7"/>
    </row>
    <row r="30" spans="1:13" ht="20.25" customHeight="1" x14ac:dyDescent="0.3">
      <c r="A30" s="98" t="s">
        <v>335</v>
      </c>
      <c r="B30" s="137" t="s">
        <v>713</v>
      </c>
      <c r="C30" s="88" t="s">
        <v>21</v>
      </c>
      <c r="D30" s="93">
        <v>2</v>
      </c>
      <c r="E30" s="54"/>
      <c r="F30" s="54"/>
      <c r="G30" s="54"/>
      <c r="H30" s="54"/>
      <c r="I30" s="112">
        <f>SUM(E30:H30)</f>
        <v>0</v>
      </c>
      <c r="J30" s="113">
        <f>D30*I30</f>
        <v>0</v>
      </c>
      <c r="K30" s="108"/>
      <c r="L30" s="18"/>
      <c r="M30" s="7"/>
    </row>
    <row r="31" spans="1:13" ht="20.25" customHeight="1" x14ac:dyDescent="0.3">
      <c r="A31" s="98" t="s">
        <v>337</v>
      </c>
      <c r="B31" s="137" t="s">
        <v>714</v>
      </c>
      <c r="C31" s="88" t="s">
        <v>21</v>
      </c>
      <c r="D31" s="93">
        <v>2</v>
      </c>
      <c r="E31" s="54"/>
      <c r="F31" s="54"/>
      <c r="G31" s="54"/>
      <c r="H31" s="54"/>
      <c r="I31" s="112">
        <f>SUM(E31:H31)</f>
        <v>0</v>
      </c>
      <c r="J31" s="113">
        <f>D31*I31</f>
        <v>0</v>
      </c>
      <c r="K31" s="108"/>
      <c r="L31" s="18"/>
      <c r="M31" s="7"/>
    </row>
    <row r="32" spans="1:13" ht="20.25" customHeight="1" thickBot="1" x14ac:dyDescent="0.35">
      <c r="A32" s="144" t="s">
        <v>913</v>
      </c>
      <c r="B32" s="146"/>
      <c r="C32" s="147"/>
      <c r="D32" s="148"/>
      <c r="E32" s="152"/>
      <c r="F32" s="152"/>
      <c r="G32" s="152"/>
      <c r="H32" s="152"/>
      <c r="I32" s="84"/>
      <c r="J32" s="94">
        <f>SUM(J28:J31)</f>
        <v>0</v>
      </c>
      <c r="K32" s="145"/>
      <c r="M32" s="7"/>
    </row>
    <row r="33" spans="1:13" ht="20.25" customHeight="1" thickBot="1" x14ac:dyDescent="0.35">
      <c r="A33" s="135" t="s">
        <v>914</v>
      </c>
      <c r="B33" s="149" t="s">
        <v>715</v>
      </c>
      <c r="C33" s="87"/>
      <c r="D33" s="92"/>
      <c r="E33" s="92"/>
      <c r="F33" s="92"/>
      <c r="G33" s="92"/>
      <c r="H33" s="92"/>
      <c r="I33" s="48"/>
      <c r="J33" s="48"/>
      <c r="K33" s="58"/>
    </row>
    <row r="34" spans="1:13" ht="20.25" customHeight="1" x14ac:dyDescent="0.3">
      <c r="A34" s="142" t="s">
        <v>404</v>
      </c>
      <c r="B34" s="136" t="s">
        <v>716</v>
      </c>
      <c r="C34" s="88" t="s">
        <v>21</v>
      </c>
      <c r="D34" s="102">
        <v>24</v>
      </c>
      <c r="E34" s="52"/>
      <c r="F34" s="52"/>
      <c r="G34" s="52"/>
      <c r="H34" s="52"/>
      <c r="I34" s="110">
        <f>SUM(E34:H34)</f>
        <v>0</v>
      </c>
      <c r="J34" s="111">
        <f>I34*D34</f>
        <v>0</v>
      </c>
      <c r="K34" s="126"/>
    </row>
    <row r="35" spans="1:13" ht="20.25" customHeight="1" x14ac:dyDescent="0.3">
      <c r="A35" s="134" t="s">
        <v>406</v>
      </c>
      <c r="B35" s="138" t="s">
        <v>717</v>
      </c>
      <c r="C35" s="88" t="s">
        <v>21</v>
      </c>
      <c r="D35" s="93">
        <v>16</v>
      </c>
      <c r="E35" s="54"/>
      <c r="F35" s="54"/>
      <c r="G35" s="54"/>
      <c r="H35" s="54"/>
      <c r="I35" s="112">
        <f t="shared" ref="I35" si="10">SUM(E35:H35)</f>
        <v>0</v>
      </c>
      <c r="J35" s="113">
        <f t="shared" ref="J35" si="11">D35*I35</f>
        <v>0</v>
      </c>
      <c r="K35" s="108"/>
    </row>
    <row r="36" spans="1:13" ht="20.25" customHeight="1" thickBot="1" x14ac:dyDescent="0.35">
      <c r="A36" s="30" t="s">
        <v>739</v>
      </c>
      <c r="B36" s="38"/>
      <c r="C36" s="89"/>
      <c r="D36" s="89"/>
      <c r="E36" s="89"/>
      <c r="F36" s="89"/>
      <c r="G36" s="89"/>
      <c r="H36" s="89"/>
      <c r="I36" s="38"/>
      <c r="J36" s="94">
        <f>SUM(J34:J35)</f>
        <v>0</v>
      </c>
      <c r="K36" s="105"/>
    </row>
    <row r="37" spans="1:13" ht="20.25" customHeight="1" thickBot="1" x14ac:dyDescent="0.35">
      <c r="A37" s="135" t="s">
        <v>915</v>
      </c>
      <c r="B37" s="149" t="s">
        <v>718</v>
      </c>
      <c r="C37" s="87"/>
      <c r="D37" s="92"/>
      <c r="E37" s="92"/>
      <c r="F37" s="92"/>
      <c r="G37" s="92"/>
      <c r="H37" s="92"/>
      <c r="I37" s="48"/>
      <c r="J37" s="48"/>
      <c r="K37" s="58"/>
      <c r="M37" s="7"/>
    </row>
    <row r="38" spans="1:13" ht="20.25" customHeight="1" x14ac:dyDescent="0.3">
      <c r="A38" s="142" t="s">
        <v>443</v>
      </c>
      <c r="B38" s="153" t="s">
        <v>719</v>
      </c>
      <c r="C38" s="88" t="s">
        <v>21</v>
      </c>
      <c r="D38" s="102">
        <v>8</v>
      </c>
      <c r="E38" s="52"/>
      <c r="F38" s="52"/>
      <c r="G38" s="52"/>
      <c r="H38" s="52"/>
      <c r="I38" s="110">
        <f>SUM(E38:H38)</f>
        <v>0</v>
      </c>
      <c r="J38" s="111">
        <f>I38*D38</f>
        <v>0</v>
      </c>
      <c r="K38" s="126"/>
    </row>
    <row r="39" spans="1:13" ht="20.25" customHeight="1" x14ac:dyDescent="0.3">
      <c r="A39" s="134" t="s">
        <v>445</v>
      </c>
      <c r="B39" s="138" t="s">
        <v>720</v>
      </c>
      <c r="C39" s="88" t="s">
        <v>21</v>
      </c>
      <c r="D39" s="93">
        <v>16</v>
      </c>
      <c r="E39" s="54"/>
      <c r="F39" s="54"/>
      <c r="G39" s="54"/>
      <c r="H39" s="54"/>
      <c r="I39" s="112">
        <f t="shared" ref="I39" si="12">SUM(E39:H39)</f>
        <v>0</v>
      </c>
      <c r="J39" s="113">
        <f t="shared" ref="J39" si="13">D39*I39</f>
        <v>0</v>
      </c>
      <c r="K39" s="108"/>
    </row>
    <row r="40" spans="1:13" ht="20.25" customHeight="1" thickBot="1" x14ac:dyDescent="0.35">
      <c r="A40" s="144" t="s">
        <v>740</v>
      </c>
      <c r="B40" s="99"/>
      <c r="C40" s="90"/>
      <c r="D40" s="90"/>
      <c r="E40" s="90"/>
      <c r="F40" s="90"/>
      <c r="G40" s="90"/>
      <c r="H40" s="90"/>
      <c r="I40" s="51"/>
      <c r="J40" s="94">
        <f>SUM(J38:J39)</f>
        <v>0</v>
      </c>
      <c r="K40" s="129"/>
    </row>
    <row r="41" spans="1:13" ht="20.25" customHeight="1" thickBot="1" x14ac:dyDescent="0.35">
      <c r="A41" s="135" t="s">
        <v>916</v>
      </c>
      <c r="B41" s="149" t="s">
        <v>721</v>
      </c>
      <c r="C41" s="87"/>
      <c r="D41" s="92"/>
      <c r="E41" s="92"/>
      <c r="F41" s="92"/>
      <c r="G41" s="92"/>
      <c r="H41" s="92"/>
      <c r="I41" s="48"/>
      <c r="J41" s="48"/>
      <c r="K41" s="58"/>
    </row>
    <row r="42" spans="1:13" ht="20.25" customHeight="1" x14ac:dyDescent="0.3">
      <c r="A42" s="142" t="s">
        <v>504</v>
      </c>
      <c r="B42" s="136" t="s">
        <v>722</v>
      </c>
      <c r="C42" s="88" t="s">
        <v>21</v>
      </c>
      <c r="D42" s="102">
        <v>5</v>
      </c>
      <c r="E42" s="52"/>
      <c r="F42" s="52"/>
      <c r="G42" s="52"/>
      <c r="H42" s="52"/>
      <c r="I42" s="110">
        <f>SUM(E42:H42)</f>
        <v>0</v>
      </c>
      <c r="J42" s="111">
        <f>I42*D42</f>
        <v>0</v>
      </c>
      <c r="K42" s="126"/>
      <c r="M42" s="7"/>
    </row>
    <row r="43" spans="1:13" ht="20.25" customHeight="1" thickBot="1" x14ac:dyDescent="0.35">
      <c r="A43" s="115" t="s">
        <v>741</v>
      </c>
      <c r="B43" s="51"/>
      <c r="C43" s="89"/>
      <c r="D43" s="89"/>
      <c r="E43" s="89"/>
      <c r="F43" s="89"/>
      <c r="G43" s="89"/>
      <c r="H43" s="89"/>
      <c r="I43" s="38"/>
      <c r="J43" s="94">
        <f>SUM(J42)</f>
        <v>0</v>
      </c>
      <c r="K43" s="106"/>
    </row>
    <row r="44" spans="1:13" ht="20.25" customHeight="1" thickBot="1" x14ac:dyDescent="0.35">
      <c r="A44" s="135" t="s">
        <v>917</v>
      </c>
      <c r="B44" s="149" t="s">
        <v>723</v>
      </c>
      <c r="C44" s="150"/>
      <c r="D44" s="90"/>
      <c r="E44" s="90"/>
      <c r="F44" s="90"/>
      <c r="G44" s="90"/>
      <c r="H44" s="90"/>
      <c r="I44" s="51"/>
      <c r="J44" s="95"/>
      <c r="K44" s="106"/>
    </row>
    <row r="45" spans="1:13" ht="20.25" customHeight="1" x14ac:dyDescent="0.3">
      <c r="A45" s="142" t="s">
        <v>519</v>
      </c>
      <c r="B45" s="143" t="s">
        <v>724</v>
      </c>
      <c r="C45" s="88" t="s">
        <v>21</v>
      </c>
      <c r="D45" s="102">
        <v>3</v>
      </c>
      <c r="E45" s="52"/>
      <c r="F45" s="52"/>
      <c r="G45" s="52"/>
      <c r="H45" s="52"/>
      <c r="I45" s="110">
        <f>SUM(E45:H45)</f>
        <v>0</v>
      </c>
      <c r="J45" s="111">
        <f>I45*D45</f>
        <v>0</v>
      </c>
      <c r="K45" s="154"/>
    </row>
    <row r="46" spans="1:13" ht="20.25" customHeight="1" thickBot="1" x14ac:dyDescent="0.35">
      <c r="A46" s="155" t="s">
        <v>742</v>
      </c>
      <c r="B46" s="162"/>
      <c r="C46" s="89"/>
      <c r="D46" s="89"/>
      <c r="E46" s="89"/>
      <c r="F46" s="89"/>
      <c r="G46" s="89"/>
      <c r="H46" s="89"/>
      <c r="I46" s="38"/>
      <c r="J46" s="94">
        <f>SUM(J45)</f>
        <v>0</v>
      </c>
      <c r="K46" s="105"/>
    </row>
    <row r="47" spans="1:13" ht="20.25" customHeight="1" thickBot="1" x14ac:dyDescent="0.35">
      <c r="A47" s="135" t="s">
        <v>918</v>
      </c>
      <c r="B47" s="149" t="s">
        <v>725</v>
      </c>
      <c r="C47" s="90"/>
      <c r="D47" s="90"/>
      <c r="E47" s="90"/>
      <c r="F47" s="90"/>
      <c r="G47" s="90"/>
      <c r="H47" s="90"/>
      <c r="I47" s="51"/>
      <c r="J47" s="151"/>
      <c r="K47" s="159"/>
    </row>
    <row r="48" spans="1:13" ht="20.25" customHeight="1" x14ac:dyDescent="0.3">
      <c r="A48" s="142" t="s">
        <v>562</v>
      </c>
      <c r="B48" s="136" t="s">
        <v>726</v>
      </c>
      <c r="C48" s="88" t="s">
        <v>21</v>
      </c>
      <c r="D48" s="102">
        <v>2</v>
      </c>
      <c r="E48" s="52"/>
      <c r="F48" s="52"/>
      <c r="G48" s="52"/>
      <c r="H48" s="52"/>
      <c r="I48" s="110">
        <f>SUM(E48:H48)</f>
        <v>0</v>
      </c>
      <c r="J48" s="111">
        <f>I48*D48</f>
        <v>0</v>
      </c>
      <c r="K48" s="160"/>
    </row>
    <row r="49" spans="1:11" ht="20.25" customHeight="1" thickBot="1" x14ac:dyDescent="0.35">
      <c r="A49" s="155" t="s">
        <v>743</v>
      </c>
      <c r="B49" s="162"/>
      <c r="C49" s="89"/>
      <c r="D49" s="89"/>
      <c r="E49" s="89"/>
      <c r="F49" s="89"/>
      <c r="G49" s="89"/>
      <c r="H49" s="89"/>
      <c r="I49" s="38"/>
      <c r="J49" s="94">
        <f>SUM(J48)</f>
        <v>0</v>
      </c>
      <c r="K49" s="106"/>
    </row>
    <row r="50" spans="1:11" ht="20.25" customHeight="1" thickBot="1" x14ac:dyDescent="0.35">
      <c r="A50" s="135" t="s">
        <v>919</v>
      </c>
      <c r="B50" s="149" t="s">
        <v>727</v>
      </c>
      <c r="C50" s="90"/>
      <c r="D50" s="90"/>
      <c r="E50" s="90"/>
      <c r="F50" s="90"/>
      <c r="G50" s="90"/>
      <c r="H50" s="90"/>
      <c r="I50" s="51"/>
      <c r="J50" s="151"/>
      <c r="K50" s="129"/>
    </row>
    <row r="51" spans="1:11" ht="20.25" customHeight="1" x14ac:dyDescent="0.3">
      <c r="A51" s="142" t="s">
        <v>19</v>
      </c>
      <c r="B51" s="136" t="s">
        <v>728</v>
      </c>
      <c r="C51" s="88" t="s">
        <v>21</v>
      </c>
      <c r="D51" s="114">
        <v>2</v>
      </c>
      <c r="E51" s="156"/>
      <c r="F51" s="156"/>
      <c r="G51" s="156"/>
      <c r="H51" s="156"/>
      <c r="I51" s="157">
        <f t="shared" ref="I51:I53" si="14">SUM(E51:H51)</f>
        <v>0</v>
      </c>
      <c r="J51" s="158">
        <f t="shared" ref="J51:J53" si="15">I51*D51</f>
        <v>0</v>
      </c>
      <c r="K51" s="154"/>
    </row>
    <row r="52" spans="1:11" ht="20.25" customHeight="1" x14ac:dyDescent="0.3">
      <c r="A52" s="134" t="s">
        <v>20</v>
      </c>
      <c r="B52" s="138" t="s">
        <v>729</v>
      </c>
      <c r="C52" s="88" t="s">
        <v>21</v>
      </c>
      <c r="D52" s="93">
        <v>8</v>
      </c>
      <c r="E52" s="54"/>
      <c r="F52" s="54"/>
      <c r="G52" s="54"/>
      <c r="H52" s="54"/>
      <c r="I52" s="112">
        <f t="shared" si="14"/>
        <v>0</v>
      </c>
      <c r="J52" s="113">
        <f t="shared" si="15"/>
        <v>0</v>
      </c>
      <c r="K52" s="104"/>
    </row>
    <row r="53" spans="1:11" ht="20.25" customHeight="1" x14ac:dyDescent="0.3">
      <c r="A53" s="134" t="s">
        <v>920</v>
      </c>
      <c r="B53" s="138" t="s">
        <v>730</v>
      </c>
      <c r="C53" s="88" t="s">
        <v>21</v>
      </c>
      <c r="D53" s="122">
        <v>24</v>
      </c>
      <c r="E53" s="81"/>
      <c r="F53" s="81"/>
      <c r="G53" s="81"/>
      <c r="H53" s="81"/>
      <c r="I53" s="140">
        <f t="shared" si="14"/>
        <v>0</v>
      </c>
      <c r="J53" s="141">
        <f t="shared" si="15"/>
        <v>0</v>
      </c>
      <c r="K53" s="154"/>
    </row>
    <row r="54" spans="1:11" ht="20.25" customHeight="1" thickBot="1" x14ac:dyDescent="0.35">
      <c r="A54" s="155" t="s">
        <v>744</v>
      </c>
      <c r="B54" s="162"/>
      <c r="C54" s="89"/>
      <c r="D54" s="90"/>
      <c r="E54" s="90"/>
      <c r="F54" s="90"/>
      <c r="G54" s="90"/>
      <c r="H54" s="90"/>
      <c r="I54" s="51"/>
      <c r="J54" s="94">
        <f>SUM(J51:J53)</f>
        <v>0</v>
      </c>
      <c r="K54" s="105"/>
    </row>
    <row r="55" spans="1:11" ht="20.25" customHeight="1" thickBot="1" x14ac:dyDescent="0.35">
      <c r="A55" s="135" t="s">
        <v>921</v>
      </c>
      <c r="B55" s="149" t="s">
        <v>731</v>
      </c>
      <c r="C55" s="90"/>
      <c r="D55" s="90"/>
      <c r="E55" s="90"/>
      <c r="F55" s="90"/>
      <c r="G55" s="90"/>
      <c r="H55" s="90"/>
      <c r="I55" s="51"/>
      <c r="J55" s="151"/>
      <c r="K55" s="129"/>
    </row>
    <row r="56" spans="1:11" ht="20.25" customHeight="1" thickBot="1" x14ac:dyDescent="0.35">
      <c r="A56" s="168" t="s">
        <v>572</v>
      </c>
      <c r="B56" s="136" t="s">
        <v>732</v>
      </c>
      <c r="C56" s="88" t="s">
        <v>21</v>
      </c>
      <c r="D56" s="114">
        <v>8</v>
      </c>
      <c r="E56" s="156"/>
      <c r="F56" s="156"/>
      <c r="G56" s="156"/>
      <c r="H56" s="156"/>
      <c r="I56" s="157">
        <f t="shared" ref="I56" si="16">SUM(E56:H56)</f>
        <v>0</v>
      </c>
      <c r="J56" s="158">
        <f t="shared" ref="J56" si="17">I56*D56</f>
        <v>0</v>
      </c>
      <c r="K56" s="106"/>
    </row>
    <row r="57" spans="1:11" ht="20.25" customHeight="1" thickBot="1" x14ac:dyDescent="0.35">
      <c r="A57" s="155" t="s">
        <v>745</v>
      </c>
      <c r="B57" s="163"/>
      <c r="C57" s="89"/>
      <c r="D57" s="89"/>
      <c r="E57" s="89"/>
      <c r="F57" s="89"/>
      <c r="G57" s="89"/>
      <c r="H57" s="89"/>
      <c r="I57" s="38"/>
      <c r="J57" s="94">
        <f>SUM(J56)</f>
        <v>0</v>
      </c>
      <c r="K57" s="106"/>
    </row>
    <row r="58" spans="1:11" ht="20.25" customHeight="1" thickBot="1" x14ac:dyDescent="0.35">
      <c r="A58" s="135" t="s">
        <v>922</v>
      </c>
      <c r="B58" s="149" t="s">
        <v>733</v>
      </c>
      <c r="C58" s="90"/>
      <c r="D58" s="90"/>
      <c r="E58" s="90"/>
      <c r="F58" s="90"/>
      <c r="G58" s="90"/>
      <c r="H58" s="90"/>
      <c r="I58" s="51"/>
      <c r="J58" s="151"/>
      <c r="K58" s="129"/>
    </row>
    <row r="59" spans="1:11" ht="20.25" customHeight="1" thickBot="1" x14ac:dyDescent="0.35">
      <c r="A59" s="168" t="s">
        <v>578</v>
      </c>
      <c r="B59" s="136" t="s">
        <v>734</v>
      </c>
      <c r="C59" s="88" t="s">
        <v>21</v>
      </c>
      <c r="D59" s="114">
        <v>48</v>
      </c>
      <c r="E59" s="156"/>
      <c r="F59" s="156"/>
      <c r="G59" s="156"/>
      <c r="H59" s="156"/>
      <c r="I59" s="157">
        <f t="shared" ref="I59" si="18">SUM(E59:H59)</f>
        <v>0</v>
      </c>
      <c r="J59" s="158">
        <f t="shared" ref="J59" si="19">I59*D59</f>
        <v>0</v>
      </c>
      <c r="K59" s="106"/>
    </row>
    <row r="60" spans="1:11" ht="20.25" customHeight="1" thickBot="1" x14ac:dyDescent="0.35">
      <c r="A60" s="155" t="s">
        <v>746</v>
      </c>
      <c r="B60" s="164"/>
      <c r="C60" s="89"/>
      <c r="D60" s="89"/>
      <c r="E60" s="89"/>
      <c r="F60" s="89"/>
      <c r="G60" s="89"/>
      <c r="H60" s="89"/>
      <c r="I60" s="38"/>
      <c r="J60" s="94">
        <f>SUM(J59)</f>
        <v>0</v>
      </c>
      <c r="K60" s="106"/>
    </row>
    <row r="61" spans="1:11" ht="20.25" customHeight="1" thickBot="1" x14ac:dyDescent="0.35">
      <c r="A61" s="135" t="s">
        <v>923</v>
      </c>
      <c r="B61" s="166" t="s">
        <v>735</v>
      </c>
      <c r="C61" s="90"/>
      <c r="D61" s="90"/>
      <c r="E61" s="90"/>
      <c r="F61" s="90"/>
      <c r="G61" s="90"/>
      <c r="H61" s="90"/>
      <c r="I61" s="51"/>
      <c r="J61" s="151"/>
      <c r="K61" s="129"/>
    </row>
    <row r="62" spans="1:11" ht="20.25" customHeight="1" thickBot="1" x14ac:dyDescent="0.35">
      <c r="A62" s="142" t="s">
        <v>581</v>
      </c>
      <c r="B62" s="165" t="s">
        <v>736</v>
      </c>
      <c r="C62" s="88" t="s">
        <v>21</v>
      </c>
      <c r="D62" s="114">
        <v>16</v>
      </c>
      <c r="E62" s="156"/>
      <c r="F62" s="156"/>
      <c r="G62" s="156"/>
      <c r="H62" s="156"/>
      <c r="I62" s="157">
        <f t="shared" ref="I62" si="20">SUM(E62:H62)</f>
        <v>0</v>
      </c>
      <c r="J62" s="158">
        <f t="shared" ref="J62" si="21">I62*D62</f>
        <v>0</v>
      </c>
      <c r="K62" s="106"/>
    </row>
    <row r="63" spans="1:11" ht="20.25" customHeight="1" thickBot="1" x14ac:dyDescent="0.35">
      <c r="A63" s="155" t="s">
        <v>747</v>
      </c>
      <c r="B63" s="167"/>
      <c r="C63" s="89"/>
      <c r="D63" s="89"/>
      <c r="E63" s="89"/>
      <c r="F63" s="89"/>
      <c r="G63" s="89"/>
      <c r="H63" s="89"/>
      <c r="I63" s="38"/>
      <c r="J63" s="94">
        <f>SUM(J62)</f>
        <v>0</v>
      </c>
      <c r="K63" s="106"/>
    </row>
    <row r="64" spans="1:11" ht="20.25" customHeight="1" thickBot="1" x14ac:dyDescent="0.35">
      <c r="A64" s="169" t="s">
        <v>924</v>
      </c>
      <c r="B64" s="200" t="s">
        <v>925</v>
      </c>
      <c r="C64" s="90"/>
      <c r="D64" s="90"/>
      <c r="E64" s="90"/>
      <c r="F64" s="90"/>
      <c r="G64" s="90"/>
      <c r="H64" s="90"/>
      <c r="I64" s="51"/>
      <c r="J64" s="151"/>
      <c r="K64" s="129"/>
    </row>
    <row r="65" spans="1:11" ht="20.25" customHeight="1" thickBot="1" x14ac:dyDescent="0.35">
      <c r="A65" s="168" t="s">
        <v>585</v>
      </c>
      <c r="B65" s="165" t="s">
        <v>953</v>
      </c>
      <c r="C65" s="88" t="s">
        <v>21</v>
      </c>
      <c r="D65" s="114">
        <v>8</v>
      </c>
      <c r="E65" s="156"/>
      <c r="F65" s="156"/>
      <c r="G65" s="156"/>
      <c r="H65" s="156"/>
      <c r="I65" s="157">
        <f t="shared" ref="I65:I72" si="22">SUM(E65:H65)</f>
        <v>0</v>
      </c>
      <c r="J65" s="158">
        <f t="shared" ref="J65:J72" si="23">I65*D65</f>
        <v>0</v>
      </c>
      <c r="K65" s="106"/>
    </row>
    <row r="66" spans="1:11" ht="20.25" customHeight="1" thickBot="1" x14ac:dyDescent="0.35">
      <c r="A66" s="168" t="s">
        <v>587</v>
      </c>
      <c r="B66" s="139" t="s">
        <v>737</v>
      </c>
      <c r="C66" s="88" t="s">
        <v>21</v>
      </c>
      <c r="D66" s="93">
        <v>48</v>
      </c>
      <c r="E66" s="54"/>
      <c r="F66" s="54"/>
      <c r="G66" s="54"/>
      <c r="H66" s="54"/>
      <c r="I66" s="112">
        <f t="shared" si="22"/>
        <v>0</v>
      </c>
      <c r="J66" s="113">
        <f t="shared" si="23"/>
        <v>0</v>
      </c>
      <c r="K66" s="106"/>
    </row>
    <row r="67" spans="1:11" ht="20.25" customHeight="1" thickBot="1" x14ac:dyDescent="0.35">
      <c r="A67" s="168" t="s">
        <v>589</v>
      </c>
      <c r="B67" s="201" t="s">
        <v>955</v>
      </c>
      <c r="C67" s="88" t="s">
        <v>21</v>
      </c>
      <c r="D67" s="93">
        <v>40</v>
      </c>
      <c r="E67" s="54"/>
      <c r="F67" s="54"/>
      <c r="G67" s="54"/>
      <c r="H67" s="54"/>
      <c r="I67" s="112">
        <f t="shared" si="22"/>
        <v>0</v>
      </c>
      <c r="J67" s="113">
        <f t="shared" si="23"/>
        <v>0</v>
      </c>
      <c r="K67" s="106"/>
    </row>
    <row r="68" spans="1:11" ht="20.25" customHeight="1" thickBot="1" x14ac:dyDescent="0.35">
      <c r="A68" s="168" t="s">
        <v>591</v>
      </c>
      <c r="B68" s="201" t="s">
        <v>956</v>
      </c>
      <c r="C68" s="88" t="s">
        <v>21</v>
      </c>
      <c r="D68" s="93">
        <v>16</v>
      </c>
      <c r="E68" s="54"/>
      <c r="F68" s="54"/>
      <c r="G68" s="54"/>
      <c r="H68" s="54"/>
      <c r="I68" s="112">
        <f t="shared" ref="I68:I71" si="24">SUM(E68:H68)</f>
        <v>0</v>
      </c>
      <c r="J68" s="113">
        <f t="shared" ref="J68:J71" si="25">I68*D68</f>
        <v>0</v>
      </c>
      <c r="K68" s="106"/>
    </row>
    <row r="69" spans="1:11" ht="20.25" customHeight="1" thickBot="1" x14ac:dyDescent="0.35">
      <c r="A69" s="168" t="s">
        <v>593</v>
      </c>
      <c r="B69" s="139" t="s">
        <v>873</v>
      </c>
      <c r="C69" s="88" t="s">
        <v>21</v>
      </c>
      <c r="D69" s="93">
        <v>5</v>
      </c>
      <c r="E69" s="54"/>
      <c r="F69" s="54"/>
      <c r="G69" s="54"/>
      <c r="H69" s="54"/>
      <c r="I69" s="112">
        <f t="shared" si="24"/>
        <v>0</v>
      </c>
      <c r="J69" s="113">
        <f t="shared" si="25"/>
        <v>0</v>
      </c>
      <c r="K69" s="106"/>
    </row>
    <row r="70" spans="1:11" ht="20.25" customHeight="1" thickBot="1" x14ac:dyDescent="0.35">
      <c r="A70" s="168" t="s">
        <v>595</v>
      </c>
      <c r="B70" s="139" t="s">
        <v>874</v>
      </c>
      <c r="C70" s="88" t="s">
        <v>21</v>
      </c>
      <c r="D70" s="93">
        <v>40</v>
      </c>
      <c r="E70" s="54"/>
      <c r="F70" s="54"/>
      <c r="G70" s="54"/>
      <c r="H70" s="54"/>
      <c r="I70" s="112">
        <f t="shared" si="24"/>
        <v>0</v>
      </c>
      <c r="J70" s="113">
        <f t="shared" si="25"/>
        <v>0</v>
      </c>
      <c r="K70" s="106"/>
    </row>
    <row r="71" spans="1:11" ht="20.25" customHeight="1" thickBot="1" x14ac:dyDescent="0.35">
      <c r="A71" s="168" t="s">
        <v>597</v>
      </c>
      <c r="B71" s="201" t="s">
        <v>954</v>
      </c>
      <c r="C71" s="88" t="s">
        <v>21</v>
      </c>
      <c r="D71" s="122">
        <v>8</v>
      </c>
      <c r="E71" s="54"/>
      <c r="F71" s="54"/>
      <c r="G71" s="54"/>
      <c r="H71" s="54"/>
      <c r="I71" s="112">
        <f t="shared" si="24"/>
        <v>0</v>
      </c>
      <c r="J71" s="113">
        <f t="shared" si="25"/>
        <v>0</v>
      </c>
      <c r="K71" s="106"/>
    </row>
    <row r="72" spans="1:11" ht="20.25" customHeight="1" thickBot="1" x14ac:dyDescent="0.35">
      <c r="A72" s="168" t="s">
        <v>599</v>
      </c>
      <c r="B72" s="139" t="s">
        <v>952</v>
      </c>
      <c r="C72" s="88" t="s">
        <v>21</v>
      </c>
      <c r="D72" s="93">
        <v>8</v>
      </c>
      <c r="E72" s="54"/>
      <c r="F72" s="54"/>
      <c r="G72" s="54"/>
      <c r="H72" s="54"/>
      <c r="I72" s="112">
        <f t="shared" si="22"/>
        <v>0</v>
      </c>
      <c r="J72" s="113">
        <f t="shared" si="23"/>
        <v>0</v>
      </c>
      <c r="K72" s="106"/>
    </row>
    <row r="73" spans="1:11" ht="20.25" customHeight="1" thickBot="1" x14ac:dyDescent="0.35">
      <c r="A73" s="168" t="s">
        <v>601</v>
      </c>
      <c r="B73" s="201" t="s">
        <v>476</v>
      </c>
      <c r="C73" s="88" t="s">
        <v>926</v>
      </c>
      <c r="D73" s="93">
        <v>10</v>
      </c>
      <c r="E73" s="54"/>
      <c r="F73" s="54"/>
      <c r="G73" s="54"/>
      <c r="H73" s="54"/>
      <c r="I73" s="112">
        <f t="shared" ref="I73" si="26">SUM(E73:H73)</f>
        <v>0</v>
      </c>
      <c r="J73" s="113">
        <f t="shared" ref="J73" si="27">I73*D73</f>
        <v>0</v>
      </c>
      <c r="K73" s="106"/>
    </row>
    <row r="74" spans="1:11" ht="20.25" customHeight="1" thickBot="1" x14ac:dyDescent="0.35">
      <c r="A74" s="155" t="s">
        <v>927</v>
      </c>
      <c r="B74" s="170"/>
      <c r="C74" s="89"/>
      <c r="D74" s="90"/>
      <c r="E74" s="90"/>
      <c r="F74" s="90"/>
      <c r="G74" s="90"/>
      <c r="H74" s="90"/>
      <c r="I74" s="51"/>
      <c r="J74" s="94">
        <f>SUM(J65:J72)</f>
        <v>0</v>
      </c>
      <c r="K74" s="106"/>
    </row>
    <row r="75" spans="1:11" ht="20.25" customHeight="1" thickBot="1" x14ac:dyDescent="0.35">
      <c r="A75" s="216" t="s">
        <v>37</v>
      </c>
      <c r="B75" s="217"/>
      <c r="C75" s="217"/>
      <c r="D75" s="217"/>
      <c r="E75" s="217"/>
      <c r="F75" s="217"/>
      <c r="G75" s="217"/>
      <c r="H75" s="217"/>
      <c r="I75" s="217"/>
      <c r="J75" s="96">
        <f ca="1">J9+J26+J32+#REF!+#REF!+#REF!+J36+J40+J43+J46+J49+J54+J57+J60+J63+J74</f>
        <v>0</v>
      </c>
      <c r="K75" s="109"/>
    </row>
    <row r="77" spans="1:11" ht="20.25" customHeight="1" x14ac:dyDescent="0.3">
      <c r="A77" s="44" t="s">
        <v>39</v>
      </c>
    </row>
    <row r="78" spans="1:11" ht="20.25" customHeight="1" x14ac:dyDescent="0.3">
      <c r="A78" s="99" t="s">
        <v>748</v>
      </c>
    </row>
  </sheetData>
  <mergeCells count="8">
    <mergeCell ref="A75:I75"/>
    <mergeCell ref="A1:K1"/>
    <mergeCell ref="M1:N1"/>
    <mergeCell ref="A2:B3"/>
    <mergeCell ref="C2:C3"/>
    <mergeCell ref="D2:D3"/>
    <mergeCell ref="K2:K3"/>
    <mergeCell ref="F3:J3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0748-D21E-47D6-8DA8-99E55A19875B}">
  <sheetPr>
    <pageSetUpPr fitToPage="1"/>
  </sheetPr>
  <dimension ref="B4:F13"/>
  <sheetViews>
    <sheetView tabSelected="1" workbookViewId="0">
      <selection activeCell="H13" sqref="H13"/>
    </sheetView>
  </sheetViews>
  <sheetFormatPr defaultRowHeight="13.5" x14ac:dyDescent="0.3"/>
  <cols>
    <col min="2" max="2" width="4.4609375" bestFit="1" customWidth="1"/>
    <col min="3" max="3" width="26.61328125" bestFit="1" customWidth="1"/>
    <col min="4" max="4" width="9.15234375" bestFit="1" customWidth="1"/>
    <col min="5" max="5" width="13.4609375" customWidth="1"/>
    <col min="6" max="6" width="20.765625" bestFit="1" customWidth="1"/>
  </cols>
  <sheetData>
    <row r="4" spans="2:6" ht="15" x14ac:dyDescent="0.3">
      <c r="B4" s="236" t="s">
        <v>758</v>
      </c>
      <c r="C4" s="236"/>
      <c r="D4" s="236"/>
      <c r="E4" s="236"/>
      <c r="F4" s="236"/>
    </row>
    <row r="5" spans="2:6" ht="14" thickBot="1" x14ac:dyDescent="0.35"/>
    <row r="6" spans="2:6" ht="14" thickBot="1" x14ac:dyDescent="0.35">
      <c r="B6" s="172" t="s">
        <v>749</v>
      </c>
      <c r="C6" s="173" t="s">
        <v>750</v>
      </c>
      <c r="D6" s="174" t="s">
        <v>751</v>
      </c>
      <c r="E6" s="175" t="s">
        <v>752</v>
      </c>
      <c r="F6" s="176" t="s">
        <v>753</v>
      </c>
    </row>
    <row r="7" spans="2:6" ht="14" thickBot="1" x14ac:dyDescent="0.35">
      <c r="B7" s="237"/>
      <c r="C7" s="238"/>
      <c r="D7" s="239"/>
      <c r="E7" s="239"/>
      <c r="F7" s="240"/>
    </row>
    <row r="8" spans="2:6" x14ac:dyDescent="0.3">
      <c r="B8" s="123">
        <v>1</v>
      </c>
      <c r="C8" s="177" t="s">
        <v>754</v>
      </c>
      <c r="D8" s="178">
        <v>40</v>
      </c>
      <c r="E8" s="179">
        <f>'P2 - Preventivní prohlídka'!H155</f>
        <v>0</v>
      </c>
      <c r="F8" s="180">
        <f>E8*D8</f>
        <v>0</v>
      </c>
    </row>
    <row r="9" spans="2:6" x14ac:dyDescent="0.3">
      <c r="B9" s="118">
        <v>2</v>
      </c>
      <c r="C9" s="181" t="s">
        <v>755</v>
      </c>
      <c r="D9" s="182">
        <v>8</v>
      </c>
      <c r="E9" s="183">
        <f>'[1]REV - Periodická oprava'!H152</f>
        <v>0</v>
      </c>
      <c r="F9" s="184">
        <f>D9*E9</f>
        <v>0</v>
      </c>
    </row>
    <row r="10" spans="2:6" x14ac:dyDescent="0.3">
      <c r="B10" s="118">
        <v>3</v>
      </c>
      <c r="C10" s="241" t="s">
        <v>860</v>
      </c>
      <c r="D10" s="242"/>
      <c r="E10" s="243"/>
      <c r="F10" s="184">
        <f>'[1]ZSS - Změna schváleného stavu'!J13</f>
        <v>0</v>
      </c>
    </row>
    <row r="11" spans="2:6" ht="14" thickBot="1" x14ac:dyDescent="0.35">
      <c r="B11" s="118">
        <v>4</v>
      </c>
      <c r="C11" s="244" t="s">
        <v>756</v>
      </c>
      <c r="D11" s="245"/>
      <c r="E11" s="246"/>
      <c r="F11" s="184">
        <f>'[1]SOP - Související práce'!J150</f>
        <v>0</v>
      </c>
    </row>
    <row r="12" spans="2:6" ht="14" thickBot="1" x14ac:dyDescent="0.35">
      <c r="B12" s="237"/>
      <c r="C12" s="238"/>
      <c r="D12" s="239"/>
      <c r="E12" s="239"/>
      <c r="F12" s="240"/>
    </row>
    <row r="13" spans="2:6" ht="15.5" thickBot="1" x14ac:dyDescent="0.35">
      <c r="B13" s="234" t="s">
        <v>757</v>
      </c>
      <c r="C13" s="235"/>
      <c r="D13" s="185"/>
      <c r="E13" s="185"/>
      <c r="F13" s="186">
        <f>SUM(F8:F11)</f>
        <v>0</v>
      </c>
    </row>
  </sheetData>
  <mergeCells count="6">
    <mergeCell ref="B13:C13"/>
    <mergeCell ref="B4:F4"/>
    <mergeCell ref="B7:F7"/>
    <mergeCell ref="C10:E10"/>
    <mergeCell ref="C11:E11"/>
    <mergeCell ref="B12:F12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63b7e6-025a-48d9-b2b6-6783d387a986" xsi:nil="true"/>
    <lcf76f155ced4ddcb4097134ff3c332f xmlns="fe25674c-bbd3-486d-a358-51f3cef10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88C12C5490D0448842422FF635EA2B" ma:contentTypeVersion="12" ma:contentTypeDescription="Vytvoří nový dokument" ma:contentTypeScope="" ma:versionID="1b852ddef2f9813e896273694caab8f1">
  <xsd:schema xmlns:xsd="http://www.w3.org/2001/XMLSchema" xmlns:xs="http://www.w3.org/2001/XMLSchema" xmlns:p="http://schemas.microsoft.com/office/2006/metadata/properties" xmlns:ns2="fe25674c-bbd3-486d-a358-51f3cef109e7" xmlns:ns3="1163b7e6-025a-48d9-b2b6-6783d387a986" targetNamespace="http://schemas.microsoft.com/office/2006/metadata/properties" ma:root="true" ma:fieldsID="a3996d007f804db2b853f51674ced29a" ns2:_="" ns3:_="">
    <xsd:import namespace="fe25674c-bbd3-486d-a358-51f3cef109e7"/>
    <xsd:import namespace="1163b7e6-025a-48d9-b2b6-6783d387a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674c-bbd3-486d-a358-51f3cef10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84faee4-b46b-436f-9239-6edcddafe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b7e6-025a-48d9-b2b6-6783d387a9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39b05d-e79d-4b78-a24a-a89db65b0895}" ma:internalName="TaxCatchAll" ma:showField="CatchAllData" ma:web="1163b7e6-025a-48d9-b2b6-6783d387a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3EE00-602A-4C5D-81A8-5FA0D6C7ECE7}">
  <ds:schemaRefs>
    <ds:schemaRef ds:uri="http://schemas.microsoft.com/office/2006/metadata/properties"/>
    <ds:schemaRef ds:uri="http://schemas.microsoft.com/office/infopath/2007/PartnerControls"/>
    <ds:schemaRef ds:uri="1163b7e6-025a-48d9-b2b6-6783d387a986"/>
    <ds:schemaRef ds:uri="fe25674c-bbd3-486d-a358-51f3cef109e7"/>
  </ds:schemaRefs>
</ds:datastoreItem>
</file>

<file path=customXml/itemProps2.xml><?xml version="1.0" encoding="utf-8"?>
<ds:datastoreItem xmlns:ds="http://schemas.openxmlformats.org/officeDocument/2006/customXml" ds:itemID="{765A6AAC-4610-419F-9F11-8342BEC5E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8C7421-B140-430B-A615-0C43CA976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5674c-bbd3-486d-a358-51f3cef109e7"/>
    <ds:schemaRef ds:uri="1163b7e6-025a-48d9-b2b6-6783d387a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P2 - Preventivní prohlídka</vt:lpstr>
      <vt:lpstr>REV - Periodická oprava</vt:lpstr>
      <vt:lpstr>SMx - Specializovaná údržba</vt:lpstr>
      <vt:lpstr>SOP - Související opravy</vt:lpstr>
      <vt:lpstr>Nabídková cena</vt:lpstr>
      <vt:lpstr>'Nabídková cena'!Oblast_tisku</vt:lpstr>
      <vt:lpstr>'P2 - Preventivní prohlídka'!Oblast_tisku</vt:lpstr>
      <vt:lpstr>'REV - Periodická oprava'!Oblast_tisku</vt:lpstr>
      <vt:lpstr>'SMx - Specializovaná údržba'!Oblast_tisku</vt:lpstr>
      <vt:lpstr>'SOP - Související opravy'!Oblast_tisku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Michal, Ing.</dc:creator>
  <cp:lastModifiedBy>Tylich Jiří, Ing., MSc.</cp:lastModifiedBy>
  <cp:lastPrinted>2025-11-11T14:05:07Z</cp:lastPrinted>
  <dcterms:created xsi:type="dcterms:W3CDTF">2024-11-14T06:14:48Z</dcterms:created>
  <dcterms:modified xsi:type="dcterms:W3CDTF">2025-11-11T14:05:24Z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0x010100C588C12C5490D0448842422FF635EA2B</vt:lpwstr>
  </property>
  <property fmtid="{D5CDD505-2E9C-101B-9397-08002B2CF9AE}" pid="3" name="MediaServiceImageTags">
    <vt:lpwstr/>
  </property>
</Properties>
</file>