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ylichj\Downloads\Bez revizí\"/>
    </mc:Choice>
  </mc:AlternateContent>
  <xr:revisionPtr revIDLastSave="0" documentId="13_ncr:1_{D7E96B14-4CFC-4B89-B32D-3E1E87CAC5D1}" xr6:coauthVersionLast="47" xr6:coauthVersionMax="47" xr10:uidLastSave="{00000000-0000-0000-0000-000000000000}"/>
  <bookViews>
    <workbookView xWindow="-110" yWindow="-110" windowWidth="19420" windowHeight="11500" firstSheet="2" activeTab="4" xr2:uid="{AE6AB7B3-DE4A-48EF-904D-DD7415B12272}"/>
  </bookViews>
  <sheets>
    <sheet name="P2 - Preventivní prohlídka" sheetId="3" r:id="rId1"/>
    <sheet name="REV - Periodická oprava" sheetId="5" r:id="rId2"/>
    <sheet name="SMx - Specializovaná údržba" sheetId="4" r:id="rId3"/>
    <sheet name="SOP - Související opravy" sheetId="10" r:id="rId4"/>
    <sheet name="Nabídková cena" sheetId="11" r:id="rId5"/>
  </sheets>
  <externalReferences>
    <externalReference r:id="rId6"/>
  </externalReferences>
  <definedNames>
    <definedName name="_xlnm.Print_Area" localSheetId="4">'Nabídková cena'!$B$4:$F$13</definedName>
    <definedName name="_xlnm.Print_Area" localSheetId="0">'P2 - Preventivní prohlídka'!$A$1:$H$113</definedName>
    <definedName name="_xlnm.Print_Area" localSheetId="1">'REV - Periodická oprava'!$A$1:$H$131</definedName>
    <definedName name="_xlnm.Print_Area" localSheetId="2">'SMx - Specializovaná údržba'!$A$1:$K$115</definedName>
    <definedName name="_xlnm.Print_Area" localSheetId="3">'SOP - Související opravy'!$A$1:$K$36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4" l="1"/>
  <c r="J62" i="4" s="1"/>
  <c r="I51" i="4"/>
  <c r="J51" i="4" s="1"/>
  <c r="I48" i="4"/>
  <c r="J48" i="4" s="1"/>
  <c r="I47" i="4"/>
  <c r="J47" i="4" s="1"/>
  <c r="I26" i="4"/>
  <c r="J26" i="4" s="1"/>
  <c r="I13" i="4"/>
  <c r="J13" i="4" s="1"/>
  <c r="I33" i="10"/>
  <c r="J33" i="10" s="1"/>
  <c r="F10" i="11"/>
  <c r="E9" i="11"/>
  <c r="F9" i="11" s="1"/>
  <c r="E8" i="11"/>
  <c r="F8" i="11" s="1"/>
  <c r="H131" i="5" l="1"/>
  <c r="H9" i="5"/>
  <c r="H8" i="5"/>
  <c r="I27" i="10"/>
  <c r="J27" i="10" s="1"/>
  <c r="I28" i="10"/>
  <c r="J28" i="10" s="1"/>
  <c r="I29" i="10"/>
  <c r="J29" i="10" s="1"/>
  <c r="I30" i="10"/>
  <c r="J30" i="10" s="1"/>
  <c r="I31" i="10"/>
  <c r="J31" i="10" s="1"/>
  <c r="I32" i="10"/>
  <c r="J32" i="10"/>
  <c r="I34" i="10"/>
  <c r="J34" i="10"/>
  <c r="I26" i="10"/>
  <c r="J26" i="10" s="1"/>
  <c r="J35" i="10" l="1"/>
  <c r="I23" i="10"/>
  <c r="J23" i="10" s="1"/>
  <c r="I22" i="10"/>
  <c r="J22" i="10" s="1"/>
  <c r="I21" i="10"/>
  <c r="J21" i="10" s="1"/>
  <c r="I20" i="10"/>
  <c r="J20" i="10" s="1"/>
  <c r="I19" i="10"/>
  <c r="J19" i="10" s="1"/>
  <c r="I18" i="10"/>
  <c r="J18" i="10" s="1"/>
  <c r="I17" i="10"/>
  <c r="J17" i="10" s="1"/>
  <c r="I16" i="10"/>
  <c r="J16" i="10" s="1"/>
  <c r="I15" i="10"/>
  <c r="J15" i="10" s="1"/>
  <c r="I14" i="10"/>
  <c r="J14" i="10" s="1"/>
  <c r="I13" i="10"/>
  <c r="J13" i="10" s="1"/>
  <c r="I12" i="10"/>
  <c r="J12" i="10" s="1"/>
  <c r="I11" i="10"/>
  <c r="J11" i="10" s="1"/>
  <c r="I8" i="10"/>
  <c r="J8" i="10" s="1"/>
  <c r="I7" i="10"/>
  <c r="J7" i="10" s="1"/>
  <c r="I6" i="10"/>
  <c r="J6" i="10" s="1"/>
  <c r="I5" i="10"/>
  <c r="J5" i="10" s="1"/>
  <c r="I32" i="4"/>
  <c r="J32" i="4" s="1"/>
  <c r="I31" i="4"/>
  <c r="J31" i="4" s="1"/>
  <c r="I30" i="4"/>
  <c r="J30" i="4" s="1"/>
  <c r="I29" i="4"/>
  <c r="J29" i="4" s="1"/>
  <c r="I43" i="4"/>
  <c r="J43" i="4" s="1"/>
  <c r="I63" i="4"/>
  <c r="J63" i="4" s="1"/>
  <c r="I68" i="4"/>
  <c r="J68" i="4" s="1"/>
  <c r="I67" i="4"/>
  <c r="J67" i="4" s="1"/>
  <c r="I83" i="4"/>
  <c r="J83" i="4" s="1"/>
  <c r="I82" i="4"/>
  <c r="J82" i="4" s="1"/>
  <c r="I81" i="4"/>
  <c r="J81" i="4" s="1"/>
  <c r="I80" i="4"/>
  <c r="J80" i="4" s="1"/>
  <c r="I79" i="4"/>
  <c r="J79" i="4" s="1"/>
  <c r="I78" i="4"/>
  <c r="J78" i="4" s="1"/>
  <c r="I77" i="4"/>
  <c r="J77" i="4" s="1"/>
  <c r="H40" i="5"/>
  <c r="H39" i="5"/>
  <c r="H38" i="5"/>
  <c r="H46" i="5"/>
  <c r="H63" i="5"/>
  <c r="H62" i="5"/>
  <c r="H61" i="5"/>
  <c r="H60" i="5"/>
  <c r="H59" i="5"/>
  <c r="H58" i="5"/>
  <c r="H57" i="5"/>
  <c r="H56" i="5"/>
  <c r="H55" i="5"/>
  <c r="H70" i="5"/>
  <c r="H69" i="5"/>
  <c r="H68" i="5"/>
  <c r="H85" i="5"/>
  <c r="H84" i="5"/>
  <c r="H83" i="5"/>
  <c r="H82" i="5"/>
  <c r="H81" i="5"/>
  <c r="H80" i="5"/>
  <c r="H79" i="5"/>
  <c r="H78" i="5"/>
  <c r="H77" i="5"/>
  <c r="H76" i="5"/>
  <c r="H75" i="5"/>
  <c r="H98" i="5"/>
  <c r="H97" i="5"/>
  <c r="H96" i="5"/>
  <c r="H95" i="5"/>
  <c r="H94" i="5"/>
  <c r="H93" i="5"/>
  <c r="H92" i="5"/>
  <c r="H91" i="5"/>
  <c r="H90" i="5"/>
  <c r="H89" i="5"/>
  <c r="H102" i="5"/>
  <c r="H129" i="5"/>
  <c r="H128" i="5"/>
  <c r="H127" i="5"/>
  <c r="H126" i="5"/>
  <c r="H125" i="5"/>
  <c r="H124" i="5"/>
  <c r="H123" i="5"/>
  <c r="H122" i="5"/>
  <c r="H121" i="5"/>
  <c r="H120" i="5"/>
  <c r="H119" i="5"/>
  <c r="H116" i="5"/>
  <c r="H115" i="5"/>
  <c r="H114" i="5"/>
  <c r="H113" i="5"/>
  <c r="H112" i="5"/>
  <c r="H24" i="5"/>
  <c r="H25" i="5"/>
  <c r="H26" i="5"/>
  <c r="H27" i="5"/>
  <c r="H28" i="5"/>
  <c r="H109" i="3"/>
  <c r="H108" i="3"/>
  <c r="H91" i="3"/>
  <c r="H90" i="3"/>
  <c r="H89" i="3"/>
  <c r="H88" i="3"/>
  <c r="H79" i="3"/>
  <c r="H78" i="3"/>
  <c r="H77" i="3"/>
  <c r="H76" i="3"/>
  <c r="H75" i="3"/>
  <c r="H74" i="3"/>
  <c r="H73" i="3"/>
  <c r="H72" i="3"/>
  <c r="H67" i="3"/>
  <c r="H66" i="3"/>
  <c r="H37" i="3"/>
  <c r="H36" i="3"/>
  <c r="H35" i="3"/>
  <c r="H8" i="3"/>
  <c r="H11" i="3"/>
  <c r="H21" i="5"/>
  <c r="H66" i="5"/>
  <c r="H67" i="5"/>
  <c r="H70" i="3"/>
  <c r="H71" i="3"/>
  <c r="J24" i="10" l="1"/>
  <c r="H71" i="5"/>
  <c r="H29" i="5"/>
  <c r="H130" i="5"/>
  <c r="H117" i="5"/>
  <c r="J9" i="10"/>
  <c r="I96" i="4"/>
  <c r="J96" i="4" s="1"/>
  <c r="I102" i="4"/>
  <c r="J102" i="4" s="1"/>
  <c r="I104" i="4"/>
  <c r="J104" i="4" s="1"/>
  <c r="I103" i="4"/>
  <c r="J103" i="4" s="1"/>
  <c r="J36" i="10" l="1"/>
  <c r="I108" i="4"/>
  <c r="J108" i="4" s="1"/>
  <c r="I73" i="4" l="1"/>
  <c r="J73" i="4" s="1"/>
  <c r="I55" i="4"/>
  <c r="J55" i="4" s="1"/>
  <c r="I54" i="4"/>
  <c r="J54" i="4" s="1"/>
  <c r="I53" i="4"/>
  <c r="J53" i="4" s="1"/>
  <c r="I52" i="4"/>
  <c r="J52" i="4" s="1"/>
  <c r="I50" i="4"/>
  <c r="J50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I28" i="4"/>
  <c r="J28" i="4" s="1"/>
  <c r="I27" i="4"/>
  <c r="J27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113" i="4"/>
  <c r="J113" i="4" s="1"/>
  <c r="I111" i="4"/>
  <c r="J111" i="4" s="1"/>
  <c r="I110" i="4"/>
  <c r="J110" i="4" s="1"/>
  <c r="I112" i="4"/>
  <c r="J112" i="4" s="1"/>
  <c r="I107" i="4"/>
  <c r="J107" i="4" s="1"/>
  <c r="I106" i="4"/>
  <c r="J106" i="4" s="1"/>
  <c r="I101" i="4"/>
  <c r="J101" i="4" s="1"/>
  <c r="I95" i="4"/>
  <c r="J95" i="4" s="1"/>
  <c r="I94" i="4"/>
  <c r="J94" i="4" s="1"/>
  <c r="I93" i="4"/>
  <c r="J93" i="4" s="1"/>
  <c r="I92" i="4"/>
  <c r="J92" i="4" s="1"/>
  <c r="I91" i="4"/>
  <c r="J91" i="4" s="1"/>
  <c r="I109" i="4"/>
  <c r="J109" i="4" s="1"/>
  <c r="I105" i="4"/>
  <c r="J105" i="4" s="1"/>
  <c r="I100" i="4"/>
  <c r="J100" i="4" s="1"/>
  <c r="I99" i="4"/>
  <c r="J99" i="4" s="1"/>
  <c r="I98" i="4"/>
  <c r="J98" i="4" s="1"/>
  <c r="I97" i="4"/>
  <c r="J97" i="4" s="1"/>
  <c r="I90" i="4"/>
  <c r="J90" i="4" s="1"/>
  <c r="I89" i="4"/>
  <c r="J89" i="4" s="1"/>
  <c r="I88" i="4"/>
  <c r="J88" i="4" s="1"/>
  <c r="I61" i="4"/>
  <c r="J61" i="4" s="1"/>
  <c r="J64" i="4" s="1"/>
  <c r="I66" i="4"/>
  <c r="I76" i="4"/>
  <c r="I87" i="4"/>
  <c r="J87" i="4" s="1"/>
  <c r="I86" i="4"/>
  <c r="J86" i="4" s="1"/>
  <c r="I72" i="4"/>
  <c r="J72" i="4" s="1"/>
  <c r="I71" i="4"/>
  <c r="J71" i="4" s="1"/>
  <c r="I58" i="4"/>
  <c r="I49" i="4"/>
  <c r="I46" i="4"/>
  <c r="I36" i="4"/>
  <c r="I35" i="4"/>
  <c r="I6" i="4"/>
  <c r="I5" i="4"/>
  <c r="J5" i="4" s="1"/>
  <c r="H109" i="5"/>
  <c r="H108" i="5"/>
  <c r="H107" i="5"/>
  <c r="H51" i="5"/>
  <c r="H45" i="5"/>
  <c r="H37" i="5"/>
  <c r="H20" i="5"/>
  <c r="H19" i="5"/>
  <c r="H18" i="5"/>
  <c r="H17" i="5"/>
  <c r="H16" i="5"/>
  <c r="H15" i="5"/>
  <c r="H14" i="5"/>
  <c r="H13" i="5"/>
  <c r="H106" i="5"/>
  <c r="H105" i="5"/>
  <c r="H101" i="5"/>
  <c r="H103" i="5" s="1"/>
  <c r="H88" i="5"/>
  <c r="H99" i="5" s="1"/>
  <c r="H74" i="5"/>
  <c r="H73" i="5"/>
  <c r="H86" i="5" s="1"/>
  <c r="H54" i="5"/>
  <c r="H64" i="5" s="1"/>
  <c r="H50" i="5"/>
  <c r="H49" i="5"/>
  <c r="H44" i="5"/>
  <c r="H43" i="5"/>
  <c r="H36" i="5"/>
  <c r="H35" i="5"/>
  <c r="H41" i="5" s="1"/>
  <c r="H32" i="5"/>
  <c r="H31" i="5"/>
  <c r="H12" i="5"/>
  <c r="H11" i="5"/>
  <c r="H7" i="5"/>
  <c r="H6" i="5"/>
  <c r="H5" i="5"/>
  <c r="H107" i="3"/>
  <c r="H106" i="3"/>
  <c r="H105" i="3"/>
  <c r="H96" i="3"/>
  <c r="H97" i="3"/>
  <c r="H98" i="3"/>
  <c r="H99" i="3"/>
  <c r="H100" i="3"/>
  <c r="H101" i="3"/>
  <c r="H102" i="3"/>
  <c r="H95" i="3"/>
  <c r="H94" i="3"/>
  <c r="H84" i="3"/>
  <c r="H85" i="3"/>
  <c r="H86" i="3"/>
  <c r="H87" i="3"/>
  <c r="H83" i="3"/>
  <c r="H82" i="3"/>
  <c r="H65" i="3"/>
  <c r="H61" i="3"/>
  <c r="H62" i="3"/>
  <c r="H60" i="3"/>
  <c r="H59" i="3"/>
  <c r="H56" i="3"/>
  <c r="H55" i="3"/>
  <c r="H54" i="3"/>
  <c r="H51" i="3"/>
  <c r="H50" i="3"/>
  <c r="H49" i="3"/>
  <c r="H42" i="3"/>
  <c r="H43" i="3"/>
  <c r="H44" i="3"/>
  <c r="H45" i="3"/>
  <c r="H46" i="3"/>
  <c r="H41" i="3"/>
  <c r="H40" i="3"/>
  <c r="H34" i="3"/>
  <c r="H33" i="3"/>
  <c r="H3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12" i="3"/>
  <c r="H6" i="3"/>
  <c r="H7" i="3"/>
  <c r="H5" i="3"/>
  <c r="H47" i="5" l="1"/>
  <c r="H22" i="5"/>
  <c r="H52" i="5"/>
  <c r="H9" i="3"/>
  <c r="H33" i="5"/>
  <c r="J114" i="4"/>
  <c r="J74" i="4"/>
  <c r="H110" i="5"/>
  <c r="H57" i="3"/>
  <c r="H103" i="3"/>
  <c r="H47" i="3"/>
  <c r="H38" i="3"/>
  <c r="H30" i="3"/>
  <c r="H110" i="3" l="1"/>
  <c r="H92" i="3"/>
  <c r="H80" i="3"/>
  <c r="H68" i="3"/>
  <c r="H63" i="3"/>
  <c r="H52" i="3"/>
  <c r="H111" i="3" l="1"/>
  <c r="J76" i="4" l="1"/>
  <c r="J84" i="4" s="1"/>
  <c r="J58" i="4"/>
  <c r="J59" i="4" s="1"/>
  <c r="J49" i="4"/>
  <c r="J46" i="4"/>
  <c r="J37" i="4"/>
  <c r="J36" i="4"/>
  <c r="J35" i="4"/>
  <c r="J6" i="4"/>
  <c r="J33" i="4" s="1"/>
  <c r="J44" i="4" l="1"/>
  <c r="J66" i="4"/>
  <c r="J69" i="4" s="1"/>
  <c r="J56" i="4"/>
  <c r="J115" i="4" l="1"/>
  <c r="F11" i="11" l="1"/>
  <c r="F13" i="11" s="1"/>
</calcChain>
</file>

<file path=xl/sharedStrings.xml><?xml version="1.0" encoding="utf-8"?>
<sst xmlns="http://schemas.openxmlformats.org/spreadsheetml/2006/main" count="1163" uniqueCount="721">
  <si>
    <t>SM1 - Spalovací motor</t>
  </si>
  <si>
    <t>Cestovní hodina - technik</t>
  </si>
  <si>
    <t>MJ</t>
  </si>
  <si>
    <t>Cena celkem</t>
  </si>
  <si>
    <t>Cena celkem za část "Celé vozidlo - společné pokyny"</t>
  </si>
  <si>
    <t>Cena celkem za část "Pojezd"</t>
  </si>
  <si>
    <t>Cena celkem za část "Mechanická část brzdy"</t>
  </si>
  <si>
    <t>km</t>
  </si>
  <si>
    <t>hod</t>
  </si>
  <si>
    <t>Cena celkem za část "Pískovací zařízení"</t>
  </si>
  <si>
    <t>Cena celkem za část "Spalovací motor s chlazením"</t>
  </si>
  <si>
    <t>Cena celkem za část "Pneumatické okruhy"</t>
  </si>
  <si>
    <t>Elektrické rozváděče, elektronika</t>
  </si>
  <si>
    <t>Cena celkem za část "Elektrické rozváděče, elektronika"</t>
  </si>
  <si>
    <t>Cena celkem za část "Řemenové převody"</t>
  </si>
  <si>
    <t>Položky soupisu prací</t>
  </si>
  <si>
    <t>Poznámka</t>
  </si>
  <si>
    <t>Cena celkem za část "SM1 - Spalovací motor"</t>
  </si>
  <si>
    <t>SHV</t>
  </si>
  <si>
    <t>2.1</t>
  </si>
  <si>
    <t>Pracnost</t>
  </si>
  <si>
    <t>hodiny</t>
  </si>
  <si>
    <t>Cena práce</t>
  </si>
  <si>
    <t>Cena materiálu</t>
  </si>
  <si>
    <t>Kč bez DPH</t>
  </si>
  <si>
    <t>Předpokládaný počet MJ</t>
  </si>
  <si>
    <t>Cena celkem za předpokládaný počet MJ</t>
  </si>
  <si>
    <t>Jízda servisního vozidla - cena za 1km</t>
  </si>
  <si>
    <t>Cena celkem za provedení preventivní prohlídky P2</t>
  </si>
  <si>
    <t>Cena celkem za provedení revize REV</t>
  </si>
  <si>
    <t>Cena celkem za provedení "Související opravárenské práce" v předpokládaném rozsahu</t>
  </si>
  <si>
    <t>Cena ostatních činností *</t>
  </si>
  <si>
    <t>* Přeprava, činnosti externích dodavatelů a další činnosti, mimo práci zhotovitele a materiál zhotovitele</t>
  </si>
  <si>
    <t>Řemenové převody</t>
  </si>
  <si>
    <t>Pneumatické okruhy</t>
  </si>
  <si>
    <t>Cena celkem za část "Samočinná a přímočinná brzda"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</si>
  <si>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</si>
  <si>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</si>
  <si>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</si>
  <si>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</si>
  <si>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</si>
  <si>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</si>
  <si>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</si>
  <si>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</si>
  <si>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</si>
  <si>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</si>
  <si>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</si>
  <si>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</si>
  <si>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r>
      <rPr>
        <b/>
        <sz val="10"/>
        <rFont val="Verdana"/>
        <family val="2"/>
        <charset val="238"/>
      </rPr>
      <t>1</t>
    </r>
  </si>
  <si>
    <r>
      <rPr>
        <b/>
        <sz val="10"/>
        <rFont val="Verdana"/>
        <family val="2"/>
        <charset val="238"/>
      </rPr>
      <t>2</t>
    </r>
  </si>
  <si>
    <r>
      <rPr>
        <b/>
        <sz val="10"/>
        <rFont val="Verdana"/>
        <family val="2"/>
        <charset val="238"/>
      </rPr>
      <t>6</t>
    </r>
  </si>
  <si>
    <r>
      <rPr>
        <b/>
        <sz val="10"/>
        <rFont val="Verdana"/>
        <family val="2"/>
        <charset val="238"/>
      </rPr>
      <t>7</t>
    </r>
  </si>
  <si>
    <r>
      <rPr>
        <b/>
        <sz val="10"/>
        <rFont val="Verdana"/>
        <family val="2"/>
        <charset val="238"/>
      </rPr>
      <t>Celé vozidlo - společné pokyny</t>
    </r>
  </si>
  <si>
    <r>
      <rPr>
        <b/>
        <sz val="10"/>
        <rFont val="Verdana"/>
        <family val="2"/>
        <charset val="238"/>
      </rPr>
      <t>Pojezd</t>
    </r>
  </si>
  <si>
    <r>
      <rPr>
        <b/>
        <sz val="10"/>
        <rFont val="Verdana"/>
        <family val="2"/>
        <charset val="238"/>
      </rPr>
      <t>Mechanická část brzdy</t>
    </r>
  </si>
  <si>
    <r>
      <rPr>
        <b/>
        <sz val="10"/>
        <rFont val="Verdana"/>
        <family val="2"/>
        <charset val="238"/>
      </rPr>
      <t>Pískovací zařízení</t>
    </r>
  </si>
  <si>
    <r>
      <rPr>
        <b/>
        <sz val="10"/>
        <rFont val="Verdana"/>
        <family val="2"/>
        <charset val="238"/>
      </rPr>
      <t>Spalovací motor s chlazením</t>
    </r>
  </si>
  <si>
    <r>
      <t>m</t>
    </r>
    <r>
      <rPr>
        <vertAlign val="superscript"/>
        <sz val="10"/>
        <color theme="1"/>
        <rFont val="Verdana"/>
        <family val="2"/>
        <charset val="238"/>
      </rPr>
      <t>2</t>
    </r>
  </si>
  <si>
    <t>.</t>
  </si>
  <si>
    <t>Příloha č. 2 - Rozsah periodické prohlídky P2 vč. ocenění jednotlivých úkonů MUV 75</t>
  </si>
  <si>
    <r>
      <rPr>
        <sz val="11"/>
        <rFont val="Calibri"/>
        <family val="2"/>
        <charset val="238"/>
      </rPr>
      <t>1.1</t>
    </r>
  </si>
  <si>
    <r>
      <rPr>
        <sz val="11"/>
        <rFont val="Calibri"/>
        <family val="2"/>
        <charset val="238"/>
      </rPr>
      <t>1.2</t>
    </r>
  </si>
  <si>
    <r>
      <rPr>
        <sz val="11"/>
        <rFont val="Calibri"/>
        <family val="2"/>
        <charset val="238"/>
      </rPr>
      <t>1.3</t>
    </r>
  </si>
  <si>
    <r>
      <rPr>
        <sz val="11"/>
        <rFont val="Calibri"/>
        <family val="2"/>
        <charset val="238"/>
      </rPr>
      <t>1.4</t>
    </r>
  </si>
  <si>
    <r>
      <rPr>
        <sz val="11"/>
        <rFont val="Calibri"/>
        <family val="2"/>
        <charset val="238"/>
      </rPr>
      <t>2.1</t>
    </r>
  </si>
  <si>
    <r>
      <rPr>
        <sz val="11"/>
        <rFont val="Calibri"/>
        <family val="2"/>
        <charset val="238"/>
      </rPr>
      <t>2.2</t>
    </r>
  </si>
  <si>
    <r>
      <rPr>
        <sz val="11"/>
        <rFont val="Calibri"/>
        <family val="2"/>
        <charset val="238"/>
      </rPr>
      <t>2.3</t>
    </r>
  </si>
  <si>
    <r>
      <rPr>
        <sz val="11"/>
        <rFont val="Calibri"/>
        <family val="2"/>
        <charset val="238"/>
      </rPr>
      <t>2.4</t>
    </r>
  </si>
  <si>
    <r>
      <rPr>
        <sz val="11"/>
        <rFont val="Calibri"/>
        <family val="2"/>
        <charset val="238"/>
      </rPr>
      <t>2.5</t>
    </r>
  </si>
  <si>
    <r>
      <rPr>
        <sz val="11"/>
        <rFont val="Calibri"/>
        <family val="2"/>
        <charset val="238"/>
      </rPr>
      <t>2.6</t>
    </r>
  </si>
  <si>
    <r>
      <rPr>
        <sz val="11"/>
        <rFont val="Calibri"/>
        <family val="2"/>
        <charset val="238"/>
      </rPr>
      <t>2.7</t>
    </r>
  </si>
  <si>
    <r>
      <rPr>
        <sz val="11"/>
        <rFont val="Calibri"/>
        <family val="2"/>
        <charset val="238"/>
      </rPr>
      <t>2.8</t>
    </r>
  </si>
  <si>
    <r>
      <rPr>
        <sz val="11"/>
        <rFont val="Calibri"/>
        <family val="2"/>
        <charset val="238"/>
      </rPr>
      <t>2.9</t>
    </r>
  </si>
  <si>
    <r>
      <rPr>
        <sz val="11"/>
        <rFont val="Calibri"/>
        <family val="2"/>
        <charset val="238"/>
      </rPr>
      <t>2.10</t>
    </r>
  </si>
  <si>
    <r>
      <rPr>
        <sz val="11"/>
        <rFont val="Calibri"/>
        <family val="2"/>
        <charset val="238"/>
      </rPr>
      <t>2.11</t>
    </r>
  </si>
  <si>
    <r>
      <rPr>
        <sz val="11"/>
        <rFont val="Calibri"/>
        <family val="2"/>
        <charset val="238"/>
      </rPr>
      <t>2.12</t>
    </r>
  </si>
  <si>
    <r>
      <rPr>
        <sz val="11"/>
        <rFont val="Calibri"/>
        <family val="2"/>
        <charset val="238"/>
      </rPr>
      <t>2.13</t>
    </r>
  </si>
  <si>
    <r>
      <rPr>
        <sz val="11"/>
        <rFont val="Calibri"/>
        <family val="2"/>
        <charset val="238"/>
      </rPr>
      <t>2.14</t>
    </r>
  </si>
  <si>
    <r>
      <rPr>
        <sz val="11"/>
        <rFont val="Calibri"/>
        <family val="2"/>
        <charset val="238"/>
      </rPr>
      <t>2.15</t>
    </r>
  </si>
  <si>
    <r>
      <rPr>
        <sz val="11"/>
        <rFont val="Calibri"/>
        <family val="2"/>
        <charset val="238"/>
      </rPr>
      <t>2.16</t>
    </r>
  </si>
  <si>
    <r>
      <rPr>
        <sz val="11"/>
        <rFont val="Calibri"/>
        <family val="2"/>
        <charset val="238"/>
      </rPr>
      <t>2.17</t>
    </r>
  </si>
  <si>
    <r>
      <rPr>
        <sz val="11"/>
        <rFont val="Calibri"/>
        <family val="2"/>
        <charset val="238"/>
      </rPr>
      <t>2.18</t>
    </r>
  </si>
  <si>
    <r>
      <rPr>
        <sz val="11"/>
        <rFont val="Calibri"/>
        <family val="2"/>
        <charset val="238"/>
      </rPr>
      <t>2.19</t>
    </r>
  </si>
  <si>
    <r>
      <rPr>
        <sz val="11"/>
        <rFont val="Calibri"/>
        <family val="2"/>
        <charset val="238"/>
      </rPr>
      <t>3.1</t>
    </r>
  </si>
  <si>
    <r>
      <rPr>
        <sz val="11"/>
        <rFont val="Calibri"/>
        <family val="2"/>
        <charset val="238"/>
      </rPr>
      <t>3.2</t>
    </r>
  </si>
  <si>
    <r>
      <rPr>
        <sz val="11"/>
        <rFont val="Calibri"/>
        <family val="2"/>
        <charset val="238"/>
      </rPr>
      <t>3.3</t>
    </r>
  </si>
  <si>
    <r>
      <rPr>
        <sz val="11"/>
        <rFont val="Calibri"/>
        <family val="2"/>
        <charset val="238"/>
      </rPr>
      <t>3.4</t>
    </r>
  </si>
  <si>
    <r>
      <rPr>
        <sz val="11"/>
        <rFont val="Calibri"/>
        <family val="2"/>
        <charset val="238"/>
      </rPr>
      <t>3.5</t>
    </r>
  </si>
  <si>
    <r>
      <rPr>
        <sz val="11"/>
        <rFont val="Calibri"/>
        <family val="2"/>
        <charset val="238"/>
      </rPr>
      <t>3.6</t>
    </r>
  </si>
  <si>
    <r>
      <rPr>
        <b/>
        <sz val="12"/>
        <rFont val="Calibri"/>
        <family val="2"/>
        <charset val="238"/>
      </rPr>
      <t>4</t>
    </r>
  </si>
  <si>
    <r>
      <rPr>
        <sz val="11"/>
        <rFont val="Calibri"/>
        <family val="2"/>
        <charset val="238"/>
      </rPr>
      <t>4.1</t>
    </r>
  </si>
  <si>
    <r>
      <rPr>
        <sz val="11"/>
        <rFont val="Calibri"/>
        <family val="2"/>
        <charset val="238"/>
      </rPr>
      <t>4.2</t>
    </r>
  </si>
  <si>
    <r>
      <rPr>
        <sz val="11"/>
        <rFont val="Calibri"/>
        <family val="2"/>
        <charset val="238"/>
      </rPr>
      <t>4.3</t>
    </r>
  </si>
  <si>
    <r>
      <rPr>
        <sz val="11"/>
        <rFont val="Calibri"/>
        <family val="2"/>
        <charset val="238"/>
      </rPr>
      <t>4.4</t>
    </r>
  </si>
  <si>
    <r>
      <rPr>
        <sz val="11"/>
        <rFont val="Calibri"/>
        <family val="2"/>
        <charset val="238"/>
      </rPr>
      <t>4.5</t>
    </r>
  </si>
  <si>
    <r>
      <rPr>
        <sz val="11"/>
        <rFont val="Calibri"/>
        <family val="2"/>
        <charset val="238"/>
      </rPr>
      <t>4.6</t>
    </r>
  </si>
  <si>
    <r>
      <rPr>
        <sz val="11"/>
        <rFont val="Calibri"/>
        <family val="2"/>
        <charset val="238"/>
      </rPr>
      <t>4.7</t>
    </r>
  </si>
  <si>
    <t>Rám vozidla</t>
  </si>
  <si>
    <t>Cena celkem za část "Rám vozidla"</t>
  </si>
  <si>
    <r>
      <rPr>
        <b/>
        <sz val="12"/>
        <rFont val="Calibri"/>
        <family val="2"/>
        <charset val="238"/>
      </rPr>
      <t>5</t>
    </r>
  </si>
  <si>
    <r>
      <rPr>
        <sz val="11"/>
        <rFont val="Calibri"/>
        <family val="2"/>
        <charset val="238"/>
      </rPr>
      <t>5.1</t>
    </r>
  </si>
  <si>
    <r>
      <rPr>
        <sz val="11"/>
        <rFont val="Calibri"/>
        <family val="2"/>
        <charset val="238"/>
      </rPr>
      <t>5.2</t>
    </r>
  </si>
  <si>
    <r>
      <rPr>
        <sz val="11"/>
        <rFont val="Calibri"/>
        <family val="2"/>
        <charset val="238"/>
      </rPr>
      <t>5.3</t>
    </r>
  </si>
  <si>
    <t>Hydraulický agregát</t>
  </si>
  <si>
    <t>Cena celkem za část "Hydraulický agregát"</t>
  </si>
  <si>
    <r>
      <rPr>
        <sz val="11"/>
        <rFont val="Calibri"/>
        <family val="2"/>
        <charset val="238"/>
      </rPr>
      <t>6.1</t>
    </r>
  </si>
  <si>
    <r>
      <rPr>
        <sz val="11"/>
        <rFont val="Calibri"/>
        <family val="2"/>
        <charset val="238"/>
      </rPr>
      <t>6.2</t>
    </r>
  </si>
  <si>
    <r>
      <rPr>
        <sz val="11"/>
        <rFont val="Calibri"/>
        <family val="2"/>
        <charset val="238"/>
      </rPr>
      <t>6.3</t>
    </r>
  </si>
  <si>
    <r>
      <rPr>
        <sz val="11"/>
        <rFont val="Calibri"/>
        <family val="2"/>
        <charset val="238"/>
      </rPr>
      <t>7.1</t>
    </r>
  </si>
  <si>
    <r>
      <rPr>
        <sz val="11"/>
        <rFont val="Calibri"/>
        <family val="2"/>
        <charset val="238"/>
      </rPr>
      <t>7.2</t>
    </r>
  </si>
  <si>
    <r>
      <rPr>
        <sz val="11"/>
        <rFont val="Calibri"/>
        <family val="2"/>
        <charset val="238"/>
      </rPr>
      <t>7.3</t>
    </r>
  </si>
  <si>
    <r>
      <rPr>
        <sz val="11"/>
        <rFont val="Calibri"/>
        <family val="2"/>
        <charset val="238"/>
      </rPr>
      <t>7.4</t>
    </r>
  </si>
  <si>
    <r>
      <rPr>
        <b/>
        <sz val="12"/>
        <rFont val="Calibri"/>
        <family val="2"/>
        <charset val="238"/>
      </rPr>
      <t>8</t>
    </r>
  </si>
  <si>
    <r>
      <rPr>
        <b/>
        <sz val="12"/>
        <rFont val="Calibri"/>
        <family val="2"/>
        <charset val="238"/>
      </rPr>
      <t>Teplovzdušný vytápěcí agregát</t>
    </r>
  </si>
  <si>
    <r>
      <rPr>
        <sz val="11"/>
        <rFont val="Calibri"/>
        <family val="2"/>
        <charset val="238"/>
      </rPr>
      <t>8.1</t>
    </r>
  </si>
  <si>
    <r>
      <rPr>
        <sz val="11"/>
        <rFont val="Calibri"/>
        <family val="2"/>
        <charset val="238"/>
      </rPr>
      <t>8.2</t>
    </r>
  </si>
  <si>
    <r>
      <rPr>
        <sz val="11"/>
        <rFont val="Calibri"/>
        <family val="2"/>
        <charset val="238"/>
      </rPr>
      <t>8.3</t>
    </r>
  </si>
  <si>
    <r>
      <rPr>
        <sz val="11"/>
        <rFont val="Calibri"/>
        <family val="2"/>
        <charset val="238"/>
      </rPr>
      <t>9.1</t>
    </r>
  </si>
  <si>
    <r>
      <rPr>
        <sz val="11"/>
        <rFont val="Calibri"/>
        <family val="2"/>
        <charset val="238"/>
      </rPr>
      <t>9.2</t>
    </r>
  </si>
  <si>
    <r>
      <rPr>
        <sz val="11"/>
        <rFont val="Calibri"/>
        <family val="2"/>
        <charset val="238"/>
      </rPr>
      <t>9.3</t>
    </r>
  </si>
  <si>
    <r>
      <rPr>
        <sz val="11"/>
        <rFont val="Calibri"/>
        <family val="2"/>
        <charset val="238"/>
      </rPr>
      <t>9.4</t>
    </r>
  </si>
  <si>
    <r>
      <rPr>
        <sz val="11"/>
        <rFont val="Calibri"/>
        <family val="2"/>
        <charset val="238"/>
      </rPr>
      <t>9.5</t>
    </r>
  </si>
  <si>
    <r>
      <rPr>
        <sz val="11"/>
        <rFont val="Calibri"/>
        <family val="2"/>
        <charset val="238"/>
      </rPr>
      <t>9.6</t>
    </r>
  </si>
  <si>
    <r>
      <rPr>
        <sz val="11"/>
        <rFont val="Calibri"/>
        <family val="2"/>
        <charset val="238"/>
      </rPr>
      <t>9.7</t>
    </r>
  </si>
  <si>
    <r>
      <rPr>
        <sz val="11"/>
        <rFont val="Calibri"/>
        <family val="2"/>
        <charset val="238"/>
      </rPr>
      <t>9.8</t>
    </r>
  </si>
  <si>
    <r>
      <rPr>
        <sz val="11"/>
        <rFont val="Calibri"/>
        <family val="2"/>
        <charset val="238"/>
      </rPr>
      <t>9.9</t>
    </r>
  </si>
  <si>
    <r>
      <rPr>
        <sz val="11"/>
        <rFont val="Calibri"/>
        <family val="2"/>
        <charset val="238"/>
      </rPr>
      <t>9.10</t>
    </r>
  </si>
  <si>
    <r>
      <rPr>
        <sz val="11"/>
        <rFont val="Calibri"/>
        <family val="2"/>
        <charset val="238"/>
      </rPr>
      <t>10.1</t>
    </r>
  </si>
  <si>
    <r>
      <rPr>
        <sz val="11"/>
        <rFont val="Calibri"/>
        <family val="2"/>
        <charset val="238"/>
      </rPr>
      <t>10.2</t>
    </r>
  </si>
  <si>
    <r>
      <rPr>
        <sz val="11"/>
        <rFont val="Calibri"/>
        <family val="2"/>
        <charset val="238"/>
      </rPr>
      <t>10.3</t>
    </r>
  </si>
  <si>
    <r>
      <rPr>
        <sz val="11"/>
        <rFont val="Calibri"/>
        <family val="2"/>
        <charset val="238"/>
      </rPr>
      <t>10.4</t>
    </r>
  </si>
  <si>
    <r>
      <rPr>
        <sz val="11"/>
        <rFont val="Calibri"/>
        <family val="2"/>
        <charset val="238"/>
      </rPr>
      <t>10.5</t>
    </r>
  </si>
  <si>
    <r>
      <rPr>
        <sz val="11"/>
        <rFont val="Calibri"/>
        <family val="2"/>
        <charset val="238"/>
      </rPr>
      <t>10.6</t>
    </r>
  </si>
  <si>
    <r>
      <rPr>
        <sz val="11"/>
        <rFont val="Calibri"/>
        <family val="2"/>
        <charset val="238"/>
      </rPr>
      <t>10.7</t>
    </r>
  </si>
  <si>
    <r>
      <rPr>
        <sz val="11"/>
        <rFont val="Calibri"/>
        <family val="2"/>
        <charset val="238"/>
      </rPr>
      <t>10.8</t>
    </r>
  </si>
  <si>
    <r>
      <rPr>
        <sz val="11"/>
        <rFont val="Calibri"/>
        <family val="2"/>
        <charset val="238"/>
      </rPr>
      <t>10.9</t>
    </r>
  </si>
  <si>
    <r>
      <rPr>
        <sz val="11"/>
        <rFont val="Calibri"/>
        <family val="2"/>
        <charset val="238"/>
      </rPr>
      <t>10.10</t>
    </r>
  </si>
  <si>
    <t>Kabina, kapoty a příslušenství</t>
  </si>
  <si>
    <t>Cena celkem za část "Kabina, kapoty a příslušenství"</t>
  </si>
  <si>
    <r>
      <rPr>
        <b/>
        <sz val="12"/>
        <rFont val="Calibri"/>
        <family val="2"/>
        <charset val="238"/>
      </rPr>
      <t>11</t>
    </r>
  </si>
  <si>
    <r>
      <rPr>
        <sz val="11"/>
        <rFont val="Calibri"/>
        <family val="2"/>
        <charset val="238"/>
      </rPr>
      <t>11.1</t>
    </r>
  </si>
  <si>
    <r>
      <rPr>
        <sz val="11"/>
        <rFont val="Calibri"/>
        <family val="2"/>
        <charset val="238"/>
      </rPr>
      <t>11.2</t>
    </r>
  </si>
  <si>
    <r>
      <rPr>
        <sz val="11"/>
        <rFont val="Calibri"/>
        <family val="2"/>
        <charset val="238"/>
      </rPr>
      <t>11.3</t>
    </r>
  </si>
  <si>
    <r>
      <rPr>
        <sz val="11"/>
        <rFont val="Calibri"/>
        <family val="2"/>
        <charset val="238"/>
      </rPr>
      <t>11.4</t>
    </r>
  </si>
  <si>
    <r>
      <rPr>
        <sz val="11"/>
        <rFont val="Calibri"/>
        <family val="2"/>
        <charset val="238"/>
      </rPr>
      <t>11.5</t>
    </r>
  </si>
  <si>
    <r>
      <rPr>
        <sz val="11"/>
        <rFont val="Calibri"/>
        <family val="2"/>
        <charset val="238"/>
      </rPr>
      <t>11.6</t>
    </r>
  </si>
  <si>
    <r>
      <rPr>
        <sz val="11"/>
        <rFont val="Calibri"/>
        <family val="2"/>
        <charset val="238"/>
      </rPr>
      <t>11.7</t>
    </r>
  </si>
  <si>
    <t>Radiostanice - kontrola funkce "STOP" - vystavení protokolu</t>
  </si>
  <si>
    <t>Elektronický rychloměr - kontrola dle předpisu objednatele (provedení kontroly funkcí rychloměru, stažení záznamu a kontrola staženého záznamu – provádí pověřená osoba provozovatele a provedení kontroly zaznamená do evidenčního listu registračního rychloměru; po 5 letech provedení kontroly a servisního zásahu na vozidle bez demontáže rychloměru – provádí autorizovaná osoba výrobcem rychloměru)</t>
  </si>
  <si>
    <t>11.8</t>
  </si>
  <si>
    <t>11.9</t>
  </si>
  <si>
    <r>
      <rPr>
        <b/>
        <sz val="12"/>
        <rFont val="Calibri"/>
        <family val="2"/>
        <charset val="238"/>
      </rPr>
      <t>12</t>
    </r>
  </si>
  <si>
    <r>
      <rPr>
        <b/>
        <sz val="12"/>
        <rFont val="Calibri"/>
        <family val="2"/>
        <charset val="238"/>
      </rPr>
      <t>Vnitřní osvětlení, vnější osvětlení, optická signalizace</t>
    </r>
  </si>
  <si>
    <r>
      <rPr>
        <sz val="11"/>
        <rFont val="Calibri"/>
        <family val="2"/>
        <charset val="238"/>
      </rPr>
      <t>12.1</t>
    </r>
  </si>
  <si>
    <r>
      <rPr>
        <sz val="11"/>
        <rFont val="Calibri"/>
        <family val="2"/>
        <charset val="238"/>
      </rPr>
      <t>12.2</t>
    </r>
  </si>
  <si>
    <r>
      <rPr>
        <sz val="11"/>
        <rFont val="Calibri"/>
        <family val="2"/>
        <charset val="238"/>
      </rPr>
      <t>12.3</t>
    </r>
  </si>
  <si>
    <r>
      <rPr>
        <sz val="11"/>
        <rFont val="Calibri"/>
        <family val="2"/>
        <charset val="238"/>
      </rPr>
      <t>12.4</t>
    </r>
  </si>
  <si>
    <r>
      <rPr>
        <sz val="11"/>
        <rFont val="Calibri"/>
        <family val="2"/>
        <charset val="238"/>
      </rPr>
      <t>12.5</t>
    </r>
  </si>
  <si>
    <t>Technická kontrola dle vyhlášky č. 173/95 Sb. provedená společně s P2</t>
  </si>
  <si>
    <t>Technická kontrola dle vyhlášky č. 173/95 Sb. provedená samostatně</t>
  </si>
  <si>
    <t>Příloha č. 2 - Rozsah periodické opravy REV vč. ocenění jednotlivých úkonů MUV 75</t>
  </si>
  <si>
    <r>
      <rPr>
        <b/>
        <sz val="12"/>
        <rFont val="Calibri"/>
        <family val="2"/>
        <charset val="238"/>
      </rPr>
      <t>6</t>
    </r>
  </si>
  <si>
    <t>Pískovací zařízení</t>
  </si>
  <si>
    <r>
      <rPr>
        <b/>
        <sz val="12"/>
        <rFont val="Calibri"/>
        <family val="2"/>
        <charset val="238"/>
      </rPr>
      <t>7</t>
    </r>
  </si>
  <si>
    <r>
      <rPr>
        <b/>
        <sz val="12"/>
        <rFont val="Times New Roman"/>
        <family val="1"/>
        <charset val="238"/>
      </rPr>
      <t>1</t>
    </r>
  </si>
  <si>
    <r>
      <rPr>
        <sz val="10"/>
        <rFont val="Calibri"/>
        <family val="2"/>
        <charset val="238"/>
      </rPr>
      <t>1.1</t>
    </r>
  </si>
  <si>
    <r>
      <rPr>
        <sz val="10"/>
        <rFont val="Calibri"/>
        <family val="2"/>
        <charset val="238"/>
      </rPr>
      <t>Obnova nátěru celého vozidla, všech jeho součástí. (LAK II pohledově) dle grafického manuálu zadavatele</t>
    </r>
  </si>
  <si>
    <r>
      <rPr>
        <sz val="10"/>
        <rFont val="Calibri"/>
        <family val="2"/>
        <charset val="238"/>
      </rPr>
      <t>1.2</t>
    </r>
  </si>
  <si>
    <r>
      <rPr>
        <sz val="10"/>
        <rFont val="Calibri"/>
        <family val="2"/>
        <charset val="238"/>
      </rPr>
      <t>Provedení nápisů na vozidle dle grafického manuálu zadavatele</t>
    </r>
  </si>
  <si>
    <r>
      <rPr>
        <sz val="10"/>
        <rFont val="Calibri"/>
        <family val="2"/>
        <charset val="238"/>
      </rPr>
      <t>1.3</t>
    </r>
  </si>
  <si>
    <r>
      <rPr>
        <sz val="10"/>
        <rFont val="Calibri"/>
        <family val="2"/>
        <charset val="238"/>
      </rPr>
      <t>Výměna pryžových dílů - hadice těsnění, silentbloky</t>
    </r>
  </si>
  <si>
    <r>
      <rPr>
        <sz val="10"/>
        <rFont val="Calibri"/>
        <family val="2"/>
        <charset val="238"/>
      </rPr>
      <t>1.4</t>
    </r>
  </si>
  <si>
    <r>
      <rPr>
        <sz val="10"/>
        <rFont val="Calibri"/>
        <family val="2"/>
        <charset val="238"/>
      </rPr>
      <t>Maziva - výměna</t>
    </r>
  </si>
  <si>
    <r>
      <rPr>
        <b/>
        <sz val="12"/>
        <rFont val="Times New Roman"/>
        <family val="1"/>
        <charset val="238"/>
      </rPr>
      <t>2</t>
    </r>
  </si>
  <si>
    <r>
      <rPr>
        <b/>
        <sz val="12"/>
        <rFont val="Times New Roman"/>
        <family val="1"/>
        <charset val="238"/>
      </rPr>
      <t>Pojezd</t>
    </r>
  </si>
  <si>
    <r>
      <rPr>
        <sz val="10"/>
        <rFont val="Calibri"/>
        <family val="2"/>
        <charset val="238"/>
      </rPr>
      <t>2.1</t>
    </r>
  </si>
  <si>
    <r>
      <rPr>
        <sz val="10"/>
        <rFont val="Calibri"/>
        <family val="2"/>
        <charset val="238"/>
      </rPr>
      <t>Kontrola uložení dvojkolí, kontrola styčných ploch rámu</t>
    </r>
  </si>
  <si>
    <r>
      <rPr>
        <sz val="10"/>
        <rFont val="Calibri"/>
        <family val="2"/>
        <charset val="238"/>
      </rPr>
      <t>2.2</t>
    </r>
  </si>
  <si>
    <r>
      <rPr>
        <sz val="10"/>
        <rFont val="Calibri"/>
        <family val="2"/>
        <charset val="238"/>
      </rPr>
      <t>Kontrola otočných čepů kyvných ramen na deformace</t>
    </r>
  </si>
  <si>
    <r>
      <rPr>
        <sz val="10"/>
        <rFont val="Calibri"/>
        <family val="2"/>
        <charset val="238"/>
      </rPr>
      <t>2.3</t>
    </r>
  </si>
  <si>
    <r>
      <rPr>
        <sz val="10"/>
        <rFont val="Calibri"/>
        <family val="2"/>
        <charset val="238"/>
      </rPr>
      <t>Kontrola stavu kyvných ramen</t>
    </r>
  </si>
  <si>
    <r>
      <rPr>
        <sz val="10"/>
        <rFont val="Calibri"/>
        <family val="2"/>
        <charset val="238"/>
      </rPr>
      <t>2.4</t>
    </r>
  </si>
  <si>
    <r>
      <rPr>
        <sz val="10"/>
        <rFont val="Calibri"/>
        <family val="2"/>
        <charset val="238"/>
      </rPr>
      <t>Kontrola vůlí částí vypružení před vyvázáním dvojkolí, jejich kontrola na trhliny a jiná poškození po demontáži</t>
    </r>
  </si>
  <si>
    <r>
      <rPr>
        <sz val="10"/>
        <rFont val="Calibri"/>
        <family val="2"/>
        <charset val="238"/>
      </rPr>
      <t>2.5</t>
    </r>
  </si>
  <si>
    <r>
      <rPr>
        <sz val="10"/>
        <rFont val="Calibri"/>
        <family val="2"/>
        <charset val="238"/>
      </rPr>
      <t>Vyvázání dvojkolí, jejich přesoustružení a proměření dle předpisu provozovatele, včetně defektoskopické kontroly</t>
    </r>
  </si>
  <si>
    <r>
      <rPr>
        <sz val="10"/>
        <rFont val="Calibri"/>
        <family val="2"/>
        <charset val="238"/>
      </rPr>
      <t>2.6</t>
    </r>
  </si>
  <si>
    <r>
      <rPr>
        <sz val="10"/>
        <rFont val="Calibri"/>
        <family val="2"/>
        <charset val="238"/>
      </rPr>
      <t>Vizuální kontrola dvojkolí na výskyt trhlin nebo vybroušených míst na nápravě</t>
    </r>
  </si>
  <si>
    <r>
      <rPr>
        <sz val="10"/>
        <rFont val="Calibri"/>
        <family val="2"/>
        <charset val="238"/>
      </rPr>
      <t>Kontrola disků kol na trhliny a poškození, defektoskopická kontrola s protokolem</t>
    </r>
  </si>
  <si>
    <r>
      <rPr>
        <sz val="10"/>
        <rFont val="Calibri"/>
        <family val="2"/>
        <charset val="238"/>
      </rPr>
      <t>Tlumiče kmitů - kontrola</t>
    </r>
  </si>
  <si>
    <r>
      <rPr>
        <sz val="10"/>
        <rFont val="Calibri"/>
        <family val="2"/>
        <charset val="238"/>
      </rPr>
      <t>Tlumiče kmitů - oprava</t>
    </r>
  </si>
  <si>
    <r>
      <rPr>
        <sz val="10"/>
        <rFont val="Calibri"/>
        <family val="2"/>
        <charset val="238"/>
      </rPr>
      <t>Nápravové převodovky - kontrola a výměna oleje</t>
    </r>
  </si>
  <si>
    <r>
      <rPr>
        <sz val="10"/>
        <rFont val="Calibri"/>
        <family val="2"/>
        <charset val="238"/>
      </rPr>
      <t>Nápravová ložiska - kontrola, doplnění maziva</t>
    </r>
  </si>
  <si>
    <r>
      <rPr>
        <b/>
        <sz val="12"/>
        <rFont val="Times New Roman"/>
        <family val="1"/>
        <charset val="238"/>
      </rPr>
      <t>3</t>
    </r>
  </si>
  <si>
    <r>
      <rPr>
        <sz val="10"/>
        <rFont val="Calibri"/>
        <family val="2"/>
        <charset val="238"/>
      </rPr>
      <t>3.1</t>
    </r>
  </si>
  <si>
    <r>
      <rPr>
        <sz val="10"/>
        <rFont val="Calibri"/>
        <family val="2"/>
        <charset val="238"/>
      </rPr>
      <t>Zásobníky písku - opískování, přelakování včetně vnitřních stěn</t>
    </r>
  </si>
  <si>
    <r>
      <rPr>
        <sz val="10"/>
        <rFont val="Calibri"/>
        <family val="2"/>
        <charset val="238"/>
      </rPr>
      <t>3.2</t>
    </r>
  </si>
  <si>
    <r>
      <rPr>
        <sz val="10"/>
        <rFont val="Calibri"/>
        <family val="2"/>
        <charset val="238"/>
      </rPr>
      <t>Pískovací kolena - kontrola</t>
    </r>
  </si>
  <si>
    <r>
      <rPr>
        <sz val="10"/>
        <rFont val="Calibri"/>
        <family val="2"/>
        <charset val="238"/>
      </rPr>
      <t>3.3</t>
    </r>
  </si>
  <si>
    <r>
      <rPr>
        <sz val="10"/>
        <rFont val="Calibri"/>
        <family val="2"/>
        <charset val="238"/>
      </rPr>
      <t>Výsypné hubice - výměna</t>
    </r>
  </si>
  <si>
    <r>
      <rPr>
        <sz val="10"/>
        <rFont val="Calibri"/>
        <family val="2"/>
        <charset val="238"/>
      </rPr>
      <t>3.4</t>
    </r>
  </si>
  <si>
    <r>
      <rPr>
        <sz val="10"/>
        <rFont val="Calibri"/>
        <family val="2"/>
        <charset val="238"/>
      </rPr>
      <t>Výměna zkorodovaných částí</t>
    </r>
  </si>
  <si>
    <r>
      <rPr>
        <sz val="10"/>
        <rFont val="Calibri"/>
        <family val="2"/>
        <charset val="238"/>
      </rPr>
      <t>3.5</t>
    </r>
  </si>
  <si>
    <r>
      <rPr>
        <sz val="10"/>
        <rFont val="Calibri"/>
        <family val="2"/>
        <charset val="238"/>
      </rPr>
      <t>Kontrola dávkování písku dle předpisu SŽ</t>
    </r>
  </si>
  <si>
    <r>
      <rPr>
        <b/>
        <sz val="12"/>
        <rFont val="Times New Roman"/>
        <family val="1"/>
        <charset val="238"/>
      </rPr>
      <t>4</t>
    </r>
  </si>
  <si>
    <r>
      <rPr>
        <sz val="10"/>
        <rFont val="Calibri"/>
        <family val="2"/>
        <charset val="238"/>
      </rPr>
      <t>4.1</t>
    </r>
  </si>
  <si>
    <r>
      <rPr>
        <sz val="10"/>
        <rFont val="Calibri"/>
        <family val="2"/>
        <charset val="238"/>
      </rPr>
      <t>Vizuální kontrola stavu hlavního rámu, Nedestruktivní defektoskopie, rozměrová kontrola, vystavení protokolu</t>
    </r>
  </si>
  <si>
    <r>
      <rPr>
        <sz val="10"/>
        <rFont val="Calibri"/>
        <family val="2"/>
        <charset val="238"/>
      </rPr>
      <t>4.2</t>
    </r>
  </si>
  <si>
    <r>
      <rPr>
        <sz val="10"/>
        <rFont val="Calibri"/>
        <family val="2"/>
        <charset val="238"/>
      </rPr>
      <t>Vizuální kontrola ochranných prvků ve výšce nárazníků vozidel normální stavby</t>
    </r>
  </si>
  <si>
    <t>Hlavní rám</t>
  </si>
  <si>
    <t>Cena celkem za část "Hlavní rám"</t>
  </si>
  <si>
    <r>
      <rPr>
        <b/>
        <sz val="12"/>
        <rFont val="Times New Roman"/>
        <family val="1"/>
        <charset val="238"/>
      </rPr>
      <t>5</t>
    </r>
  </si>
  <si>
    <r>
      <rPr>
        <sz val="10"/>
        <rFont val="Calibri"/>
        <family val="2"/>
        <charset val="238"/>
      </rPr>
      <t>5.1</t>
    </r>
  </si>
  <si>
    <r>
      <rPr>
        <sz val="10"/>
        <rFont val="Calibri"/>
        <family val="2"/>
        <charset val="238"/>
      </rPr>
      <t>Kontrola a zkouška brzd včetně zajišťovací střadačové brzdy, vystavení protokolu</t>
    </r>
  </si>
  <si>
    <r>
      <rPr>
        <sz val="10"/>
        <rFont val="Calibri"/>
        <family val="2"/>
        <charset val="238"/>
      </rPr>
      <t>5.2</t>
    </r>
  </si>
  <si>
    <r>
      <rPr>
        <sz val="10"/>
        <rFont val="Calibri"/>
        <family val="2"/>
        <charset val="238"/>
      </rPr>
      <t>Kontrola brzdových kotoučů</t>
    </r>
  </si>
  <si>
    <r>
      <rPr>
        <sz val="10"/>
        <rFont val="Calibri"/>
        <family val="2"/>
        <charset val="238"/>
      </rPr>
      <t>5.3</t>
    </r>
  </si>
  <si>
    <r>
      <rPr>
        <sz val="10"/>
        <rFont val="Calibri"/>
        <family val="2"/>
        <charset val="238"/>
      </rPr>
      <t>Brzdové obložení - výměna</t>
    </r>
  </si>
  <si>
    <r>
      <rPr>
        <sz val="10"/>
        <rFont val="Calibri"/>
        <family val="2"/>
        <charset val="238"/>
      </rPr>
      <t>5.4</t>
    </r>
  </si>
  <si>
    <r>
      <rPr>
        <sz val="10"/>
        <rFont val="Calibri"/>
        <family val="2"/>
        <charset val="238"/>
      </rPr>
      <t>Brzdové válce - kontrola</t>
    </r>
  </si>
  <si>
    <r>
      <rPr>
        <sz val="10"/>
        <rFont val="Calibri"/>
        <family val="2"/>
        <charset val="238"/>
      </rPr>
      <t>5.5</t>
    </r>
  </si>
  <si>
    <r>
      <rPr>
        <sz val="10"/>
        <rFont val="Calibri"/>
        <family val="2"/>
        <charset val="238"/>
      </rPr>
      <t>Kontrola funkce elektrických ovládačů brzd</t>
    </r>
  </si>
  <si>
    <r>
      <rPr>
        <sz val="10"/>
        <rFont val="Calibri"/>
        <family val="2"/>
        <charset val="238"/>
      </rPr>
      <t>5.6</t>
    </r>
  </si>
  <si>
    <r>
      <rPr>
        <sz val="10"/>
        <rFont val="Calibri"/>
        <family val="2"/>
        <charset val="238"/>
      </rPr>
      <t>Seřízení mechanické části brzdy</t>
    </r>
  </si>
  <si>
    <t>Brzdová zařízení</t>
  </si>
  <si>
    <t>Cena celkem za část "Brzdová zařízení"</t>
  </si>
  <si>
    <r>
      <rPr>
        <b/>
        <sz val="12"/>
        <rFont val="Times New Roman"/>
        <family val="1"/>
        <charset val="238"/>
      </rPr>
      <t>6</t>
    </r>
  </si>
  <si>
    <r>
      <rPr>
        <sz val="10"/>
        <rFont val="Calibri"/>
        <family val="2"/>
        <charset val="238"/>
      </rPr>
      <t>6.1</t>
    </r>
  </si>
  <si>
    <r>
      <rPr>
        <sz val="10"/>
        <rFont val="Calibri"/>
        <family val="2"/>
        <charset val="238"/>
      </rPr>
      <t>Vývaz a závaz spalovacího motoru</t>
    </r>
  </si>
  <si>
    <r>
      <rPr>
        <sz val="10"/>
        <rFont val="Calibri"/>
        <family val="2"/>
        <charset val="238"/>
      </rPr>
      <t>6.2</t>
    </r>
  </si>
  <si>
    <t>Servisní zásah dle pokynů výrobce motoru pro daný proběh (6000Mth) -    výměna filtrů (olejový, palivový, vzduchový) -    výměna provozních kapalin (olej, chl kapalina) -    výměna alternátoru dobíjení -    výměna klínových řemenů
-    kontrola napínací kladky -    kontrola hadic a spon - případná výměna -    mytí motoru -    čištění chladiče - demontáž, montáž na motor -    kontrola víčka chladiče -    kontrola ventilátoru chlazení -    kontrola vodního čerpadla -    kontrola uložení motoru -    kontrola startéru -    kontrola TBD -    výměna žhavících svíček -    kontrola spojky kompresoru klimatizace -    demontáž, montáž kompresoru Knorr ze SM -    výměna termostatu -    tlakování chladiče motoru</t>
  </si>
  <si>
    <r>
      <rPr>
        <sz val="10"/>
        <rFont val="Calibri"/>
        <family val="2"/>
        <charset val="238"/>
      </rPr>
      <t>6.3</t>
    </r>
  </si>
  <si>
    <r>
      <rPr>
        <sz val="10"/>
        <rFont val="Calibri"/>
        <family val="2"/>
        <charset val="238"/>
      </rPr>
      <t>Filtr pevných částic - vyčištění, regenerace</t>
    </r>
  </si>
  <si>
    <r>
      <rPr>
        <sz val="10"/>
        <rFont val="Calibri"/>
        <family val="2"/>
        <charset val="238"/>
      </rPr>
      <t>6.4</t>
    </r>
  </si>
  <si>
    <r>
      <rPr>
        <sz val="10"/>
        <rFont val="Calibri"/>
        <family val="2"/>
        <charset val="238"/>
      </rPr>
      <t>Nabíjecí alternátor - výměna</t>
    </r>
  </si>
  <si>
    <t>Spalovací motor</t>
  </si>
  <si>
    <t>Cena celkem za část "Spalovací motor"</t>
  </si>
  <si>
    <r>
      <rPr>
        <b/>
        <sz val="12"/>
        <rFont val="Times New Roman"/>
        <family val="1"/>
        <charset val="238"/>
      </rPr>
      <t>7</t>
    </r>
  </si>
  <si>
    <r>
      <rPr>
        <sz val="10"/>
        <rFont val="Calibri"/>
        <family val="2"/>
        <charset val="238"/>
      </rPr>
      <t>7.1</t>
    </r>
  </si>
  <si>
    <r>
      <rPr>
        <sz val="10"/>
        <rFont val="Calibri"/>
        <family val="2"/>
        <charset val="238"/>
      </rPr>
      <t>Výměna řemenů, i nepoškozených</t>
    </r>
  </si>
  <si>
    <r>
      <rPr>
        <sz val="10"/>
        <rFont val="Calibri"/>
        <family val="2"/>
        <charset val="238"/>
      </rPr>
      <t>7.2</t>
    </r>
  </si>
  <si>
    <r>
      <rPr>
        <sz val="10"/>
        <rFont val="Calibri"/>
        <family val="2"/>
        <charset val="238"/>
      </rPr>
      <t>Prověření stavu povrchu klínových drážek řemenic, případně výměna poškozených řemenic</t>
    </r>
  </si>
  <si>
    <r>
      <rPr>
        <sz val="10"/>
        <rFont val="Calibri"/>
        <family val="2"/>
        <charset val="238"/>
      </rPr>
      <t>7.3</t>
    </r>
  </si>
  <si>
    <r>
      <rPr>
        <sz val="10"/>
        <rFont val="Calibri"/>
        <family val="2"/>
        <charset val="238"/>
      </rPr>
      <t>Seřízení řemenových převodů</t>
    </r>
  </si>
  <si>
    <r>
      <rPr>
        <b/>
        <sz val="12"/>
        <rFont val="Times New Roman"/>
        <family val="1"/>
        <charset val="238"/>
      </rPr>
      <t>8</t>
    </r>
  </si>
  <si>
    <r>
      <rPr>
        <sz val="10"/>
        <rFont val="Calibri"/>
        <family val="2"/>
        <charset val="238"/>
      </rPr>
      <t>8.1</t>
    </r>
  </si>
  <si>
    <r>
      <rPr>
        <sz val="10"/>
        <rFont val="Calibri"/>
        <family val="2"/>
        <charset val="238"/>
      </rPr>
      <t>Diagnostika hydraulických obvodů a kontrola stavu</t>
    </r>
  </si>
  <si>
    <r>
      <rPr>
        <sz val="10"/>
        <rFont val="Calibri"/>
        <family val="2"/>
        <charset val="238"/>
      </rPr>
      <t>Výměna ukazatele stavu hladiny oleje FL69223</t>
    </r>
  </si>
  <si>
    <r>
      <rPr>
        <sz val="10"/>
        <rFont val="Calibri"/>
        <family val="2"/>
        <charset val="238"/>
      </rPr>
      <t>Výměna filtru olejové nádrže (olejový + vzduchový) 937910Q + H00834004</t>
    </r>
  </si>
  <si>
    <r>
      <rPr>
        <sz val="10"/>
        <rFont val="Calibri"/>
        <family val="2"/>
        <charset val="238"/>
      </rPr>
      <t>Výměna hydraulického oleje SH-550045739</t>
    </r>
  </si>
  <si>
    <r>
      <rPr>
        <sz val="10"/>
        <rFont val="Calibri"/>
        <family val="2"/>
        <charset val="238"/>
      </rPr>
      <t>Výměna termostatů RT-101 a RT3</t>
    </r>
  </si>
  <si>
    <r>
      <rPr>
        <sz val="10"/>
        <rFont val="Calibri"/>
        <family val="2"/>
        <charset val="238"/>
      </rPr>
      <t>Výměna vestavného pojistného ventilu RAH121S50</t>
    </r>
  </si>
  <si>
    <r>
      <rPr>
        <sz val="10"/>
        <rFont val="Calibri"/>
        <family val="2"/>
        <charset val="238"/>
      </rPr>
      <t>Výměna plovákového spínače hladiny NVT 37-1-O-DM12</t>
    </r>
  </si>
  <si>
    <r>
      <rPr>
        <sz val="10"/>
        <rFont val="Calibri"/>
        <family val="2"/>
        <charset val="238"/>
      </rPr>
      <t>Výměna hydraulických hadic pojezdu a pohonu jeřábu</t>
    </r>
  </si>
  <si>
    <r>
      <rPr>
        <sz val="10"/>
        <rFont val="Calibri"/>
        <family val="2"/>
        <charset val="238"/>
      </rPr>
      <t>Kontrola těsnosti</t>
    </r>
  </si>
  <si>
    <r>
      <rPr>
        <sz val="10"/>
        <rFont val="Calibri"/>
        <family val="2"/>
        <charset val="238"/>
      </rPr>
      <t>Seřízení hydrauliky</t>
    </r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</si>
  <si>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</si>
  <si>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</si>
  <si>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</si>
  <si>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</si>
  <si>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</si>
  <si>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</si>
  <si>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</si>
  <si>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</si>
  <si>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</si>
  <si>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Hydraulický agregát, hydromotory</t>
  </si>
  <si>
    <t>Cena celkem za část "Hydraulický agregát, hydromotory"</t>
  </si>
  <si>
    <r>
      <rPr>
        <b/>
        <sz val="12"/>
        <rFont val="Times New Roman"/>
        <family val="1"/>
        <charset val="238"/>
      </rPr>
      <t>9</t>
    </r>
  </si>
  <si>
    <r>
      <rPr>
        <sz val="10"/>
        <rFont val="Calibri"/>
        <family val="2"/>
        <charset val="238"/>
      </rPr>
      <t>9.1</t>
    </r>
  </si>
  <si>
    <r>
      <rPr>
        <sz val="10"/>
        <rFont val="Calibri"/>
        <family val="2"/>
        <charset val="238"/>
      </rPr>
      <t>Diagnostika jeřábu a kontrola dílů</t>
    </r>
  </si>
  <si>
    <r>
      <rPr>
        <sz val="10"/>
        <rFont val="Calibri"/>
        <family val="2"/>
        <charset val="238"/>
      </rPr>
      <t>9.2</t>
    </r>
  </si>
  <si>
    <r>
      <rPr>
        <sz val="10"/>
        <rFont val="Calibri"/>
        <family val="2"/>
        <charset val="238"/>
      </rPr>
      <t>Provedení revize, prohlídky a zkoušky jeřábu</t>
    </r>
  </si>
  <si>
    <r>
      <rPr>
        <sz val="10"/>
        <rFont val="Calibri"/>
        <family val="2"/>
        <charset val="238"/>
      </rPr>
      <t>9.3</t>
    </r>
  </si>
  <si>
    <r>
      <rPr>
        <sz val="10"/>
        <rFont val="Calibri"/>
        <family val="2"/>
        <charset val="238"/>
      </rPr>
      <t>Kontrola čerpadla nouzového sbalení</t>
    </r>
  </si>
  <si>
    <r>
      <rPr>
        <sz val="10"/>
        <rFont val="Calibri"/>
        <family val="2"/>
        <charset val="238"/>
      </rPr>
      <t>9.4</t>
    </r>
  </si>
  <si>
    <r>
      <rPr>
        <sz val="10"/>
        <rFont val="Calibri"/>
        <family val="2"/>
        <charset val="238"/>
      </rPr>
      <t>Výměna hydraulických hadic jeřábu</t>
    </r>
  </si>
  <si>
    <r>
      <rPr>
        <sz val="10"/>
        <rFont val="Calibri"/>
        <family val="2"/>
        <charset val="238"/>
      </rPr>
      <t>9.5</t>
    </r>
  </si>
  <si>
    <r>
      <rPr>
        <sz val="10"/>
        <rFont val="Calibri"/>
        <family val="2"/>
        <charset val="238"/>
      </rPr>
      <t>Nové baterie HBC</t>
    </r>
  </si>
  <si>
    <t>Hydraulický nakládací jeřáb</t>
  </si>
  <si>
    <t>Cena celkem za část "Hydraulický nakládací jeřáb"</t>
  </si>
  <si>
    <r>
      <rPr>
        <b/>
        <sz val="12"/>
        <rFont val="Times New Roman"/>
        <family val="1"/>
        <charset val="238"/>
      </rPr>
      <t>10</t>
    </r>
  </si>
  <si>
    <r>
      <rPr>
        <sz val="10"/>
        <rFont val="Calibri"/>
        <family val="2"/>
        <charset val="238"/>
      </rPr>
      <t>10.1</t>
    </r>
  </si>
  <si>
    <r>
      <rPr>
        <sz val="10"/>
        <rFont val="Calibri"/>
        <family val="2"/>
        <charset val="238"/>
      </rPr>
      <t>Komponenty pneumatické brzdy - oprava</t>
    </r>
  </si>
  <si>
    <r>
      <rPr>
        <sz val="10"/>
        <rFont val="Calibri"/>
        <family val="2"/>
        <charset val="238"/>
      </rPr>
      <t>10.2</t>
    </r>
  </si>
  <si>
    <r>
      <rPr>
        <sz val="10"/>
        <rFont val="Calibri"/>
        <family val="2"/>
        <charset val="238"/>
      </rPr>
      <t>Vysoušeč vzduchu - výměna</t>
    </r>
  </si>
  <si>
    <r>
      <rPr>
        <sz val="10"/>
        <rFont val="Calibri"/>
        <family val="2"/>
        <charset val="238"/>
      </rPr>
      <t>10.3</t>
    </r>
  </si>
  <si>
    <r>
      <rPr>
        <sz val="10"/>
        <rFont val="Calibri"/>
        <family val="2"/>
        <charset val="238"/>
      </rPr>
      <t>Vzduchojemy - provést tlakovou zkoušku, provozní revizi. Vystavení protokolů</t>
    </r>
  </si>
  <si>
    <r>
      <rPr>
        <sz val="10"/>
        <rFont val="Calibri"/>
        <family val="2"/>
        <charset val="238"/>
      </rPr>
      <t>10.4</t>
    </r>
  </si>
  <si>
    <r>
      <rPr>
        <sz val="10"/>
        <rFont val="Calibri"/>
        <family val="2"/>
        <charset val="238"/>
      </rPr>
      <t>Kontrola těsnosti pneumatického okruhu, zkouška brzdy</t>
    </r>
  </si>
  <si>
    <r>
      <rPr>
        <sz val="10"/>
        <rFont val="Calibri"/>
        <family val="2"/>
        <charset val="238"/>
      </rPr>
      <t>Houkačky, píšťala - prověření funkce, výměna nefunkčních</t>
    </r>
  </si>
  <si>
    <r>
      <rPr>
        <sz val="10"/>
        <rFont val="Calibri"/>
        <family val="2"/>
        <charset val="238"/>
      </rPr>
      <t>Pojistné ventily - přezkoušení, seřízení, vystavení protokolu</t>
    </r>
  </si>
  <si>
    <r>
      <rPr>
        <sz val="10"/>
        <rFont val="Calibri"/>
        <family val="2"/>
        <charset val="238"/>
      </rPr>
      <t>Brzdič přívěsu - výměna</t>
    </r>
  </si>
  <si>
    <r>
      <rPr>
        <sz val="10"/>
        <rFont val="Calibri"/>
        <family val="2"/>
        <charset val="238"/>
      </rPr>
      <t>Rozvaděč přívěsu - výměna</t>
    </r>
  </si>
  <si>
    <r>
      <rPr>
        <sz val="10"/>
        <rFont val="Calibri"/>
        <family val="2"/>
        <charset val="238"/>
      </rPr>
      <t>Tlakové relé - výměna</t>
    </r>
  </si>
  <si>
    <r>
      <rPr>
        <sz val="10"/>
        <rFont val="Calibri"/>
        <family val="2"/>
        <charset val="238"/>
      </rPr>
      <t>Součinnostní ventil - výměna</t>
    </r>
  </si>
  <si>
    <r>
      <rPr>
        <sz val="10"/>
        <rFont val="Calibri"/>
        <family val="2"/>
        <charset val="238"/>
      </rPr>
      <t>Uzavírací ventil - výměna</t>
    </r>
  </si>
  <si>
    <r>
      <rPr>
        <sz val="10"/>
        <rFont val="Calibri"/>
        <family val="2"/>
        <charset val="238"/>
      </rPr>
      <t>Redukční ventil - výměna</t>
    </r>
  </si>
  <si>
    <r>
      <rPr>
        <sz val="10"/>
        <rFont val="Calibri"/>
        <family val="2"/>
        <charset val="238"/>
      </rPr>
      <t>Výměna koncovek pro připojení PV na vzduch</t>
    </r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</si>
  <si>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</si>
  <si>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</si>
  <si>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</si>
  <si>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</si>
  <si>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</si>
  <si>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</si>
  <si>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</si>
  <si>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</si>
  <si>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</si>
  <si>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Pneumatické obvody a zařízení</t>
  </si>
  <si>
    <t>Cena celkem za část "Pneumatické obvody a zařízení"</t>
  </si>
  <si>
    <r>
      <rPr>
        <b/>
        <sz val="12"/>
        <rFont val="Times New Roman"/>
        <family val="1"/>
        <charset val="238"/>
      </rPr>
      <t>11</t>
    </r>
  </si>
  <si>
    <r>
      <rPr>
        <sz val="10"/>
        <rFont val="Calibri"/>
        <family val="2"/>
        <charset val="238"/>
      </rPr>
      <t>11.1</t>
    </r>
  </si>
  <si>
    <r>
      <rPr>
        <sz val="10"/>
        <rFont val="Calibri"/>
        <family val="2"/>
        <charset val="238"/>
      </rPr>
      <t>Teplovzdušný vytápěcí agregát Airtronic D4 - kontrola</t>
    </r>
  </si>
  <si>
    <r>
      <rPr>
        <sz val="10"/>
        <rFont val="Calibri"/>
        <family val="2"/>
        <charset val="238"/>
      </rPr>
      <t>11.2</t>
    </r>
  </si>
  <si>
    <r>
      <rPr>
        <sz val="10"/>
        <rFont val="Calibri"/>
        <family val="2"/>
        <charset val="238"/>
      </rPr>
      <t>Teplovodní vytápěcí tělesa - kontrola, vymytí</t>
    </r>
  </si>
  <si>
    <r>
      <rPr>
        <sz val="10"/>
        <rFont val="Calibri"/>
        <family val="2"/>
        <charset val="238"/>
      </rPr>
      <t>11.3</t>
    </r>
  </si>
  <si>
    <r>
      <rPr>
        <sz val="10"/>
        <rFont val="Calibri"/>
        <family val="2"/>
        <charset val="238"/>
      </rPr>
      <t>Klimatizační zařízení EK 14 000-17 - kontrola, výměna chladícího media</t>
    </r>
  </si>
  <si>
    <r>
      <rPr>
        <sz val="10"/>
        <rFont val="Calibri"/>
        <family val="2"/>
        <charset val="238"/>
      </rPr>
      <t>11.4</t>
    </r>
  </si>
  <si>
    <r>
      <rPr>
        <sz val="10"/>
        <rFont val="Calibri"/>
        <family val="2"/>
        <charset val="238"/>
      </rPr>
      <t>Rychloměr TT-32.1 - demontáž, provedení kontroly po 10 letech provozu dle předpisu zadavatele, po zpětné montáži provedení funkční zkoušky a vystavení protokolu</t>
    </r>
  </si>
  <si>
    <r>
      <rPr>
        <sz val="10"/>
        <rFont val="Calibri"/>
        <family val="2"/>
        <charset val="238"/>
      </rPr>
      <t>11.5</t>
    </r>
  </si>
  <si>
    <r>
      <rPr>
        <sz val="10"/>
        <rFont val="Calibri"/>
        <family val="2"/>
        <charset val="238"/>
      </rPr>
      <t>Interiér kabiny (podlaha) - nové lino</t>
    </r>
  </si>
  <si>
    <r>
      <rPr>
        <sz val="10"/>
        <rFont val="Calibri"/>
        <family val="2"/>
        <charset val="238"/>
      </rPr>
      <t>11.6</t>
    </r>
  </si>
  <si>
    <r>
      <rPr>
        <sz val="10"/>
        <rFont val="Calibri"/>
        <family val="2"/>
        <charset val="238"/>
      </rPr>
      <t>Otočné stanoviště strojvedoucího - kontrola stavu, kontrola aretace, oprava</t>
    </r>
  </si>
  <si>
    <r>
      <rPr>
        <sz val="10"/>
        <rFont val="Calibri"/>
        <family val="2"/>
        <charset val="238"/>
      </rPr>
      <t>11.7</t>
    </r>
  </si>
  <si>
    <r>
      <rPr>
        <sz val="10"/>
        <rFont val="Calibri"/>
        <family val="2"/>
        <charset val="238"/>
      </rPr>
      <t>Ovládací pult - čištění, kontrola, oprava, obnova nápisu</t>
    </r>
  </si>
  <si>
    <r>
      <rPr>
        <sz val="10"/>
        <rFont val="Calibri"/>
        <family val="2"/>
        <charset val="238"/>
      </rPr>
      <t>11.8</t>
    </r>
  </si>
  <si>
    <r>
      <rPr>
        <sz val="10"/>
        <rFont val="Calibri"/>
        <family val="2"/>
        <charset val="238"/>
      </rPr>
      <t>Ovládací pult - kontrola funkčnosti ovládacích prvků po opravě</t>
    </r>
  </si>
  <si>
    <r>
      <rPr>
        <sz val="10"/>
        <rFont val="Calibri"/>
        <family val="2"/>
        <charset val="238"/>
      </rPr>
      <t>11.9</t>
    </r>
  </si>
  <si>
    <r>
      <rPr>
        <sz val="10"/>
        <rFont val="Calibri"/>
        <family val="2"/>
        <charset val="238"/>
      </rPr>
      <t>Okna, dveře - kontrola těsnosti, kontrola stavu, oprava - kontrola lepení skel</t>
    </r>
  </si>
  <si>
    <r>
      <rPr>
        <sz val="10"/>
        <rFont val="Calibri"/>
        <family val="2"/>
        <charset val="238"/>
      </rPr>
      <t>11.10</t>
    </r>
  </si>
  <si>
    <r>
      <rPr>
        <sz val="10"/>
        <rFont val="Calibri"/>
        <family val="2"/>
        <charset val="238"/>
      </rPr>
      <t>Nové stěrače (stírací lišty)</t>
    </r>
  </si>
  <si>
    <r>
      <rPr>
        <sz val="10"/>
        <rFont val="Calibri"/>
        <family val="2"/>
        <charset val="238"/>
      </rPr>
      <t>Dodělání bočních roletek na okna</t>
    </r>
  </si>
  <si>
    <t>11.11</t>
  </si>
  <si>
    <r>
      <rPr>
        <b/>
        <sz val="12"/>
        <rFont val="Times New Roman"/>
        <family val="1"/>
        <charset val="238"/>
      </rPr>
      <t>12</t>
    </r>
  </si>
  <si>
    <r>
      <rPr>
        <sz val="10"/>
        <rFont val="Calibri"/>
        <family val="2"/>
        <charset val="238"/>
      </rPr>
      <t>12.1</t>
    </r>
  </si>
  <si>
    <r>
      <rPr>
        <sz val="10"/>
        <rFont val="Calibri"/>
        <family val="2"/>
        <charset val="238"/>
      </rPr>
      <t>Bočnice - výměna zástrčí s kulatým jezdcem</t>
    </r>
  </si>
  <si>
    <r>
      <rPr>
        <sz val="10"/>
        <rFont val="Calibri"/>
        <family val="2"/>
        <charset val="238"/>
      </rPr>
      <t>12.2</t>
    </r>
  </si>
  <si>
    <r>
      <rPr>
        <sz val="10"/>
        <rFont val="Calibri"/>
        <family val="2"/>
        <charset val="238"/>
      </rPr>
      <t>Podlaha - výměna</t>
    </r>
  </si>
  <si>
    <t>Kabina</t>
  </si>
  <si>
    <t>Cena celkem za část "Kabina"</t>
  </si>
  <si>
    <t>Nákladový prostor</t>
  </si>
  <si>
    <t>Cena celkem za část "Nákladový prostor"</t>
  </si>
  <si>
    <r>
      <rPr>
        <b/>
        <sz val="12"/>
        <rFont val="Times New Roman"/>
        <family val="1"/>
        <charset val="238"/>
      </rPr>
      <t>13</t>
    </r>
  </si>
  <si>
    <r>
      <rPr>
        <sz val="10"/>
        <rFont val="Calibri"/>
        <family val="2"/>
        <charset val="238"/>
      </rPr>
      <t>13.1</t>
    </r>
  </si>
  <si>
    <r>
      <rPr>
        <sz val="10"/>
        <rFont val="Calibri"/>
        <family val="2"/>
        <charset val="238"/>
      </rPr>
      <t>Kontrola stavu nádrže - přetěsnění</t>
    </r>
  </si>
  <si>
    <r>
      <rPr>
        <sz val="10"/>
        <rFont val="Calibri"/>
        <family val="2"/>
        <charset val="238"/>
      </rPr>
      <t>13.2</t>
    </r>
  </si>
  <si>
    <r>
      <rPr>
        <sz val="10"/>
        <rFont val="Calibri"/>
        <family val="2"/>
        <charset val="238"/>
      </rPr>
      <t>Čistění vnitřního prostoru nádrže</t>
    </r>
  </si>
  <si>
    <r>
      <rPr>
        <sz val="10"/>
        <rFont val="Calibri"/>
        <family val="2"/>
        <charset val="238"/>
      </rPr>
      <t>13.3</t>
    </r>
  </si>
  <si>
    <r>
      <rPr>
        <sz val="10"/>
        <rFont val="Calibri"/>
        <family val="2"/>
        <charset val="238"/>
      </rPr>
      <t>Výměna hadic v palivovém okruhu</t>
    </r>
  </si>
  <si>
    <r>
      <rPr>
        <sz val="10"/>
        <rFont val="Calibri"/>
        <family val="2"/>
        <charset val="238"/>
      </rPr>
      <t>13.4</t>
    </r>
  </si>
  <si>
    <r>
      <rPr>
        <sz val="10"/>
        <rFont val="Calibri"/>
        <family val="2"/>
        <charset val="238"/>
      </rPr>
      <t>Kontrola stavu trubek v palivovém okruhu</t>
    </r>
  </si>
  <si>
    <r>
      <rPr>
        <sz val="10"/>
        <rFont val="Calibri"/>
        <family val="2"/>
        <charset val="238"/>
      </rPr>
      <t>13.5</t>
    </r>
  </si>
  <si>
    <r>
      <rPr>
        <sz val="10"/>
        <rFont val="Calibri"/>
        <family val="2"/>
        <charset val="238"/>
      </rPr>
      <t>Kalibrace čidla hladiny</t>
    </r>
  </si>
  <si>
    <t>Palivová nádrž, rozvody nafty</t>
  </si>
  <si>
    <t>Cena celkem za část "Palivová nádrž, rozvody nafty"</t>
  </si>
  <si>
    <r>
      <rPr>
        <b/>
        <sz val="12"/>
        <rFont val="Times New Roman"/>
        <family val="1"/>
        <charset val="238"/>
      </rPr>
      <t>14</t>
    </r>
  </si>
  <si>
    <r>
      <rPr>
        <sz val="10"/>
        <rFont val="Calibri"/>
        <family val="2"/>
        <charset val="238"/>
      </rPr>
      <t>14.1</t>
    </r>
  </si>
  <si>
    <r>
      <rPr>
        <sz val="10"/>
        <rFont val="Calibri"/>
        <family val="2"/>
        <charset val="238"/>
      </rPr>
      <t>Elektrický rozváděč - čištění, kontrola stavu</t>
    </r>
  </si>
  <si>
    <r>
      <rPr>
        <sz val="10"/>
        <rFont val="Calibri"/>
        <family val="2"/>
        <charset val="238"/>
      </rPr>
      <t>14.2</t>
    </r>
  </si>
  <si>
    <r>
      <rPr>
        <sz val="10"/>
        <rFont val="Calibri"/>
        <family val="2"/>
        <charset val="238"/>
      </rPr>
      <t>Akumulátorové baterie - výměna</t>
    </r>
  </si>
  <si>
    <r>
      <rPr>
        <sz val="10"/>
        <rFont val="Calibri"/>
        <family val="2"/>
        <charset val="238"/>
      </rPr>
      <t>14.3</t>
    </r>
  </si>
  <si>
    <r>
      <rPr>
        <sz val="10"/>
        <rFont val="Calibri"/>
        <family val="2"/>
        <charset val="238"/>
      </rPr>
      <t>Kontrola stavu antén</t>
    </r>
  </si>
  <si>
    <r>
      <rPr>
        <sz val="10"/>
        <rFont val="Calibri"/>
        <family val="2"/>
        <charset val="238"/>
      </rPr>
      <t>14.4</t>
    </r>
  </si>
  <si>
    <r>
      <rPr>
        <sz val="10"/>
        <rFont val="Calibri"/>
        <family val="2"/>
        <charset val="238"/>
      </rPr>
      <t>Kontrola stavu kabeláže</t>
    </r>
  </si>
  <si>
    <r>
      <rPr>
        <sz val="10"/>
        <rFont val="Calibri"/>
        <family val="2"/>
        <charset val="238"/>
      </rPr>
      <t>14.5</t>
    </r>
  </si>
  <si>
    <r>
      <rPr>
        <sz val="10"/>
        <rFont val="Calibri"/>
        <family val="2"/>
        <charset val="238"/>
      </rPr>
      <t>Kontrola, případná oprava vysílačky výrobcem, zprovoznění funkce GSM-R STOP, připojení na vypouštěcí ventil, protokol o přezkoušení funkce stop dle předpisu zadavatele</t>
    </r>
  </si>
  <si>
    <t>Elektrická výzbroj</t>
  </si>
  <si>
    <t>Cena celkem za část "Elektrická výzbroj"</t>
  </si>
  <si>
    <r>
      <rPr>
        <b/>
        <sz val="12"/>
        <rFont val="Times New Roman"/>
        <family val="1"/>
        <charset val="238"/>
      </rPr>
      <t>15</t>
    </r>
  </si>
  <si>
    <r>
      <rPr>
        <sz val="10"/>
        <rFont val="Calibri"/>
        <family val="2"/>
        <charset val="238"/>
      </rPr>
      <t>15.1</t>
    </r>
  </si>
  <si>
    <r>
      <rPr>
        <sz val="10"/>
        <rFont val="Calibri"/>
        <family val="2"/>
        <charset val="238"/>
      </rPr>
      <t>Vydání zápisu o provedené periodické opravě dle předpisu SŽ S8 přílohy J</t>
    </r>
  </si>
  <si>
    <r>
      <rPr>
        <sz val="10"/>
        <rFont val="Calibri"/>
        <family val="2"/>
        <charset val="238"/>
      </rPr>
      <t>15.2</t>
    </r>
  </si>
  <si>
    <r>
      <rPr>
        <sz val="10"/>
        <rFont val="Calibri"/>
        <family val="2"/>
        <charset val="238"/>
      </rPr>
      <t>Protokol o kontrole průjezdu obrysnicí</t>
    </r>
  </si>
  <si>
    <r>
      <rPr>
        <sz val="10"/>
        <rFont val="Calibri"/>
        <family val="2"/>
        <charset val="238"/>
      </rPr>
      <t>Protokol o výškovém ustavení narážecího a tažného ústrojí</t>
    </r>
  </si>
  <si>
    <r>
      <rPr>
        <sz val="10"/>
        <rFont val="Calibri"/>
        <family val="2"/>
        <charset val="238"/>
      </rPr>
      <t>Protokol o zkoušce rychloměru</t>
    </r>
  </si>
  <si>
    <r>
      <rPr>
        <sz val="10"/>
        <rFont val="Calibri"/>
        <family val="2"/>
        <charset val="238"/>
      </rPr>
      <t>Měrový list hlavního rámu</t>
    </r>
  </si>
  <si>
    <r>
      <rPr>
        <sz val="10"/>
        <rFont val="Calibri"/>
        <family val="2"/>
        <charset val="238"/>
      </rPr>
      <t>Měrový list dvojkolí</t>
    </r>
  </si>
  <si>
    <r>
      <rPr>
        <sz val="10"/>
        <rFont val="Calibri"/>
        <family val="2"/>
        <charset val="238"/>
      </rPr>
      <t>Evidenční listy výměnných celků</t>
    </r>
  </si>
  <si>
    <r>
      <rPr>
        <sz val="10"/>
        <rFont val="Calibri"/>
        <family val="2"/>
        <charset val="238"/>
      </rPr>
      <t>Výpis použitých maziv</t>
    </r>
  </si>
  <si>
    <r>
      <rPr>
        <sz val="10"/>
        <rFont val="Calibri"/>
        <family val="2"/>
        <charset val="238"/>
      </rPr>
      <t>Vážní lístek</t>
    </r>
  </si>
  <si>
    <r>
      <rPr>
        <sz val="10"/>
        <rFont val="Calibri"/>
        <family val="2"/>
        <charset val="238"/>
      </rPr>
      <t>Protokoly o prohlídkách a zkouškách UTZ</t>
    </r>
  </si>
  <si>
    <r>
      <rPr>
        <sz val="10"/>
        <rFont val="Calibri"/>
        <family val="2"/>
        <charset val="238"/>
      </rPr>
      <t>Předání veškeré dokumentace včetně schémat, popisů k obsluze a údržbě zařízení</t>
    </r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</si>
  <si>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</si>
  <si>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</si>
  <si>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</si>
  <si>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</si>
  <si>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</si>
  <si>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</si>
  <si>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</si>
  <si>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</si>
  <si>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</si>
  <si>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Předání vozidla a veškeré dokumentace</t>
  </si>
  <si>
    <t>Cena celkem za část "Předání vozidla a veškeré dokumentace"</t>
  </si>
  <si>
    <r>
      <rPr>
        <sz val="11"/>
        <rFont val="Calibri"/>
        <family val="2"/>
        <charset val="238"/>
      </rPr>
      <t>1.5</t>
    </r>
  </si>
  <si>
    <r>
      <rPr>
        <sz val="11"/>
        <rFont val="Calibri"/>
        <family val="2"/>
        <charset val="238"/>
      </rPr>
      <t>1.6</t>
    </r>
  </si>
  <si>
    <r>
      <rPr>
        <sz val="11"/>
        <rFont val="Calibri"/>
        <family val="2"/>
        <charset val="238"/>
      </rPr>
      <t>1.7</t>
    </r>
  </si>
  <si>
    <r>
      <rPr>
        <sz val="11"/>
        <rFont val="Calibri"/>
        <family val="2"/>
        <charset val="238"/>
      </rPr>
      <t>1.8</t>
    </r>
  </si>
  <si>
    <r>
      <rPr>
        <sz val="11"/>
        <rFont val="Calibri"/>
        <family val="2"/>
        <charset val="238"/>
      </rPr>
      <t>1.9</t>
    </r>
  </si>
  <si>
    <r>
      <rPr>
        <sz val="11"/>
        <rFont val="Calibri"/>
        <family val="2"/>
        <charset val="238"/>
      </rPr>
      <t>každých 500 mth</t>
    </r>
  </si>
  <si>
    <r>
      <rPr>
        <sz val="11"/>
        <rFont val="Calibri"/>
        <family val="2"/>
        <charset val="238"/>
      </rPr>
      <t>dle potřeby</t>
    </r>
  </si>
  <si>
    <r>
      <rPr>
        <sz val="11"/>
        <rFont val="Calibri"/>
        <family val="2"/>
        <charset val="238"/>
      </rPr>
      <t>každých 1 000 mth</t>
    </r>
  </si>
  <si>
    <r>
      <rPr>
        <sz val="11"/>
        <rFont val="Calibri"/>
        <family val="2"/>
        <charset val="238"/>
      </rPr>
      <t>každých 1 500 mth</t>
    </r>
  </si>
  <si>
    <r>
      <rPr>
        <sz val="11"/>
        <rFont val="Calibri"/>
        <family val="2"/>
        <charset val="238"/>
      </rPr>
      <t>každých 2 000 mth</t>
    </r>
  </si>
  <si>
    <r>
      <rPr>
        <sz val="11"/>
        <rFont val="Calibri"/>
        <family val="2"/>
        <charset val="238"/>
      </rPr>
      <t>každých 3 000 mth</t>
    </r>
  </si>
  <si>
    <r>
      <rPr>
        <sz val="11"/>
        <rFont val="Calibri"/>
        <family val="2"/>
        <charset val="238"/>
      </rPr>
      <t>každých 4 000 mth</t>
    </r>
  </si>
  <si>
    <r>
      <rPr>
        <sz val="11"/>
        <rFont val="Calibri"/>
        <family val="2"/>
        <charset val="238"/>
      </rPr>
      <t>každých 4 500 mth</t>
    </r>
  </si>
  <si>
    <r>
      <rPr>
        <sz val="11"/>
        <rFont val="Calibri"/>
        <family val="2"/>
        <charset val="238"/>
      </rPr>
      <t>každých 6 000 mth / 3 roky</t>
    </r>
  </si>
  <si>
    <r>
      <rPr>
        <sz val="11"/>
        <rFont val="Calibri"/>
        <family val="2"/>
        <charset val="238"/>
      </rPr>
      <t>každých 10 000 mth</t>
    </r>
  </si>
  <si>
    <r>
      <rPr>
        <sz val="11"/>
        <rFont val="Calibri"/>
        <family val="2"/>
        <charset val="238"/>
      </rPr>
      <t>každých 12 000 mth / 6 let</t>
    </r>
  </si>
  <si>
    <r>
      <rPr>
        <sz val="11"/>
        <rFont val="Calibri"/>
        <family val="2"/>
        <charset val="238"/>
      </rPr>
      <t>Termostaty - výměna</t>
    </r>
  </si>
  <si>
    <t>SM2 - Hydraulický agregát</t>
  </si>
  <si>
    <t>Cena celkem za část "SM2 - Hydraulický agregát"</t>
  </si>
  <si>
    <r>
      <rPr>
        <sz val="11"/>
        <rFont val="Calibri"/>
        <family val="2"/>
        <charset val="238"/>
      </rPr>
      <t>6 měsíců</t>
    </r>
  </si>
  <si>
    <r>
      <rPr>
        <sz val="11"/>
        <rFont val="Calibri"/>
        <family val="2"/>
        <charset val="238"/>
      </rPr>
      <t>každé 2 roky</t>
    </r>
  </si>
  <si>
    <r>
      <rPr>
        <sz val="11"/>
        <rFont val="Calibri"/>
        <family val="2"/>
        <charset val="238"/>
      </rPr>
      <t>každých 5 let</t>
    </r>
  </si>
  <si>
    <r>
      <rPr>
        <sz val="11"/>
        <rFont val="Calibri"/>
        <family val="2"/>
        <charset val="238"/>
      </rPr>
      <t>Vizuální kontrola těsnosti chladivového okruhu (nesmí být mastné skvrny na spojích vedení chladiva)</t>
    </r>
  </si>
  <si>
    <r>
      <rPr>
        <sz val="11"/>
        <rFont val="Calibri"/>
        <family val="2"/>
        <charset val="238"/>
      </rPr>
      <t>Odborná prohlídka autorizovaným servisem (výměna filtrdehydrátoru, kontrola funkčnosti ochran a ovládání...).</t>
    </r>
  </si>
  <si>
    <t>SM3 - Klimatizační zařízení</t>
  </si>
  <si>
    <t>Cena celkem za část "SM3 - Klimatizační zařízení"</t>
  </si>
  <si>
    <r>
      <rPr>
        <sz val="11"/>
        <rFont val="Calibri"/>
        <family val="2"/>
        <charset val="238"/>
      </rPr>
      <t>2 měsíce</t>
    </r>
  </si>
  <si>
    <r>
      <rPr>
        <sz val="11"/>
        <rFont val="Calibri"/>
        <family val="2"/>
        <charset val="238"/>
      </rPr>
      <t>1 rok</t>
    </r>
  </si>
  <si>
    <r>
      <rPr>
        <sz val="11"/>
        <rFont val="Calibri"/>
        <family val="2"/>
        <charset val="238"/>
      </rPr>
      <t>1 rok, nejlépe před sezónou</t>
    </r>
  </si>
  <si>
    <r>
      <rPr>
        <sz val="11"/>
        <rFont val="Calibri"/>
        <family val="2"/>
        <charset val="238"/>
      </rPr>
      <t>Výměna oleje v nápravových převodovkách.</t>
    </r>
  </si>
  <si>
    <t>SM4 - Pojezd</t>
  </si>
  <si>
    <t>Cena celkem za část "SM4 - Pojezd"</t>
  </si>
  <si>
    <r>
      <rPr>
        <sz val="11"/>
        <rFont val="Calibri"/>
        <family val="2"/>
        <charset val="238"/>
      </rPr>
      <t>každé 3 roky</t>
    </r>
  </si>
  <si>
    <r>
      <rPr>
        <sz val="11"/>
        <rFont val="Calibri"/>
        <family val="2"/>
        <charset val="238"/>
      </rPr>
      <t>Pojišťovací ventily - demontáž, přezkoušení.</t>
    </r>
  </si>
  <si>
    <t>SM5 - Pneumatické obvody a zařízení</t>
  </si>
  <si>
    <t>Cena celkem za část "SM5 - Pneumatické obvody a zařízení"</t>
  </si>
  <si>
    <r>
      <rPr>
        <sz val="11"/>
        <rFont val="Calibri"/>
        <family val="2"/>
        <charset val="238"/>
      </rPr>
      <t>každý rok</t>
    </r>
  </si>
  <si>
    <t>SM6 - Měřicí přístroje, záznamová zařízení</t>
  </si>
  <si>
    <t>Cena celkem za část "SM6 - Měřicí přístroje, záznamová zařízení"</t>
  </si>
  <si>
    <t>SM7 - Souprava vysílačky</t>
  </si>
  <si>
    <t>Cena celkem za část "SM7 - Souprava vysílačky"</t>
  </si>
  <si>
    <r>
      <rPr>
        <sz val="11"/>
        <rFont val="Calibri"/>
        <family val="2"/>
        <charset val="238"/>
      </rPr>
      <t>3 roky</t>
    </r>
  </si>
  <si>
    <r>
      <rPr>
        <sz val="11"/>
        <rFont val="Calibri"/>
        <family val="2"/>
        <charset val="238"/>
      </rPr>
      <t>8.4</t>
    </r>
  </si>
  <si>
    <r>
      <rPr>
        <sz val="11"/>
        <rFont val="Calibri"/>
        <family val="2"/>
        <charset val="238"/>
      </rPr>
      <t>8.5</t>
    </r>
  </si>
  <si>
    <r>
      <rPr>
        <sz val="11"/>
        <rFont val="Calibri"/>
        <family val="2"/>
        <charset val="238"/>
      </rPr>
      <t>8.6</t>
    </r>
  </si>
  <si>
    <r>
      <rPr>
        <sz val="11"/>
        <rFont val="Calibri"/>
        <family val="2"/>
        <charset val="238"/>
      </rPr>
      <t>8.7</t>
    </r>
  </si>
  <si>
    <r>
      <rPr>
        <sz val="11"/>
        <rFont val="Calibri"/>
        <family val="2"/>
        <charset val="238"/>
      </rPr>
      <t>8.8</t>
    </r>
  </si>
  <si>
    <t>SM8 - Hydraulický nakládací jeřáb</t>
  </si>
  <si>
    <t>Cena celkem za část "SM8 - Hydraulický nakládací jeřáb"</t>
  </si>
  <si>
    <r>
      <rPr>
        <sz val="11"/>
        <rFont val="Calibri"/>
        <family val="2"/>
        <charset val="238"/>
      </rPr>
      <t>50 ph</t>
    </r>
  </si>
  <si>
    <r>
      <rPr>
        <b/>
        <sz val="12"/>
        <rFont val="Calibri"/>
        <family val="2"/>
        <charset val="238"/>
      </rPr>
      <t>9</t>
    </r>
  </si>
  <si>
    <r>
      <rPr>
        <sz val="11"/>
        <rFont val="Calibri"/>
        <family val="2"/>
        <charset val="238"/>
      </rPr>
      <t>9.11</t>
    </r>
  </si>
  <si>
    <r>
      <rPr>
        <sz val="11"/>
        <rFont val="Calibri"/>
        <family val="2"/>
        <charset val="238"/>
      </rPr>
      <t>9.12</t>
    </r>
  </si>
  <si>
    <r>
      <rPr>
        <sz val="11"/>
        <rFont val="Calibri"/>
        <family val="2"/>
        <charset val="238"/>
      </rPr>
      <t>9.13</t>
    </r>
  </si>
  <si>
    <r>
      <rPr>
        <sz val="11"/>
        <rFont val="Calibri"/>
        <family val="2"/>
        <charset val="238"/>
      </rPr>
      <t>9.14</t>
    </r>
  </si>
  <si>
    <r>
      <rPr>
        <sz val="11"/>
        <rFont val="Calibri"/>
        <family val="2"/>
        <charset val="238"/>
      </rPr>
      <t>9.15</t>
    </r>
  </si>
  <si>
    <r>
      <rPr>
        <sz val="11"/>
        <rFont val="Calibri"/>
        <family val="2"/>
        <charset val="238"/>
      </rPr>
      <t>9.16</t>
    </r>
  </si>
  <si>
    <r>
      <rPr>
        <sz val="11"/>
        <rFont val="Calibri"/>
        <family val="2"/>
        <charset val="238"/>
      </rPr>
      <t>9.17</t>
    </r>
  </si>
  <si>
    <r>
      <rPr>
        <sz val="11"/>
        <rFont val="Calibri"/>
        <family val="2"/>
        <charset val="238"/>
      </rPr>
      <t>9.18</t>
    </r>
  </si>
  <si>
    <r>
      <rPr>
        <sz val="11"/>
        <rFont val="Calibri"/>
        <family val="2"/>
        <charset val="238"/>
      </rPr>
      <t>9.19</t>
    </r>
  </si>
  <si>
    <r>
      <rPr>
        <sz val="11"/>
        <rFont val="Calibri"/>
        <family val="2"/>
        <charset val="238"/>
      </rPr>
      <t>9.20</t>
    </r>
  </si>
  <si>
    <r>
      <rPr>
        <sz val="11"/>
        <rFont val="Calibri"/>
        <family val="2"/>
        <charset val="238"/>
      </rPr>
      <t>9.21</t>
    </r>
  </si>
  <si>
    <r>
      <rPr>
        <sz val="11"/>
        <rFont val="Calibri"/>
        <family val="2"/>
        <charset val="238"/>
      </rPr>
      <t>9.22</t>
    </r>
  </si>
  <si>
    <r>
      <rPr>
        <sz val="11"/>
        <rFont val="Calibri"/>
        <family val="2"/>
        <charset val="238"/>
      </rPr>
      <t>9.23</t>
    </r>
  </si>
  <si>
    <r>
      <rPr>
        <sz val="11"/>
        <rFont val="Calibri"/>
        <family val="2"/>
        <charset val="238"/>
      </rPr>
      <t>9.24</t>
    </r>
  </si>
  <si>
    <r>
      <rPr>
        <sz val="11"/>
        <rFont val="Calibri"/>
        <family val="2"/>
        <charset val="238"/>
      </rPr>
      <t>9.25</t>
    </r>
  </si>
  <si>
    <r>
      <rPr>
        <sz val="11"/>
        <rFont val="Calibri"/>
        <family val="2"/>
        <charset val="238"/>
      </rPr>
      <t>9.26</t>
    </r>
  </si>
  <si>
    <r>
      <rPr>
        <sz val="11"/>
        <rFont val="Calibri"/>
        <family val="2"/>
        <charset val="238"/>
      </rPr>
      <t>9.27</t>
    </r>
  </si>
  <si>
    <r>
      <rPr>
        <sz val="11"/>
        <rFont val="Calibri"/>
        <family val="2"/>
        <charset val="238"/>
      </rPr>
      <t>9.28</t>
    </r>
  </si>
  <si>
    <r>
      <rPr>
        <sz val="11"/>
        <rFont val="Calibri"/>
        <family val="2"/>
        <charset val="238"/>
      </rPr>
      <t>2 roky</t>
    </r>
  </si>
  <si>
    <r>
      <rPr>
        <sz val="11"/>
        <rFont val="Calibri"/>
        <family val="2"/>
        <charset val="238"/>
      </rPr>
      <t>8 let / REV</t>
    </r>
  </si>
  <si>
    <r>
      <rPr>
        <sz val="11"/>
        <rFont val="Calibri"/>
        <family val="2"/>
        <charset val="238"/>
      </rPr>
      <t>10 let / REV</t>
    </r>
  </si>
  <si>
    <r>
      <rPr>
        <sz val="11"/>
        <rFont val="Calibri"/>
        <family val="2"/>
        <charset val="238"/>
      </rPr>
      <t>13 let</t>
    </r>
  </si>
  <si>
    <r>
      <rPr>
        <sz val="11"/>
        <rFont val="Calibri"/>
        <family val="2"/>
        <charset val="238"/>
      </rPr>
      <t>13 let / REV</t>
    </r>
  </si>
  <si>
    <r>
      <rPr>
        <sz val="11"/>
        <rFont val="Calibri"/>
        <family val="2"/>
        <charset val="238"/>
      </rPr>
      <t>13,5 roku / REV</t>
    </r>
  </si>
  <si>
    <r>
      <rPr>
        <sz val="11"/>
        <rFont val="Calibri"/>
        <family val="2"/>
        <charset val="238"/>
      </rPr>
      <t>15 let / REV</t>
    </r>
  </si>
  <si>
    <r>
      <rPr>
        <sz val="11"/>
        <rFont val="Calibri"/>
        <family val="2"/>
        <charset val="238"/>
      </rPr>
      <t>20 let / H</t>
    </r>
  </si>
  <si>
    <r>
      <rPr>
        <sz val="11"/>
        <rFont val="Calibri"/>
        <family val="2"/>
        <charset val="238"/>
      </rPr>
      <t>v závislosti na klimatických podmínkách</t>
    </r>
  </si>
  <si>
    <t>Opravy provozních závad</t>
  </si>
  <si>
    <t>Cena celkem za část "Opravy provozních závad"</t>
  </si>
  <si>
    <t>Varovné nápisy a varovné symboly - kontrola čitelnosti</t>
  </si>
  <si>
    <t>Provozní hmoty - kontrola množství</t>
  </si>
  <si>
    <t>Uzemňovací propojky - kontrola stavu a upevnění</t>
  </si>
  <si>
    <t>Zkouška funkčnosti pneumatické brzdy</t>
  </si>
  <si>
    <t>Upevňovací šrouby - kontrola dotažení</t>
  </si>
  <si>
    <t>Závěs nápravové převodovky - vizuální kontrola</t>
  </si>
  <si>
    <t>Uchycení závěsu nápravové převodovky k rámu vozidla - vizuální kontrola</t>
  </si>
  <si>
    <t>Vinuté pružiny - kontrola stavu</t>
  </si>
  <si>
    <t>Tlumiče kmitů - kontrola upevnění</t>
  </si>
  <si>
    <t>Tlumiče kmitů - kontrola těsnosti, otření od nečistot</t>
  </si>
  <si>
    <t>Nápravové převodovky - kontrola těsnosti</t>
  </si>
  <si>
    <t>Nápravové převodovky - kontrola množství oleje / doplnění oleje (dle potřeby)</t>
  </si>
  <si>
    <t>Nápravová ložiska - vizuální kontrola na únik maziva</t>
  </si>
  <si>
    <t>Nápravová ložiska - mazání</t>
  </si>
  <si>
    <t>Silentbloky na kyvném rameni - vizuální kontrola</t>
  </si>
  <si>
    <t>Svislá vůle mezi silentblokem na kyvném rameni a hlavním rámem - měření (min. 30 mm)</t>
  </si>
  <si>
    <t>Jízdní profil kola - měření</t>
  </si>
  <si>
    <t>Rozkol dvojkolí - měření</t>
  </si>
  <si>
    <t>Jízdní plocha kola - kontrola na výskyt plen a plochých míst</t>
  </si>
  <si>
    <t>Nápravy - vizuální kontrola na výskyt trhlin</t>
  </si>
  <si>
    <t>Kola - vizuální kontrola na výskyt trhlin</t>
  </si>
  <si>
    <t>Třecí plochy na pojezdu - mazání</t>
  </si>
  <si>
    <t>Čep uložení kyvného ramene - mazání</t>
  </si>
  <si>
    <t>Matice kotoučové brzdy - kontrola dotažení</t>
  </si>
  <si>
    <t>Brzdové kotouče - vizuální kontrola (praskliny, koroze třecí plochy)</t>
  </si>
  <si>
    <t>Odlehlost brzdových destiček - měření (1 - 3 mm)</t>
  </si>
  <si>
    <t>Tloušťka brzdových kotoučů - měření ( min. 64 mm)</t>
  </si>
  <si>
    <t>Tloušťka brzdového obložení - měření (min. 5 mm včetně nosného plechu)</t>
  </si>
  <si>
    <t>Pohyblivé části mechanické brzdy - mazání</t>
  </si>
  <si>
    <t>Přístupné části rámu - vizuální kontrola na výskyt trhlin a lomů</t>
  </si>
  <si>
    <t>Svary - vizuální kontrola</t>
  </si>
  <si>
    <t>Palivová nádrž - kontrola těsnosti</t>
  </si>
  <si>
    <t>Palivová nádrž - kontrola upevnění</t>
  </si>
  <si>
    <t>Palivová nádrž - odkalení</t>
  </si>
  <si>
    <t>Sítka v hrdlech palivové nádrže - čistění</t>
  </si>
  <si>
    <t>Víčko palivové nádrže - kontrola neporušenosti těsnění</t>
  </si>
  <si>
    <t>Těsnost obvodů - vizuální kontrola</t>
  </si>
  <si>
    <t>Ukazatel zanesení filtrační vložky na zpětném filtru - kontrola zanesení za chodu</t>
  </si>
  <si>
    <t>Olej v nádrži - kontrola množství</t>
  </si>
  <si>
    <t>Zásobníky písku - vyčistění</t>
  </si>
  <si>
    <t>Trysky pískování - seřízení polohy vůči kolu</t>
  </si>
  <si>
    <t>Pískovací zařízení - kontrola funkčnosti</t>
  </si>
  <si>
    <t>Spoje potrubí - kontrola těsnosti</t>
  </si>
  <si>
    <t>Hadice v okruhu chlazení a vytápění - kontrola stavu</t>
  </si>
  <si>
    <t>Ventilátor chlazení spalovacího motoru - kontrola stavu</t>
  </si>
  <si>
    <t>Chladicí kapalina - odběr vzorku</t>
  </si>
  <si>
    <t>Zkouška funkčnosti</t>
  </si>
  <si>
    <t>Výfukové potrubí - kontrola těsnosti</t>
  </si>
  <si>
    <t>Palivové potrubí - kontrola těsnosti</t>
  </si>
  <si>
    <t>Houkačky a píšťaly - zkouška funkčnosti</t>
  </si>
  <si>
    <t>Sítka v pneumatických obvodech - čistění</t>
  </si>
  <si>
    <t>Vysoušeč vzduchu - výměna vložky</t>
  </si>
  <si>
    <t>Vzduchojemy - ruční odkalení</t>
  </si>
  <si>
    <t>Kohouty v pneumatickém okruhu - rozhýbání</t>
  </si>
  <si>
    <t>Pojišťovací ventily - zkouška funkčnosti bez demontáže</t>
  </si>
  <si>
    <t>Záchranná brzda - zkouška funkčnosti</t>
  </si>
  <si>
    <t>Záklopka záchranné brzdy - kontrola těsnosti</t>
  </si>
  <si>
    <t>Hadice v pneumatickém okruhu - kontrola stavu</t>
  </si>
  <si>
    <t>Pneumatické okruhy - zkouška těsnosti</t>
  </si>
  <si>
    <t>Okna kabiny - kontrola stavu</t>
  </si>
  <si>
    <t>Dráha pojezdu bočního okna kabiny - mazání</t>
  </si>
  <si>
    <t>Dveře - kontrola stavu a doléhání</t>
  </si>
  <si>
    <t>Těsnění oken a dveří - kontrola stavu</t>
  </si>
  <si>
    <t>Uzavírací mechanismy a zámky - kontrola funkce</t>
  </si>
  <si>
    <t>Stropní ventilátorek - kontrola funkčnosti</t>
  </si>
  <si>
    <t>Stěrače - kontrola funkčnosti</t>
  </si>
  <si>
    <t>Madla a zábradlí - kontrola stavu</t>
  </si>
  <si>
    <t>Měřicí přístroje - kontrola funkčnosti</t>
  </si>
  <si>
    <t>Izolace kabelů - kontrola stavu</t>
  </si>
  <si>
    <t>Přípojná místa kabelů - dotažení spojů</t>
  </si>
  <si>
    <t>Akumulátorová baterie - kontrola stavu / dolití destilované nebo demineralizované vody (dle potřeby)</t>
  </si>
  <si>
    <t>Akumulátorová baterie - kontrola připojení</t>
  </si>
  <si>
    <t>Akumulátorová baterie - dobití (dle potřeby)</t>
  </si>
  <si>
    <t>Konektory - kontrola zajištění</t>
  </si>
  <si>
    <t>Elektrický rozváděč - čistění</t>
  </si>
  <si>
    <t>Vnitřní a vnější osvětlení - kontrola funkčnosti</t>
  </si>
  <si>
    <t>Kryty světel vnějšího osvětlení - čistění</t>
  </si>
  <si>
    <t>Návěstní světla a reflektory - kontrola dotažení připevňovacích šroubů</t>
  </si>
  <si>
    <t>Návěstní světla a reflektory - seřízení</t>
  </si>
  <si>
    <t>Návěstní světla a reflektory - kontrola funkčnosti</t>
  </si>
  <si>
    <t>Samostatné neperiodické opravy volitelně nád rámec pravidelné údržby **</t>
  </si>
  <si>
    <t>Provedení revize UTZ-E</t>
  </si>
  <si>
    <t>Provedení revize UTZ-VZ</t>
  </si>
  <si>
    <t xml:space="preserve">Provedení provozní revize UTZ-T </t>
  </si>
  <si>
    <t>Prohlídka a zkouška vzduchojemů</t>
  </si>
  <si>
    <t xml:space="preserve">Provedení provozní revize UTZ-Z </t>
  </si>
  <si>
    <t xml:space="preserve">Provedení revize UTZ-Z </t>
  </si>
  <si>
    <t>Oprava zkorodovaných částí vozidla včetně vozové skříně</t>
  </si>
  <si>
    <t>3.1</t>
  </si>
  <si>
    <t>3.2</t>
  </si>
  <si>
    <t>3.3</t>
  </si>
  <si>
    <t>3.4</t>
  </si>
  <si>
    <t>3.5</t>
  </si>
  <si>
    <t>3.6</t>
  </si>
  <si>
    <t>3.7</t>
  </si>
  <si>
    <t>3.8</t>
  </si>
  <si>
    <t>Cena celkem za část "Samostatné neperiodické opravy volitelně nád rámec pravidelné údržby"</t>
  </si>
  <si>
    <t>kus</t>
  </si>
  <si>
    <r>
      <rPr>
        <sz val="11"/>
        <rFont val="Calibri"/>
        <family val="2"/>
        <charset val="238"/>
      </rPr>
      <t>1 rok</t>
    </r>
    <r>
      <rPr>
        <sz val="10"/>
        <color theme="1"/>
        <rFont val="Verdana"/>
        <family val="2"/>
        <charset val="238"/>
      </rPr>
      <t xml:space="preserve"> / po přesoustružení jízdního profilu kola /po výměně dvojkolí</t>
    </r>
  </si>
  <si>
    <r>
      <rPr>
        <sz val="11"/>
        <rFont val="Calibri"/>
        <family val="2"/>
        <charset val="238"/>
      </rPr>
      <t>1 rok</t>
    </r>
    <r>
      <rPr>
        <sz val="10"/>
        <color theme="1"/>
        <rFont val="Verdana"/>
        <family val="2"/>
        <charset val="238"/>
      </rPr>
      <t xml:space="preserve"> / po demontáži a opětovné montáži Dopplerova radaru / po zásahu do Dopplerova radaru / po výměně Dopplerova radaru</t>
    </r>
  </si>
  <si>
    <r>
      <rPr>
        <sz val="11"/>
        <rFont val="Calibri"/>
        <family val="2"/>
        <charset val="238"/>
      </rPr>
      <t>1 rok</t>
    </r>
    <r>
      <rPr>
        <sz val="10"/>
        <color theme="1"/>
        <rFont val="Verdana"/>
        <family val="2"/>
        <charset val="238"/>
      </rPr>
      <t xml:space="preserve"> / po přesoustružení jízdního profilu kola /po výměně dvojkolí / při jakékoli operaci s COMET kartou</t>
    </r>
  </si>
  <si>
    <r>
      <rPr>
        <sz val="11"/>
        <rFont val="Calibri"/>
        <family val="2"/>
        <charset val="238"/>
      </rPr>
      <t>1 rok</t>
    </r>
    <r>
      <rPr>
        <sz val="10"/>
        <color theme="1"/>
        <rFont val="Verdana"/>
        <family val="2"/>
        <charset val="238"/>
      </rPr>
      <t xml:space="preserve"> / dle potřeby</t>
    </r>
  </si>
  <si>
    <t>Příloha č. 2 - Specializovaná údržba vč. ocenění jednotlivých úkonů MUV 75</t>
  </si>
  <si>
    <t>Příloha č. 2 - Související opravárenské práce vč. ocenění jednotlivých úkonů MUV 75</t>
  </si>
  <si>
    <t>Společné pokyny - celé vozidlo</t>
  </si>
  <si>
    <t>Cena celkem za část "Společné pokyny - celé vozidlo"</t>
  </si>
  <si>
    <t>č.p.</t>
  </si>
  <si>
    <t xml:space="preserve">popis </t>
  </si>
  <si>
    <t>počet MJ</t>
  </si>
  <si>
    <t>cena za MJ</t>
  </si>
  <si>
    <t>cena celkem bez DPH</t>
  </si>
  <si>
    <t>Periodická oprava - revize REV</t>
  </si>
  <si>
    <t>Související opravárenské práce v předpokládaném rozsahu</t>
  </si>
  <si>
    <t>Cena celkem bez DPH</t>
  </si>
  <si>
    <t>Údržba a opravy vozidla MUV 75 (50 ks)</t>
  </si>
  <si>
    <t>3.9</t>
  </si>
  <si>
    <t>** Účastník zadávacího řízení doplní v předběžné nabídce další položky Souvisejících opravárenských prací, pokud je považuje za nezbytné pro splnění předmětu díla po dobu trvání smlouvy, včetně předpokládaného počtu MJ.</t>
  </si>
  <si>
    <t>Motorový olej - výměna</t>
  </si>
  <si>
    <t>Olejový filtr - výměna</t>
  </si>
  <si>
    <t>Kondicionér pro pasivaci chemické rekce s hliníkovými komponenty - doplnění do chladicí kapaliny</t>
  </si>
  <si>
    <t>Ventilátor - kontrola vzdálenosti od chladiče (12 - 16 mm)</t>
  </si>
  <si>
    <t>Vložka vzduchového filtru - výměna</t>
  </si>
  <si>
    <t>Vložka primárního palivového filtru - výměna</t>
  </si>
  <si>
    <t>Vložka sekundárního palivového filtru - výměna</t>
  </si>
  <si>
    <t>Chladič spalovacího motoru - čistění</t>
  </si>
  <si>
    <t>Řemen - kontrola napnutí</t>
  </si>
  <si>
    <t>Vodní čerpadlo - prohlídka</t>
  </si>
  <si>
    <t>Vložka odvzdušňovače klikové skříně - výměna</t>
  </si>
  <si>
    <t>Mezichladič plnicího vzduchu - prohlídka</t>
  </si>
  <si>
    <t>Uložení spalovacího motoru - kontrola</t>
  </si>
  <si>
    <t>Startér - prohlídka</t>
  </si>
  <si>
    <t>Dobíjecí alternátor - prohlídka</t>
  </si>
  <si>
    <t>Modul CEM - prohlídka</t>
  </si>
  <si>
    <t>Řemeny - výměna</t>
  </si>
  <si>
    <t>Napínák řemene - prohlídka</t>
  </si>
  <si>
    <t>Filtr DEF kapaliny (AdBlue®) - výměna</t>
  </si>
  <si>
    <t>Chladič stlačeného vzduchu - čistění</t>
  </si>
  <si>
    <t>Turbodmychadlo - prohlídka</t>
  </si>
  <si>
    <t>Chladicí kapalina CAT ELC - doplnění přísady Extender</t>
  </si>
  <si>
    <t>DEF filtr - výměna</t>
  </si>
  <si>
    <t>Chladicí kapalina CAT ELC - výměna</t>
  </si>
  <si>
    <r>
      <rPr>
        <sz val="11"/>
        <rFont val="Calibri"/>
        <family val="2"/>
        <charset val="238"/>
      </rPr>
      <t>1.10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</si>
  <si>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1.11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</si>
  <si>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1.12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</si>
  <si>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1.13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</si>
  <si>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1.14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</si>
  <si>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1.15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</si>
  <si>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1.16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</si>
  <si>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1.17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</si>
  <si>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1.18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</si>
  <si>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1.19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</si>
  <si>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1.20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</si>
  <si>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1.21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</si>
  <si>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1.22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</si>
  <si>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1.23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</si>
  <si>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1.24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</si>
  <si>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1.25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</si>
  <si>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1.26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</si>
  <si>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1.27</t>
    </r>
    <r>
      <rPr>
        <sz val="10"/>
        <color theme="1"/>
        <rFont val="Verdana"/>
        <family val="2"/>
        <charset val="238"/>
      </rPr>
      <t/>
    </r>
  </si>
  <si>
    <t>Řemen - prohlídka stavu</t>
  </si>
  <si>
    <t>Řemen - výměna</t>
  </si>
  <si>
    <r>
      <rPr>
        <sz val="11"/>
        <rFont val="Calibri"/>
        <family val="2"/>
        <charset val="238"/>
      </rPr>
      <t>1.28</t>
    </r>
    <r>
      <rPr>
        <sz val="10"/>
        <color theme="1"/>
        <rFont val="Verdana"/>
        <family val="2"/>
        <charset val="238"/>
      </rPr>
      <t/>
    </r>
  </si>
  <si>
    <t>Víčko uzávěru chladiče - čistění</t>
  </si>
  <si>
    <t>Víčko uzávěru chladiče - výměna</t>
  </si>
  <si>
    <t>Odběr vzorku oleje a jeho zaslání na rozbor</t>
  </si>
  <si>
    <t>Ukazatel stavu hladiny oleje - výměna</t>
  </si>
  <si>
    <t>Filtrační vložka na nádrži oleje - výměna</t>
  </si>
  <si>
    <t>Vzduchový filtr - výměna</t>
  </si>
  <si>
    <t>Hydraulický olej, olejový filtr - výměna</t>
  </si>
  <si>
    <t>Pojistný ventil - výměna</t>
  </si>
  <si>
    <t>Dvojitý snímač hladiny - výměna</t>
  </si>
  <si>
    <t>Pryžové hadice v hydraulickém okruhu - výměna</t>
  </si>
  <si>
    <t>Lamelová plocha kondenzátoru - kontrola čistoty</t>
  </si>
  <si>
    <t>Lamelová plocha kondenzátoru - čistění</t>
  </si>
  <si>
    <t>Lamelová plocha výparníku - kontrola čistoty</t>
  </si>
  <si>
    <t>Lamelová plocha výparníku - čistění</t>
  </si>
  <si>
    <t>Sací filtr před výparníkem - čistění</t>
  </si>
  <si>
    <t>Sací filtr před výparníkem - výměna</t>
  </si>
  <si>
    <t>Kontrola náplně chladiva</t>
  </si>
  <si>
    <t>Kontrola funkčnosti</t>
  </si>
  <si>
    <r>
      <rPr>
        <sz val="11"/>
        <rFont val="Calibri"/>
        <family val="2"/>
        <charset val="238"/>
      </rPr>
      <t>3.4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</si>
  <si>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3.5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</si>
  <si>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3.6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</si>
  <si>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3.7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</si>
  <si>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3.8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</si>
  <si>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3.9</t>
    </r>
    <r>
      <rPr>
        <sz val="10"/>
        <color theme="1"/>
        <rFont val="Verdana"/>
        <family val="2"/>
        <charset val="238"/>
      </rPr>
      <t/>
    </r>
  </si>
  <si>
    <r>
      <rPr>
        <sz val="11"/>
        <rFont val="Calibri"/>
        <family val="2"/>
        <charset val="238"/>
      </rPr>
      <t>3.10</t>
    </r>
    <r>
      <rPr>
        <sz val="10"/>
        <color theme="1"/>
        <rFont val="Verdana"/>
        <family val="2"/>
        <charset val="238"/>
      </rPr>
      <t/>
    </r>
  </si>
  <si>
    <t>Tlakové spínače SP1, SP2 - kontrola spínacích tlaků</t>
  </si>
  <si>
    <t>Tlakové spínače SP1, SP2 - seřízení</t>
  </si>
  <si>
    <r>
      <rPr>
        <sz val="11"/>
        <rFont val="Calibri"/>
        <family val="2"/>
        <charset val="238"/>
      </rPr>
      <t>5.3</t>
    </r>
    <r>
      <rPr>
        <sz val="10"/>
        <color theme="1"/>
        <rFont val="Verdana"/>
        <family val="2"/>
        <charset val="238"/>
      </rPr>
      <t/>
    </r>
  </si>
  <si>
    <t>Rychloměr - periodická kontrola</t>
  </si>
  <si>
    <t>Manometry - metrologické ověření</t>
  </si>
  <si>
    <t>Rychloměr - hlavní oprava</t>
  </si>
  <si>
    <t>Zkouška funkce</t>
  </si>
  <si>
    <t>Periodická kontrola</t>
  </si>
  <si>
    <t>Výměna záložních baterií</t>
  </si>
  <si>
    <t>Upevňovací prvky - vizuální kontrola (úplnost, dotažení, stav)</t>
  </si>
  <si>
    <t>Ocelové díly - vizuální kontrola (trhliny, deformace, koroze)</t>
  </si>
  <si>
    <t>Hydraulická zařízení - vizuální kontrola (těsnost, stav)</t>
  </si>
  <si>
    <t>Elektrická zařízení - vizuální kontrola (stav hadic, kabelů, zásuvek)</t>
  </si>
  <si>
    <t>Kryty - vizuální kontrola (kompletnost, stav)</t>
  </si>
  <si>
    <t>Štítky - kontrola úplnosti a čitelnosti</t>
  </si>
  <si>
    <t>Úchyty břemene - vizuální kontrola (stav, trhliny, deformace, zajištění háku)</t>
  </si>
  <si>
    <t>Hydraulický nakládací jeřáb - mazání</t>
  </si>
  <si>
    <t>Displej DMI - kontrola stavu DMI (stav indikují LED)</t>
  </si>
  <si>
    <t>Ethernet switch - kontrola stavu switche (stav indikují LED)</t>
  </si>
  <si>
    <t>Ethernet switch - kontrola správného připojení</t>
  </si>
  <si>
    <t>Dopplerův radar - vizuální kontrola</t>
  </si>
  <si>
    <t>Celé zařízení - vizuální kontrola rozváděče ETCS v kabině</t>
  </si>
  <si>
    <t>Celé zařízení - kontrola stavu (stav indikují LED na EVC a ARBE-C4)</t>
  </si>
  <si>
    <t>Ventilátor - kontrola stavu, čistění</t>
  </si>
  <si>
    <t>ARBE-C - vizuální kontrola</t>
  </si>
  <si>
    <t>Odometrické parametry - aktualizace průměru kola</t>
  </si>
  <si>
    <t>Odometrické parametry - aktualizace koeficientu Dopplerova radaru</t>
  </si>
  <si>
    <t>Odometrické parametry - aktualizace koeficientu 3D akcelerometru</t>
  </si>
  <si>
    <t>Balízová anténa - vizuální kontrola</t>
  </si>
  <si>
    <t>Displej DMI - čistění</t>
  </si>
  <si>
    <t>Reproduktor - zkouška</t>
  </si>
  <si>
    <t>Displej DMI - kontrola svitu obrazovky</t>
  </si>
  <si>
    <t>Displej DMI - kompletní test displeje</t>
  </si>
  <si>
    <t>3D akcelerometr - kontrola/ nastavení (kalibrace - deska COMET)</t>
  </si>
  <si>
    <t>GSM-R/GPS anténa - vizuální kontrola</t>
  </si>
  <si>
    <t>GSM-R/GPS anténa - měření VSWR</t>
  </si>
  <si>
    <t>Tlumiče kmitů balízové antény - výměna</t>
  </si>
  <si>
    <t>Displej DMI - aktualizace SW</t>
  </si>
  <si>
    <t>MORS relé - výměna relé</t>
  </si>
  <si>
    <t>Systém ETCS systém - výměna programovatelné paměti FPGA</t>
  </si>
  <si>
    <t>Systém ETCS - výměna superkapacitoru RTC</t>
  </si>
  <si>
    <t>Displej DMI - výměna podsvícení displeje</t>
  </si>
  <si>
    <t>Systém ETCS - přeprogramování a rekonfigurace operačního SW COMET karty (spustitelné soubory a konfigurace) uživatelem</t>
  </si>
  <si>
    <t>Systém ETCS - výměna SSD paměti</t>
  </si>
  <si>
    <t>Dopplerův radar - čistění od zmrazků, sněhu apod</t>
  </si>
  <si>
    <t>Servisní práce mobilní dílnou - cena za 1 hod</t>
  </si>
  <si>
    <t>Ventilátor - oprava</t>
  </si>
  <si>
    <t>Ventilátor - výměna</t>
  </si>
  <si>
    <t>Chladič spalovacího motoru - výměna</t>
  </si>
  <si>
    <t>Vodní čerpadlo - výměna</t>
  </si>
  <si>
    <t>Mezichladič plnicího vzduchu - výměna</t>
  </si>
  <si>
    <t>Uložení spalovacího motoru - oprava</t>
  </si>
  <si>
    <t>Startér - výměna</t>
  </si>
  <si>
    <t>Turbodmychadlo - výměna</t>
  </si>
  <si>
    <t>Dobíjecí alternátor - výměna</t>
  </si>
  <si>
    <t>Napínák řemene - výměna</t>
  </si>
  <si>
    <t>Chladič stlačeného vzduchu - výměna</t>
  </si>
  <si>
    <t>Preventivní prohlídka P2</t>
  </si>
  <si>
    <t>SMx - Specializovaná údržba  v předpokládaném rozsahu</t>
  </si>
  <si>
    <t>Cena celkem za provedení "Specializovaná údržba" v předpokládaném rozsahu</t>
  </si>
  <si>
    <t>Cena celkem za část "SM9 - Vlakový zabezpečovač ETCS"</t>
  </si>
  <si>
    <t>SM9 - Vlakový zabezpečovač ETCS</t>
  </si>
  <si>
    <t>Servisní práce u zhotovitele - technik cena za 1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</si>
</sst>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1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rgb="FFFF0000"/>
      <name val="Verdana"/>
      <family val="2"/>
      <charset val="238"/>
    </font>
    <font>
      <sz val="11"/>
      <color theme="1"/>
      <name val="Aptos Narrow"/>
      <family val="2"/>
      <scheme val="minor"/>
    </font>
    <font>
      <b/>
      <sz val="10"/>
      <name val="Arial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Calibri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21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1" fillId="0" borderId="36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justify" vertical="center"/>
    </xf>
    <xf numFmtId="0" fontId="0" fillId="0" borderId="28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" fillId="0" borderId="39" xfId="0" applyFont="1" applyBorder="1" applyAlignment="1">
      <alignment vertical="center"/>
    </xf>
    <xf numFmtId="164" fontId="0" fillId="4" borderId="24" xfId="0" applyNumberFormat="1" applyFill="1" applyBorder="1" applyAlignment="1">
      <alignment horizontal="right" vertical="center"/>
    </xf>
    <xf numFmtId="164" fontId="0" fillId="2" borderId="43" xfId="0" applyNumberFormat="1" applyFill="1" applyBorder="1" applyAlignment="1">
      <alignment horizontal="right" vertical="center"/>
    </xf>
    <xf numFmtId="164" fontId="0" fillId="4" borderId="6" xfId="0" applyNumberFormat="1" applyFill="1" applyBorder="1" applyAlignment="1">
      <alignment horizontal="right" vertical="center"/>
    </xf>
    <xf numFmtId="164" fontId="1" fillId="0" borderId="9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64" fontId="0" fillId="2" borderId="12" xfId="0" applyNumberForma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11" fillId="0" borderId="46" xfId="0" applyFont="1" applyBorder="1" applyAlignment="1">
      <alignment vertical="center" wrapText="1" shrinkToFi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2" borderId="25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0" fillId="2" borderId="17" xfId="0" applyNumberFormat="1" applyFill="1" applyBorder="1" applyAlignment="1">
      <alignment vertical="center"/>
    </xf>
    <xf numFmtId="164" fontId="0" fillId="4" borderId="16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27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2" fillId="0" borderId="28" xfId="0" applyFont="1" applyBorder="1" applyAlignment="1">
      <alignment horizontal="justify" vertical="center"/>
    </xf>
    <xf numFmtId="0" fontId="0" fillId="0" borderId="11" xfId="0" applyBorder="1" applyAlignment="1">
      <alignment horizontal="justify" vertical="center"/>
    </xf>
    <xf numFmtId="0" fontId="0" fillId="0" borderId="6" xfId="0" applyBorder="1" applyAlignment="1">
      <alignment horizontal="justify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1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0" fontId="14" fillId="0" borderId="2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3" fontId="11" fillId="0" borderId="11" xfId="1" applyNumberFormat="1" applyFont="1" applyBorder="1" applyAlignment="1">
      <alignment horizontal="center" vertical="center" wrapText="1"/>
    </xf>
    <xf numFmtId="3" fontId="11" fillId="0" borderId="6" xfId="1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2" borderId="24" xfId="0" applyNumberFormat="1" applyFill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45" xfId="0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49" fontId="0" fillId="0" borderId="15" xfId="0" applyNumberForma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9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0" fillId="0" borderId="36" xfId="0" applyBorder="1" applyAlignment="1">
      <alignment horizontal="left" vertical="center"/>
    </xf>
    <xf numFmtId="164" fontId="1" fillId="0" borderId="25" xfId="0" applyNumberFormat="1" applyFont="1" applyBorder="1" applyAlignment="1">
      <alignment vertical="center"/>
    </xf>
    <xf numFmtId="164" fontId="0" fillId="0" borderId="34" xfId="0" applyNumberFormat="1" applyBorder="1" applyAlignment="1">
      <alignment horizontal="right" vertical="center"/>
    </xf>
    <xf numFmtId="164" fontId="0" fillId="0" borderId="38" xfId="0" applyNumberFormat="1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19" xfId="0" applyBorder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/>
    </xf>
    <xf numFmtId="0" fontId="12" fillId="0" borderId="14" xfId="0" applyFont="1" applyBorder="1" applyAlignment="1">
      <alignment horizontal="justify" vertical="center"/>
    </xf>
    <xf numFmtId="0" fontId="12" fillId="2" borderId="1" xfId="1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164" fontId="0" fillId="4" borderId="11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20" fillId="0" borderId="34" xfId="2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29" xfId="0" applyBorder="1"/>
    <xf numFmtId="164" fontId="0" fillId="0" borderId="29" xfId="0" applyNumberFormat="1" applyBorder="1"/>
    <xf numFmtId="164" fontId="0" fillId="0" borderId="12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47" xfId="0" applyBorder="1"/>
    <xf numFmtId="164" fontId="0" fillId="0" borderId="47" xfId="0" applyNumberFormat="1" applyBorder="1"/>
    <xf numFmtId="164" fontId="0" fillId="0" borderId="7" xfId="0" applyNumberFormat="1" applyBorder="1"/>
    <xf numFmtId="0" fontId="2" fillId="3" borderId="30" xfId="0" applyFont="1" applyFill="1" applyBorder="1" applyAlignment="1">
      <alignment horizontal="left"/>
    </xf>
    <xf numFmtId="164" fontId="2" fillId="3" borderId="23" xfId="0" applyNumberFormat="1" applyFont="1" applyFill="1" applyBorder="1"/>
    <xf numFmtId="0" fontId="16" fillId="0" borderId="11" xfId="0" applyFont="1" applyBorder="1" applyAlignment="1">
      <alignment horizontal="justify" vertical="center"/>
    </xf>
    <xf numFmtId="0" fontId="16" fillId="0" borderId="6" xfId="0" applyFont="1" applyBorder="1" applyAlignment="1">
      <alignment horizontal="justify" vertical="center"/>
    </xf>
    <xf numFmtId="0" fontId="16" fillId="0" borderId="6" xfId="0" applyFont="1" applyBorder="1" applyAlignment="1">
      <alignment horizontal="justify" vertical="center" wrapText="1"/>
    </xf>
    <xf numFmtId="0" fontId="16" fillId="0" borderId="16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 wrapText="1"/>
    </xf>
    <xf numFmtId="0" fontId="16" fillId="0" borderId="16" xfId="0" applyFont="1" applyBorder="1" applyAlignment="1">
      <alignment horizontal="left" vertical="center" wrapText="1"/>
    </xf>
    <xf numFmtId="0" fontId="1" fillId="0" borderId="52" xfId="0" applyFont="1" applyBorder="1" applyAlignment="1">
      <alignment vertical="center"/>
    </xf>
    <xf numFmtId="0" fontId="2" fillId="3" borderId="37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7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44" xfId="0" applyBorder="1" applyAlignment="1">
      <alignment horizontal="left"/>
    </xf>
  </cellXfs>
  <cellStyles count="3">
    <cellStyle name="Normální" xfId="0" builtinId="0"/>
    <cellStyle name="Normální 2" xfId="1" xr:uid="{1EA58BF4-A49B-4A9E-BB4B-16940AB6ED3C}"/>
    <cellStyle name="Normální 3" xfId="2" xr:uid="{2739A1E3-D05D-4ED3-9120-891D3BC91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zdc.sharepoint.com/sites/Mechanizace/Sdilene%20dokumenty/Intern&#237;/&#344;e&#353;en&#233;%20p&#345;&#237;pady/PTK/&#218;dr&#382;ba%20SHV%20-%20MUV%2074.2,%20MUV%2075,%20MVTV%202.3%20a%20MTW%20100/2.%20kolo/P&#345;&#237;loha%20&#269;.%201/ZD_P&#345;&#237;loha%20&#269;.%203%20-%20Cen&#237;k%20a%20SoD_P&#345;&#237;loha%20&#269;.%204%20a&#382;%208%20-%20Rozsahy%20periodick&#233;%20&#250;dr&#382;by%20a%20opr.xlsx" TargetMode="External"/><Relationship Id="rId2" Type="http://schemas.microsoft.com/office/2019/04/relationships/externalLinkLongPath" Target="https://szdc.sharepoint.com/sites/Mechanizace/Sdilene%20dokumenty/Intern&#237;/&#344;e&#353;en&#233;%20p&#345;&#237;pady/PTK/&#218;dr&#382;ba%20SHV%20-%20MUV%2074.2,%20MUV%2075,%20MVTV%202.3%20a%20MTW%20100/2.%20kolo/P&#345;&#237;loha%20&#269;.%201/ZD_P&#345;&#237;loha%20&#269;.%203%20-%20Cen&#237;k%20a%20SoD_P&#345;&#237;loha%20&#269;.%204%20a&#382;%208%20-%20Rozsahy%20periodick&#233;%20&#250;dr&#382;by%20a%20opr.xlsx?F82EEEA3" TargetMode="External"/><Relationship Id="rId1" Type="http://schemas.openxmlformats.org/officeDocument/2006/relationships/externalLinkPath" Target="file:///\\F82EEEA3\ZD_P&#345;&#237;loha%20&#269;.%203%20-%20Cen&#237;k%20a%20SoD_P&#345;&#237;loha%20&#269;.%204%20a&#382;%208%20-%20Rozsahy%20periodick&#233;%20&#250;dr&#382;by%20a%20o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2 - Preventivní prohlídka"/>
      <sheetName val="REV - Periodická oprava"/>
      <sheetName val="ZSS - Změna schváleného stavu"/>
      <sheetName val="SOP - Související práce"/>
      <sheetName val="Nabídková cena"/>
    </sheetNames>
    <sheetDataSet>
      <sheetData sheetId="0">
        <row r="114">
          <cell r="H114">
            <v>0</v>
          </cell>
        </row>
      </sheetData>
      <sheetData sheetId="1">
        <row r="152">
          <cell r="H152">
            <v>0</v>
          </cell>
        </row>
      </sheetData>
      <sheetData sheetId="2">
        <row r="13">
          <cell r="J13">
            <v>0</v>
          </cell>
        </row>
      </sheetData>
      <sheetData sheetId="3">
        <row r="150">
          <cell r="J15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2622-36FA-4A79-9DF5-F888F84938CA}">
  <sheetPr>
    <pageSetUpPr fitToPage="1"/>
  </sheetPr>
  <dimension ref="A1:I115"/>
  <sheetViews>
    <sheetView zoomScale="98" zoomScaleNormal="98" zoomScaleSheetLayoutView="100" workbookViewId="0">
      <selection activeCell="B5" sqref="B5"/>
    </sheetView>
  </sheetViews>
  <sheetFormatPr defaultColWidth="9" defaultRowHeight="20.25" customHeight="1" x14ac:dyDescent="0.3"/>
  <cols>
    <col min="1" max="1" width="6" style="30" customWidth="1"/>
    <col min="2" max="2" width="96.23046875" style="41" customWidth="1"/>
    <col min="3" max="3" width="4.84375" style="41" customWidth="1"/>
    <col min="4" max="7" width="11.84375" style="2" customWidth="1"/>
    <col min="8" max="8" width="13.61328125" style="2" customWidth="1"/>
    <col min="9" max="16384" width="9" style="2"/>
  </cols>
  <sheetData>
    <row r="1" spans="1:8" ht="20.25" customHeight="1" x14ac:dyDescent="0.3">
      <c r="A1" s="167" t="s">
        <v>59</v>
      </c>
      <c r="B1" s="168"/>
      <c r="C1" s="168"/>
      <c r="D1" s="168"/>
      <c r="E1" s="168"/>
      <c r="F1" s="168"/>
      <c r="G1" s="168"/>
      <c r="H1" s="169"/>
    </row>
    <row r="2" spans="1:8" ht="31" customHeight="1" x14ac:dyDescent="0.3">
      <c r="A2" s="172" t="s">
        <v>15</v>
      </c>
      <c r="B2" s="173"/>
      <c r="C2" s="176" t="s">
        <v>2</v>
      </c>
      <c r="D2" s="10" t="s">
        <v>20</v>
      </c>
      <c r="E2" s="10" t="s">
        <v>22</v>
      </c>
      <c r="F2" s="10" t="s">
        <v>23</v>
      </c>
      <c r="G2" s="20" t="s">
        <v>31</v>
      </c>
      <c r="H2" s="12" t="s">
        <v>3</v>
      </c>
    </row>
    <row r="3" spans="1:8" ht="10.5" thickBot="1" x14ac:dyDescent="0.35">
      <c r="A3" s="174"/>
      <c r="B3" s="175"/>
      <c r="C3" s="177"/>
      <c r="D3" s="13" t="s">
        <v>21</v>
      </c>
      <c r="E3" s="178" t="s">
        <v>24</v>
      </c>
      <c r="F3" s="178"/>
      <c r="G3" s="178"/>
      <c r="H3" s="179"/>
    </row>
    <row r="4" spans="1:8" ht="20.25" customHeight="1" thickBot="1" x14ac:dyDescent="0.35">
      <c r="A4" s="23" t="s">
        <v>48</v>
      </c>
      <c r="B4" s="31" t="s">
        <v>52</v>
      </c>
      <c r="C4" s="42"/>
      <c r="D4" s="8"/>
      <c r="E4" s="8"/>
      <c r="F4" s="8"/>
      <c r="G4" s="8"/>
      <c r="H4" s="9"/>
    </row>
    <row r="5" spans="1:8" ht="20.25" customHeight="1" x14ac:dyDescent="0.3">
      <c r="A5" s="24" t="s">
        <v>60</v>
      </c>
      <c r="B5" s="136" t="s">
        <v>472</v>
      </c>
      <c r="C5" s="43" t="s">
        <v>18</v>
      </c>
      <c r="D5" s="49"/>
      <c r="E5" s="49"/>
      <c r="F5" s="49"/>
      <c r="G5" s="49"/>
      <c r="H5" s="50">
        <f>SUM(E5:G5)</f>
        <v>0</v>
      </c>
    </row>
    <row r="6" spans="1:8" ht="29.25" customHeight="1" x14ac:dyDescent="0.3">
      <c r="A6" s="25" t="s">
        <v>61</v>
      </c>
      <c r="B6" s="110" t="s">
        <v>473</v>
      </c>
      <c r="C6" s="44" t="s">
        <v>18</v>
      </c>
      <c r="D6" s="51"/>
      <c r="E6" s="51"/>
      <c r="F6" s="51"/>
      <c r="G6" s="51"/>
      <c r="H6" s="50">
        <f t="shared" ref="H6:H8" si="0">SUM(E6:G6)</f>
        <v>0</v>
      </c>
    </row>
    <row r="7" spans="1:8" ht="20.25" customHeight="1" x14ac:dyDescent="0.3">
      <c r="A7" s="25" t="s">
        <v>62</v>
      </c>
      <c r="B7" s="110" t="s">
        <v>471</v>
      </c>
      <c r="C7" s="44" t="s">
        <v>18</v>
      </c>
      <c r="D7" s="51"/>
      <c r="E7" s="51"/>
      <c r="F7" s="51"/>
      <c r="G7" s="51"/>
      <c r="H7" s="50">
        <f t="shared" si="0"/>
        <v>0</v>
      </c>
    </row>
    <row r="8" spans="1:8" ht="20.25" customHeight="1" x14ac:dyDescent="0.3">
      <c r="A8" s="28" t="s">
        <v>63</v>
      </c>
      <c r="B8" s="137" t="s">
        <v>474</v>
      </c>
      <c r="C8" s="44" t="s">
        <v>18</v>
      </c>
      <c r="D8" s="51"/>
      <c r="E8" s="51"/>
      <c r="F8" s="51"/>
      <c r="G8" s="51"/>
      <c r="H8" s="50">
        <f t="shared" si="0"/>
        <v>0</v>
      </c>
    </row>
    <row r="9" spans="1:8" ht="20.25" customHeight="1" thickBot="1" x14ac:dyDescent="0.35">
      <c r="A9" s="26" t="s">
        <v>4</v>
      </c>
      <c r="B9" s="34"/>
      <c r="C9" s="34"/>
      <c r="D9" s="34"/>
      <c r="E9" s="34"/>
      <c r="F9" s="34"/>
      <c r="G9" s="34"/>
      <c r="H9" s="52">
        <f>SUM(H5:H7)</f>
        <v>0</v>
      </c>
    </row>
    <row r="10" spans="1:8" ht="20.25" customHeight="1" thickBot="1" x14ac:dyDescent="0.35">
      <c r="A10" s="27" t="s">
        <v>49</v>
      </c>
      <c r="B10" s="35" t="s">
        <v>53</v>
      </c>
      <c r="C10" s="45"/>
      <c r="D10" s="45"/>
      <c r="E10" s="45"/>
      <c r="F10" s="45"/>
      <c r="G10" s="45"/>
      <c r="H10" s="53"/>
    </row>
    <row r="11" spans="1:8" ht="20.25" customHeight="1" x14ac:dyDescent="0.3">
      <c r="A11" s="24" t="s">
        <v>64</v>
      </c>
      <c r="B11" s="136" t="s">
        <v>475</v>
      </c>
      <c r="C11" s="43" t="s">
        <v>18</v>
      </c>
      <c r="D11" s="49"/>
      <c r="E11" s="49"/>
      <c r="F11" s="49"/>
      <c r="G11" s="49"/>
      <c r="H11" s="54">
        <f>SUM(E11:G11)</f>
        <v>0</v>
      </c>
    </row>
    <row r="12" spans="1:8" ht="20.25" customHeight="1" x14ac:dyDescent="0.3">
      <c r="A12" s="25" t="s">
        <v>65</v>
      </c>
      <c r="B12" s="110" t="s">
        <v>476</v>
      </c>
      <c r="C12" s="44" t="s">
        <v>18</v>
      </c>
      <c r="D12" s="51"/>
      <c r="E12" s="51"/>
      <c r="F12" s="51"/>
      <c r="G12" s="51"/>
      <c r="H12" s="54">
        <f t="shared" ref="H12:H29" si="1">SUM(E12:G12)</f>
        <v>0</v>
      </c>
    </row>
    <row r="13" spans="1:8" ht="20.25" customHeight="1" x14ac:dyDescent="0.3">
      <c r="A13" s="25" t="s">
        <v>66</v>
      </c>
      <c r="B13" s="110" t="s">
        <v>477</v>
      </c>
      <c r="C13" s="44" t="s">
        <v>18</v>
      </c>
      <c r="D13" s="51"/>
      <c r="E13" s="51"/>
      <c r="F13" s="51"/>
      <c r="G13" s="51"/>
      <c r="H13" s="54">
        <f t="shared" si="1"/>
        <v>0</v>
      </c>
    </row>
    <row r="14" spans="1:8" ht="20.25" customHeight="1" x14ac:dyDescent="0.3">
      <c r="A14" s="25" t="s">
        <v>67</v>
      </c>
      <c r="B14" s="110" t="s">
        <v>478</v>
      </c>
      <c r="C14" s="44" t="s">
        <v>18</v>
      </c>
      <c r="D14" s="51"/>
      <c r="E14" s="51"/>
      <c r="F14" s="51"/>
      <c r="G14" s="51"/>
      <c r="H14" s="54">
        <f t="shared" si="1"/>
        <v>0</v>
      </c>
    </row>
    <row r="15" spans="1:8" ht="20.25" customHeight="1" x14ac:dyDescent="0.3">
      <c r="A15" s="25" t="s">
        <v>68</v>
      </c>
      <c r="B15" s="110" t="s">
        <v>479</v>
      </c>
      <c r="C15" s="44" t="s">
        <v>18</v>
      </c>
      <c r="D15" s="51"/>
      <c r="E15" s="51"/>
      <c r="F15" s="51"/>
      <c r="G15" s="51"/>
      <c r="H15" s="54">
        <f t="shared" si="1"/>
        <v>0</v>
      </c>
    </row>
    <row r="16" spans="1:8" ht="20.25" customHeight="1" x14ac:dyDescent="0.3">
      <c r="A16" s="25" t="s">
        <v>69</v>
      </c>
      <c r="B16" s="110" t="s">
        <v>480</v>
      </c>
      <c r="C16" s="44" t="s">
        <v>18</v>
      </c>
      <c r="D16" s="51"/>
      <c r="E16" s="51"/>
      <c r="F16" s="51"/>
      <c r="G16" s="51"/>
      <c r="H16" s="54">
        <f t="shared" si="1"/>
        <v>0</v>
      </c>
    </row>
    <row r="17" spans="1:8" ht="20.25" customHeight="1" x14ac:dyDescent="0.3">
      <c r="A17" s="25" t="s">
        <v>70</v>
      </c>
      <c r="B17" s="110" t="s">
        <v>481</v>
      </c>
      <c r="C17" s="44" t="s">
        <v>18</v>
      </c>
      <c r="D17" s="51"/>
      <c r="E17" s="51"/>
      <c r="F17" s="51"/>
      <c r="G17" s="51"/>
      <c r="H17" s="54">
        <f t="shared" si="1"/>
        <v>0</v>
      </c>
    </row>
    <row r="18" spans="1:8" ht="20.25" customHeight="1" x14ac:dyDescent="0.3">
      <c r="A18" s="25" t="s">
        <v>71</v>
      </c>
      <c r="B18" s="110" t="s">
        <v>482</v>
      </c>
      <c r="C18" s="44" t="s">
        <v>18</v>
      </c>
      <c r="D18" s="51"/>
      <c r="E18" s="51"/>
      <c r="F18" s="51"/>
      <c r="G18" s="51"/>
      <c r="H18" s="54">
        <f t="shared" si="1"/>
        <v>0</v>
      </c>
    </row>
    <row r="19" spans="1:8" ht="20.25" customHeight="1" x14ac:dyDescent="0.3">
      <c r="A19" s="25" t="s">
        <v>72</v>
      </c>
      <c r="B19" s="110" t="s">
        <v>483</v>
      </c>
      <c r="C19" s="44" t="s">
        <v>18</v>
      </c>
      <c r="D19" s="51"/>
      <c r="E19" s="51"/>
      <c r="F19" s="51"/>
      <c r="G19" s="51"/>
      <c r="H19" s="54">
        <f t="shared" si="1"/>
        <v>0</v>
      </c>
    </row>
    <row r="20" spans="1:8" ht="20.25" customHeight="1" x14ac:dyDescent="0.3">
      <c r="A20" s="25" t="s">
        <v>73</v>
      </c>
      <c r="B20" s="110" t="s">
        <v>484</v>
      </c>
      <c r="C20" s="44" t="s">
        <v>18</v>
      </c>
      <c r="D20" s="51"/>
      <c r="E20" s="51"/>
      <c r="F20" s="51"/>
      <c r="G20" s="51"/>
      <c r="H20" s="54">
        <f t="shared" si="1"/>
        <v>0</v>
      </c>
    </row>
    <row r="21" spans="1:8" ht="20.25" customHeight="1" x14ac:dyDescent="0.3">
      <c r="A21" s="25" t="s">
        <v>74</v>
      </c>
      <c r="B21" s="110" t="s">
        <v>485</v>
      </c>
      <c r="C21" s="44" t="s">
        <v>18</v>
      </c>
      <c r="D21" s="51"/>
      <c r="E21" s="51"/>
      <c r="F21" s="51"/>
      <c r="G21" s="51"/>
      <c r="H21" s="54">
        <f t="shared" si="1"/>
        <v>0</v>
      </c>
    </row>
    <row r="22" spans="1:8" ht="20.25" customHeight="1" x14ac:dyDescent="0.3">
      <c r="A22" s="25" t="s">
        <v>75</v>
      </c>
      <c r="B22" s="138" t="s">
        <v>486</v>
      </c>
      <c r="C22" s="44" t="s">
        <v>18</v>
      </c>
      <c r="D22" s="51"/>
      <c r="E22" s="51"/>
      <c r="F22" s="51"/>
      <c r="G22" s="51"/>
      <c r="H22" s="54">
        <f t="shared" si="1"/>
        <v>0</v>
      </c>
    </row>
    <row r="23" spans="1:8" ht="20.25" customHeight="1" x14ac:dyDescent="0.3">
      <c r="A23" s="25" t="s">
        <v>76</v>
      </c>
      <c r="B23" s="110" t="s">
        <v>487</v>
      </c>
      <c r="C23" s="44" t="s">
        <v>18</v>
      </c>
      <c r="D23" s="51"/>
      <c r="E23" s="51"/>
      <c r="F23" s="51"/>
      <c r="G23" s="51"/>
      <c r="H23" s="54">
        <f t="shared" si="1"/>
        <v>0</v>
      </c>
    </row>
    <row r="24" spans="1:8" ht="20.25" customHeight="1" x14ac:dyDescent="0.3">
      <c r="A24" s="25" t="s">
        <v>77</v>
      </c>
      <c r="B24" s="110" t="s">
        <v>488</v>
      </c>
      <c r="C24" s="44" t="s">
        <v>18</v>
      </c>
      <c r="D24" s="51"/>
      <c r="E24" s="51"/>
      <c r="F24" s="51"/>
      <c r="G24" s="51"/>
      <c r="H24" s="54">
        <f t="shared" si="1"/>
        <v>0</v>
      </c>
    </row>
    <row r="25" spans="1:8" ht="20.25" customHeight="1" x14ac:dyDescent="0.3">
      <c r="A25" s="25" t="s">
        <v>78</v>
      </c>
      <c r="B25" s="110" t="s">
        <v>489</v>
      </c>
      <c r="C25" s="44" t="s">
        <v>18</v>
      </c>
      <c r="D25" s="51"/>
      <c r="E25" s="51"/>
      <c r="F25" s="51"/>
      <c r="G25" s="51"/>
      <c r="H25" s="54">
        <f t="shared" si="1"/>
        <v>0</v>
      </c>
    </row>
    <row r="26" spans="1:8" ht="20.25" customHeight="1" x14ac:dyDescent="0.3">
      <c r="A26" s="25" t="s">
        <v>79</v>
      </c>
      <c r="B26" s="110" t="s">
        <v>490</v>
      </c>
      <c r="C26" s="44" t="s">
        <v>18</v>
      </c>
      <c r="D26" s="51"/>
      <c r="E26" s="51"/>
      <c r="F26" s="51"/>
      <c r="G26" s="51"/>
      <c r="H26" s="54">
        <f t="shared" si="1"/>
        <v>0</v>
      </c>
    </row>
    <row r="27" spans="1:8" ht="20.25" customHeight="1" x14ac:dyDescent="0.3">
      <c r="A27" s="25" t="s">
        <v>80</v>
      </c>
      <c r="B27" s="110" t="s">
        <v>491</v>
      </c>
      <c r="C27" s="44" t="s">
        <v>18</v>
      </c>
      <c r="D27" s="51"/>
      <c r="E27" s="51"/>
      <c r="F27" s="51"/>
      <c r="G27" s="51"/>
      <c r="H27" s="54">
        <f t="shared" si="1"/>
        <v>0</v>
      </c>
    </row>
    <row r="28" spans="1:8" ht="20.25" customHeight="1" x14ac:dyDescent="0.3">
      <c r="A28" s="25" t="s">
        <v>81</v>
      </c>
      <c r="B28" s="110" t="s">
        <v>492</v>
      </c>
      <c r="C28" s="44" t="s">
        <v>18</v>
      </c>
      <c r="D28" s="51"/>
      <c r="E28" s="51"/>
      <c r="F28" s="51"/>
      <c r="G28" s="51"/>
      <c r="H28" s="54">
        <f t="shared" si="1"/>
        <v>0</v>
      </c>
    </row>
    <row r="29" spans="1:8" ht="20.25" customHeight="1" x14ac:dyDescent="0.3">
      <c r="A29" s="28" t="s">
        <v>82</v>
      </c>
      <c r="B29" s="137" t="s">
        <v>493</v>
      </c>
      <c r="C29" s="44" t="s">
        <v>18</v>
      </c>
      <c r="D29" s="51"/>
      <c r="E29" s="51"/>
      <c r="F29" s="51"/>
      <c r="G29" s="51"/>
      <c r="H29" s="54">
        <f t="shared" si="1"/>
        <v>0</v>
      </c>
    </row>
    <row r="30" spans="1:8" ht="20.25" customHeight="1" thickBot="1" x14ac:dyDescent="0.35">
      <c r="A30" s="26" t="s">
        <v>5</v>
      </c>
      <c r="B30" s="34"/>
      <c r="C30" s="34"/>
      <c r="D30" s="34"/>
      <c r="E30" s="34"/>
      <c r="F30" s="34"/>
      <c r="G30" s="34"/>
      <c r="H30" s="52">
        <f>SUM(H11:H29)</f>
        <v>0</v>
      </c>
    </row>
    <row r="31" spans="1:8" ht="20.25" customHeight="1" thickBot="1" x14ac:dyDescent="0.35">
      <c r="A31" s="21">
        <v>3</v>
      </c>
      <c r="B31" s="35" t="s">
        <v>54</v>
      </c>
      <c r="C31" s="45"/>
      <c r="D31" s="45"/>
      <c r="E31" s="45"/>
      <c r="F31" s="45"/>
      <c r="G31" s="45"/>
      <c r="H31" s="53"/>
    </row>
    <row r="32" spans="1:8" ht="20.25" customHeight="1" x14ac:dyDescent="0.3">
      <c r="A32" s="24" t="s">
        <v>83</v>
      </c>
      <c r="B32" s="136" t="s">
        <v>494</v>
      </c>
      <c r="C32" s="43" t="s">
        <v>18</v>
      </c>
      <c r="D32" s="49"/>
      <c r="E32" s="49"/>
      <c r="F32" s="49"/>
      <c r="G32" s="49"/>
      <c r="H32" s="54">
        <f>SUM(E32:G32)</f>
        <v>0</v>
      </c>
    </row>
    <row r="33" spans="1:8" ht="20.25" customHeight="1" x14ac:dyDescent="0.3">
      <c r="A33" s="25" t="s">
        <v>84</v>
      </c>
      <c r="B33" s="110" t="s">
        <v>495</v>
      </c>
      <c r="C33" s="44" t="s">
        <v>18</v>
      </c>
      <c r="D33" s="51"/>
      <c r="E33" s="51"/>
      <c r="F33" s="51"/>
      <c r="G33" s="51"/>
      <c r="H33" s="54">
        <f t="shared" ref="H33:H37" si="2">SUM(E33:G33)</f>
        <v>0</v>
      </c>
    </row>
    <row r="34" spans="1:8" ht="20.25" customHeight="1" x14ac:dyDescent="0.3">
      <c r="A34" s="25" t="s">
        <v>85</v>
      </c>
      <c r="B34" s="110" t="s">
        <v>496</v>
      </c>
      <c r="C34" s="44" t="s">
        <v>18</v>
      </c>
      <c r="D34" s="51"/>
      <c r="E34" s="51"/>
      <c r="F34" s="51"/>
      <c r="G34" s="51"/>
      <c r="H34" s="54">
        <f t="shared" si="2"/>
        <v>0</v>
      </c>
    </row>
    <row r="35" spans="1:8" ht="20.25" customHeight="1" x14ac:dyDescent="0.3">
      <c r="A35" s="25" t="s">
        <v>86</v>
      </c>
      <c r="B35" s="110" t="s">
        <v>497</v>
      </c>
      <c r="C35" s="44" t="s">
        <v>18</v>
      </c>
      <c r="D35" s="51"/>
      <c r="E35" s="51"/>
      <c r="F35" s="51"/>
      <c r="G35" s="51"/>
      <c r="H35" s="50">
        <f t="shared" si="2"/>
        <v>0</v>
      </c>
    </row>
    <row r="36" spans="1:8" ht="20.25" customHeight="1" x14ac:dyDescent="0.3">
      <c r="A36" s="25" t="s">
        <v>87</v>
      </c>
      <c r="B36" s="138" t="s">
        <v>498</v>
      </c>
      <c r="C36" s="44" t="s">
        <v>18</v>
      </c>
      <c r="D36" s="51"/>
      <c r="E36" s="51"/>
      <c r="F36" s="51"/>
      <c r="G36" s="51"/>
      <c r="H36" s="50">
        <f t="shared" si="2"/>
        <v>0</v>
      </c>
    </row>
    <row r="37" spans="1:8" ht="20.25" customHeight="1" x14ac:dyDescent="0.3">
      <c r="A37" s="28" t="s">
        <v>88</v>
      </c>
      <c r="B37" s="137" t="s">
        <v>499</v>
      </c>
      <c r="C37" s="44" t="s">
        <v>18</v>
      </c>
      <c r="D37" s="51"/>
      <c r="E37" s="51"/>
      <c r="F37" s="51"/>
      <c r="G37" s="51"/>
      <c r="H37" s="50">
        <f t="shared" si="2"/>
        <v>0</v>
      </c>
    </row>
    <row r="38" spans="1:8" ht="20.25" customHeight="1" thickBot="1" x14ac:dyDescent="0.35">
      <c r="A38" s="26" t="s">
        <v>6</v>
      </c>
      <c r="B38" s="34"/>
      <c r="C38" s="34"/>
      <c r="D38" s="34"/>
      <c r="E38" s="34"/>
      <c r="F38" s="34"/>
      <c r="G38" s="34"/>
      <c r="H38" s="52">
        <f>SUM(H32:H34)</f>
        <v>0</v>
      </c>
    </row>
    <row r="39" spans="1:8" ht="20.25" customHeight="1" thickBot="1" x14ac:dyDescent="0.35">
      <c r="A39" s="27" t="s">
        <v>89</v>
      </c>
      <c r="B39" s="114" t="s">
        <v>97</v>
      </c>
      <c r="C39" s="45"/>
      <c r="D39" s="45"/>
      <c r="E39" s="45"/>
      <c r="F39" s="45"/>
      <c r="G39" s="45"/>
      <c r="H39" s="53"/>
    </row>
    <row r="40" spans="1:8" ht="20.25" customHeight="1" x14ac:dyDescent="0.3">
      <c r="A40" s="24" t="s">
        <v>90</v>
      </c>
      <c r="B40" s="136" t="s">
        <v>500</v>
      </c>
      <c r="C40" s="43" t="s">
        <v>18</v>
      </c>
      <c r="D40" s="49"/>
      <c r="E40" s="49"/>
      <c r="F40" s="49"/>
      <c r="G40" s="49"/>
      <c r="H40" s="54">
        <f>SUM(E40:G40)</f>
        <v>0</v>
      </c>
    </row>
    <row r="41" spans="1:8" ht="20.25" customHeight="1" x14ac:dyDescent="0.3">
      <c r="A41" s="25" t="s">
        <v>91</v>
      </c>
      <c r="B41" s="110" t="s">
        <v>501</v>
      </c>
      <c r="C41" s="44" t="s">
        <v>18</v>
      </c>
      <c r="D41" s="51"/>
      <c r="E41" s="51"/>
      <c r="F41" s="51"/>
      <c r="G41" s="51"/>
      <c r="H41" s="54">
        <f t="shared" ref="H41:H46" si="3">SUM(E41:G41)</f>
        <v>0</v>
      </c>
    </row>
    <row r="42" spans="1:8" ht="20.25" customHeight="1" x14ac:dyDescent="0.3">
      <c r="A42" s="25" t="s">
        <v>92</v>
      </c>
      <c r="B42" s="110" t="s">
        <v>502</v>
      </c>
      <c r="C42" s="44" t="s">
        <v>18</v>
      </c>
      <c r="D42" s="51"/>
      <c r="E42" s="51"/>
      <c r="F42" s="51"/>
      <c r="G42" s="51"/>
      <c r="H42" s="54">
        <f t="shared" si="3"/>
        <v>0</v>
      </c>
    </row>
    <row r="43" spans="1:8" ht="20.25" customHeight="1" x14ac:dyDescent="0.3">
      <c r="A43" s="25" t="s">
        <v>93</v>
      </c>
      <c r="B43" s="110" t="s">
        <v>503</v>
      </c>
      <c r="C43" s="44" t="s">
        <v>18</v>
      </c>
      <c r="D43" s="51"/>
      <c r="E43" s="51"/>
      <c r="F43" s="51"/>
      <c r="G43" s="51"/>
      <c r="H43" s="54">
        <f t="shared" si="3"/>
        <v>0</v>
      </c>
    </row>
    <row r="44" spans="1:8" ht="20.25" customHeight="1" x14ac:dyDescent="0.3">
      <c r="A44" s="25" t="s">
        <v>94</v>
      </c>
      <c r="B44" s="110" t="s">
        <v>504</v>
      </c>
      <c r="C44" s="44" t="s">
        <v>18</v>
      </c>
      <c r="D44" s="51"/>
      <c r="E44" s="51"/>
      <c r="F44" s="51"/>
      <c r="G44" s="51"/>
      <c r="H44" s="54">
        <f t="shared" si="3"/>
        <v>0</v>
      </c>
    </row>
    <row r="45" spans="1:8" ht="20.25" customHeight="1" x14ac:dyDescent="0.3">
      <c r="A45" s="25" t="s">
        <v>95</v>
      </c>
      <c r="B45" s="110" t="s">
        <v>505</v>
      </c>
      <c r="C45" s="44" t="s">
        <v>18</v>
      </c>
      <c r="D45" s="51"/>
      <c r="E45" s="51"/>
      <c r="F45" s="51"/>
      <c r="G45" s="51"/>
      <c r="H45" s="54">
        <f t="shared" si="3"/>
        <v>0</v>
      </c>
    </row>
    <row r="46" spans="1:8" ht="20.25" customHeight="1" x14ac:dyDescent="0.3">
      <c r="A46" s="28" t="s">
        <v>96</v>
      </c>
      <c r="B46" s="137" t="s">
        <v>506</v>
      </c>
      <c r="C46" s="44" t="s">
        <v>18</v>
      </c>
      <c r="D46" s="51"/>
      <c r="E46" s="51"/>
      <c r="F46" s="51"/>
      <c r="G46" s="51"/>
      <c r="H46" s="54">
        <f t="shared" si="3"/>
        <v>0</v>
      </c>
    </row>
    <row r="47" spans="1:8" ht="20.25" customHeight="1" thickBot="1" x14ac:dyDescent="0.35">
      <c r="A47" s="26" t="s">
        <v>98</v>
      </c>
      <c r="B47" s="34"/>
      <c r="C47" s="34"/>
      <c r="D47" s="34"/>
      <c r="E47" s="34"/>
      <c r="F47" s="34"/>
      <c r="G47" s="34"/>
      <c r="H47" s="52">
        <f>SUM(H40:H46)</f>
        <v>0</v>
      </c>
    </row>
    <row r="48" spans="1:8" ht="20.25" customHeight="1" thickBot="1" x14ac:dyDescent="0.35">
      <c r="A48" s="27" t="s">
        <v>99</v>
      </c>
      <c r="B48" s="114" t="s">
        <v>103</v>
      </c>
      <c r="C48" s="45"/>
      <c r="D48" s="45"/>
      <c r="E48" s="45"/>
      <c r="F48" s="45"/>
      <c r="G48" s="45"/>
      <c r="H48" s="53"/>
    </row>
    <row r="49" spans="1:8" ht="20.25" customHeight="1" x14ac:dyDescent="0.3">
      <c r="A49" s="24" t="s">
        <v>100</v>
      </c>
      <c r="B49" s="136" t="s">
        <v>507</v>
      </c>
      <c r="C49" s="43" t="s">
        <v>18</v>
      </c>
      <c r="D49" s="49"/>
      <c r="E49" s="49"/>
      <c r="F49" s="49"/>
      <c r="G49" s="49"/>
      <c r="H49" s="54">
        <f>SUM(E49:G49)</f>
        <v>0</v>
      </c>
    </row>
    <row r="50" spans="1:8" ht="20.25" customHeight="1" x14ac:dyDescent="0.3">
      <c r="A50" s="25" t="s">
        <v>101</v>
      </c>
      <c r="B50" s="110" t="s">
        <v>508</v>
      </c>
      <c r="C50" s="44" t="s">
        <v>18</v>
      </c>
      <c r="D50" s="51"/>
      <c r="E50" s="51"/>
      <c r="F50" s="51"/>
      <c r="G50" s="51"/>
      <c r="H50" s="54">
        <f t="shared" ref="H50:H51" si="4">SUM(E50:G50)</f>
        <v>0</v>
      </c>
    </row>
    <row r="51" spans="1:8" ht="20.25" customHeight="1" x14ac:dyDescent="0.3">
      <c r="A51" s="28" t="s">
        <v>102</v>
      </c>
      <c r="B51" s="137" t="s">
        <v>509</v>
      </c>
      <c r="C51" s="44" t="s">
        <v>18</v>
      </c>
      <c r="D51" s="51"/>
      <c r="E51" s="51"/>
      <c r="F51" s="51"/>
      <c r="G51" s="51"/>
      <c r="H51" s="54">
        <f t="shared" si="4"/>
        <v>0</v>
      </c>
    </row>
    <row r="52" spans="1:8" ht="20.25" customHeight="1" thickBot="1" x14ac:dyDescent="0.35">
      <c r="A52" s="26" t="s">
        <v>104</v>
      </c>
      <c r="B52" s="34"/>
      <c r="C52" s="34"/>
      <c r="D52" s="34"/>
      <c r="E52" s="34"/>
      <c r="F52" s="34"/>
      <c r="G52" s="34"/>
      <c r="H52" s="52">
        <f>SUM(H49:H51)</f>
        <v>0</v>
      </c>
    </row>
    <row r="53" spans="1:8" ht="20.25" customHeight="1" thickBot="1" x14ac:dyDescent="0.35">
      <c r="A53" s="27" t="s">
        <v>50</v>
      </c>
      <c r="B53" s="35" t="s">
        <v>55</v>
      </c>
      <c r="C53" s="45"/>
      <c r="D53" s="45"/>
      <c r="E53" s="45"/>
      <c r="F53" s="45"/>
      <c r="G53" s="45"/>
      <c r="H53" s="53"/>
    </row>
    <row r="54" spans="1:8" ht="20.25" customHeight="1" x14ac:dyDescent="0.3">
      <c r="A54" s="24" t="s">
        <v>105</v>
      </c>
      <c r="B54" s="136" t="s">
        <v>510</v>
      </c>
      <c r="C54" s="43" t="s">
        <v>18</v>
      </c>
      <c r="D54" s="49"/>
      <c r="E54" s="49"/>
      <c r="F54" s="49"/>
      <c r="G54" s="49"/>
      <c r="H54" s="54">
        <f>SUM(E54:G54)</f>
        <v>0</v>
      </c>
    </row>
    <row r="55" spans="1:8" ht="20.25" customHeight="1" x14ac:dyDescent="0.3">
      <c r="A55" s="25" t="s">
        <v>106</v>
      </c>
      <c r="B55" s="110" t="s">
        <v>511</v>
      </c>
      <c r="C55" s="44" t="s">
        <v>18</v>
      </c>
      <c r="D55" s="51"/>
      <c r="E55" s="51"/>
      <c r="F55" s="51"/>
      <c r="G55" s="51"/>
      <c r="H55" s="54">
        <f t="shared" ref="H55:H56" si="5">SUM(E55:G55)</f>
        <v>0</v>
      </c>
    </row>
    <row r="56" spans="1:8" ht="20.25" customHeight="1" x14ac:dyDescent="0.3">
      <c r="A56" s="28" t="s">
        <v>107</v>
      </c>
      <c r="B56" s="137" t="s">
        <v>512</v>
      </c>
      <c r="C56" s="44" t="s">
        <v>18</v>
      </c>
      <c r="D56" s="51"/>
      <c r="E56" s="51"/>
      <c r="F56" s="51"/>
      <c r="G56" s="51"/>
      <c r="H56" s="54">
        <f t="shared" si="5"/>
        <v>0</v>
      </c>
    </row>
    <row r="57" spans="1:8" ht="20.25" customHeight="1" thickBot="1" x14ac:dyDescent="0.35">
      <c r="A57" s="26" t="s">
        <v>9</v>
      </c>
      <c r="B57" s="34"/>
      <c r="C57" s="34"/>
      <c r="D57" s="34"/>
      <c r="E57" s="34"/>
      <c r="F57" s="34"/>
      <c r="G57" s="34"/>
      <c r="H57" s="52">
        <f>SUM(H54:H56)</f>
        <v>0</v>
      </c>
    </row>
    <row r="58" spans="1:8" ht="20.25" customHeight="1" thickBot="1" x14ac:dyDescent="0.35">
      <c r="A58" s="27" t="s">
        <v>51</v>
      </c>
      <c r="B58" s="40" t="s">
        <v>56</v>
      </c>
      <c r="C58" s="46"/>
      <c r="D58" s="46"/>
      <c r="E58" s="46"/>
      <c r="F58" s="46"/>
      <c r="G58" s="46"/>
      <c r="H58" s="55"/>
    </row>
    <row r="59" spans="1:8" ht="20.25" customHeight="1" x14ac:dyDescent="0.3">
      <c r="A59" s="24" t="s">
        <v>108</v>
      </c>
      <c r="B59" s="136" t="s">
        <v>513</v>
      </c>
      <c r="C59" s="43" t="s">
        <v>18</v>
      </c>
      <c r="D59" s="49"/>
      <c r="E59" s="49"/>
      <c r="F59" s="49"/>
      <c r="G59" s="49"/>
      <c r="H59" s="54">
        <f>SUM(E59:G59)</f>
        <v>0</v>
      </c>
    </row>
    <row r="60" spans="1:8" ht="20.25" customHeight="1" x14ac:dyDescent="0.3">
      <c r="A60" s="25" t="s">
        <v>109</v>
      </c>
      <c r="B60" s="110" t="s">
        <v>514</v>
      </c>
      <c r="C60" s="44" t="s">
        <v>18</v>
      </c>
      <c r="D60" s="51"/>
      <c r="E60" s="51"/>
      <c r="F60" s="51"/>
      <c r="G60" s="51"/>
      <c r="H60" s="54">
        <f t="shared" ref="H60:H62" si="6">SUM(E60:G60)</f>
        <v>0</v>
      </c>
    </row>
    <row r="61" spans="1:8" ht="20.25" customHeight="1" x14ac:dyDescent="0.3">
      <c r="A61" s="25" t="s">
        <v>110</v>
      </c>
      <c r="B61" s="110" t="s">
        <v>515</v>
      </c>
      <c r="C61" s="44" t="s">
        <v>18</v>
      </c>
      <c r="D61" s="51"/>
      <c r="E61" s="51"/>
      <c r="F61" s="51"/>
      <c r="G61" s="51"/>
      <c r="H61" s="54">
        <f t="shared" si="6"/>
        <v>0</v>
      </c>
    </row>
    <row r="62" spans="1:8" ht="20.25" customHeight="1" x14ac:dyDescent="0.3">
      <c r="A62" s="28" t="s">
        <v>111</v>
      </c>
      <c r="B62" s="137" t="s">
        <v>516</v>
      </c>
      <c r="C62" s="44" t="s">
        <v>18</v>
      </c>
      <c r="D62" s="51"/>
      <c r="E62" s="51"/>
      <c r="F62" s="51"/>
      <c r="G62" s="51"/>
      <c r="H62" s="54">
        <f t="shared" si="6"/>
        <v>0</v>
      </c>
    </row>
    <row r="63" spans="1:8" ht="20.25" customHeight="1" thickBot="1" x14ac:dyDescent="0.35">
      <c r="A63" s="26" t="s">
        <v>10</v>
      </c>
      <c r="B63" s="34"/>
      <c r="C63" s="34"/>
      <c r="D63" s="34"/>
      <c r="E63" s="34"/>
      <c r="F63" s="34"/>
      <c r="G63" s="34"/>
      <c r="H63" s="52">
        <f>SUM(H59:H62)</f>
        <v>0</v>
      </c>
    </row>
    <row r="64" spans="1:8" ht="20.25" customHeight="1" thickBot="1" x14ac:dyDescent="0.35">
      <c r="A64" s="27" t="s">
        <v>112</v>
      </c>
      <c r="B64" s="111" t="s">
        <v>113</v>
      </c>
      <c r="C64" s="46"/>
      <c r="D64" s="46"/>
      <c r="E64" s="46"/>
      <c r="F64" s="46"/>
      <c r="G64" s="46"/>
      <c r="H64" s="55"/>
    </row>
    <row r="65" spans="1:8" ht="20.25" customHeight="1" x14ac:dyDescent="0.3">
      <c r="A65" s="24" t="s">
        <v>114</v>
      </c>
      <c r="B65" s="136" t="s">
        <v>517</v>
      </c>
      <c r="C65" s="43" t="s">
        <v>18</v>
      </c>
      <c r="D65" s="49"/>
      <c r="E65" s="49"/>
      <c r="F65" s="49"/>
      <c r="G65" s="49"/>
      <c r="H65" s="54">
        <f>SUM(E65:G65)</f>
        <v>0</v>
      </c>
    </row>
    <row r="66" spans="1:8" ht="20.25" customHeight="1" x14ac:dyDescent="0.3">
      <c r="A66" s="25" t="s">
        <v>115</v>
      </c>
      <c r="B66" s="110" t="s">
        <v>518</v>
      </c>
      <c r="C66" s="44" t="s">
        <v>18</v>
      </c>
      <c r="D66" s="51"/>
      <c r="E66" s="51"/>
      <c r="F66" s="51"/>
      <c r="G66" s="51"/>
      <c r="H66" s="50">
        <f t="shared" ref="H66:H67" si="7">SUM(E66:G66)</f>
        <v>0</v>
      </c>
    </row>
    <row r="67" spans="1:8" ht="20.25" customHeight="1" x14ac:dyDescent="0.3">
      <c r="A67" s="28" t="s">
        <v>116</v>
      </c>
      <c r="B67" s="137" t="s">
        <v>519</v>
      </c>
      <c r="C67" s="44" t="s">
        <v>18</v>
      </c>
      <c r="D67" s="51"/>
      <c r="E67" s="51"/>
      <c r="F67" s="51"/>
      <c r="G67" s="51"/>
      <c r="H67" s="50">
        <f t="shared" si="7"/>
        <v>0</v>
      </c>
    </row>
    <row r="68" spans="1:8" ht="20.25" customHeight="1" thickBot="1" x14ac:dyDescent="0.35">
      <c r="A68" s="26" t="s">
        <v>14</v>
      </c>
      <c r="B68" s="34"/>
      <c r="C68" s="34"/>
      <c r="D68" s="34"/>
      <c r="E68" s="34"/>
      <c r="F68" s="34"/>
      <c r="G68" s="34"/>
      <c r="H68" s="52">
        <f>SUM(H65:H65)</f>
        <v>0</v>
      </c>
    </row>
    <row r="69" spans="1:8" ht="20.25" customHeight="1" thickBot="1" x14ac:dyDescent="0.35">
      <c r="A69" s="21">
        <v>9</v>
      </c>
      <c r="B69" s="114" t="s">
        <v>34</v>
      </c>
      <c r="C69" s="46"/>
      <c r="D69" s="46"/>
      <c r="E69" s="46"/>
      <c r="F69" s="46"/>
      <c r="G69" s="46"/>
      <c r="H69" s="55"/>
    </row>
    <row r="70" spans="1:8" ht="20.25" customHeight="1" x14ac:dyDescent="0.3">
      <c r="A70" s="24" t="s">
        <v>117</v>
      </c>
      <c r="B70" s="136" t="s">
        <v>520</v>
      </c>
      <c r="C70" s="43" t="s">
        <v>18</v>
      </c>
      <c r="D70" s="49"/>
      <c r="E70" s="49"/>
      <c r="F70" s="49"/>
      <c r="G70" s="49"/>
      <c r="H70" s="54">
        <f>SUM(E70:G70)</f>
        <v>0</v>
      </c>
    </row>
    <row r="71" spans="1:8" ht="20.25" customHeight="1" x14ac:dyDescent="0.3">
      <c r="A71" s="25" t="s">
        <v>118</v>
      </c>
      <c r="B71" s="110" t="s">
        <v>521</v>
      </c>
      <c r="C71" s="44" t="s">
        <v>18</v>
      </c>
      <c r="D71" s="51"/>
      <c r="E71" s="51"/>
      <c r="F71" s="51"/>
      <c r="G71" s="51"/>
      <c r="H71" s="54">
        <f t="shared" ref="H71:H79" si="8">SUM(E71:G71)</f>
        <v>0</v>
      </c>
    </row>
    <row r="72" spans="1:8" ht="20.25" customHeight="1" x14ac:dyDescent="0.3">
      <c r="A72" s="25" t="s">
        <v>119</v>
      </c>
      <c r="B72" s="110" t="s">
        <v>522</v>
      </c>
      <c r="C72" s="44" t="s">
        <v>18</v>
      </c>
      <c r="D72" s="51"/>
      <c r="E72" s="51"/>
      <c r="F72" s="51"/>
      <c r="G72" s="51"/>
      <c r="H72" s="50">
        <f t="shared" si="8"/>
        <v>0</v>
      </c>
    </row>
    <row r="73" spans="1:8" ht="20.25" customHeight="1" x14ac:dyDescent="0.3">
      <c r="A73" s="25" t="s">
        <v>120</v>
      </c>
      <c r="B73" s="110" t="s">
        <v>523</v>
      </c>
      <c r="C73" s="44" t="s">
        <v>18</v>
      </c>
      <c r="D73" s="51"/>
      <c r="E73" s="51"/>
      <c r="F73" s="51"/>
      <c r="G73" s="51"/>
      <c r="H73" s="50">
        <f t="shared" si="8"/>
        <v>0</v>
      </c>
    </row>
    <row r="74" spans="1:8" ht="20.25" customHeight="1" x14ac:dyDescent="0.3">
      <c r="A74" s="25" t="s">
        <v>121</v>
      </c>
      <c r="B74" s="110" t="s">
        <v>524</v>
      </c>
      <c r="C74" s="44" t="s">
        <v>18</v>
      </c>
      <c r="D74" s="51"/>
      <c r="E74" s="51"/>
      <c r="F74" s="51"/>
      <c r="G74" s="51"/>
      <c r="H74" s="50">
        <f t="shared" si="8"/>
        <v>0</v>
      </c>
    </row>
    <row r="75" spans="1:8" ht="20.25" customHeight="1" x14ac:dyDescent="0.3">
      <c r="A75" s="25" t="s">
        <v>122</v>
      </c>
      <c r="B75" s="110" t="s">
        <v>525</v>
      </c>
      <c r="C75" s="44" t="s">
        <v>18</v>
      </c>
      <c r="D75" s="51"/>
      <c r="E75" s="51"/>
      <c r="F75" s="51"/>
      <c r="G75" s="51"/>
      <c r="H75" s="50">
        <f t="shared" si="8"/>
        <v>0</v>
      </c>
    </row>
    <row r="76" spans="1:8" ht="20.25" customHeight="1" x14ac:dyDescent="0.3">
      <c r="A76" s="25" t="s">
        <v>123</v>
      </c>
      <c r="B76" s="110" t="s">
        <v>526</v>
      </c>
      <c r="C76" s="44" t="s">
        <v>18</v>
      </c>
      <c r="D76" s="51"/>
      <c r="E76" s="51"/>
      <c r="F76" s="51"/>
      <c r="G76" s="51"/>
      <c r="H76" s="50">
        <f t="shared" si="8"/>
        <v>0</v>
      </c>
    </row>
    <row r="77" spans="1:8" ht="20.25" customHeight="1" x14ac:dyDescent="0.3">
      <c r="A77" s="25" t="s">
        <v>124</v>
      </c>
      <c r="B77" s="110" t="s">
        <v>527</v>
      </c>
      <c r="C77" s="44" t="s">
        <v>18</v>
      </c>
      <c r="D77" s="51"/>
      <c r="E77" s="51"/>
      <c r="F77" s="51"/>
      <c r="G77" s="51"/>
      <c r="H77" s="50">
        <f t="shared" si="8"/>
        <v>0</v>
      </c>
    </row>
    <row r="78" spans="1:8" ht="20.25" customHeight="1" x14ac:dyDescent="0.3">
      <c r="A78" s="25" t="s">
        <v>125</v>
      </c>
      <c r="B78" s="110" t="s">
        <v>528</v>
      </c>
      <c r="C78" s="44" t="s">
        <v>18</v>
      </c>
      <c r="D78" s="51"/>
      <c r="E78" s="51"/>
      <c r="F78" s="51"/>
      <c r="G78" s="51"/>
      <c r="H78" s="50">
        <f t="shared" si="8"/>
        <v>0</v>
      </c>
    </row>
    <row r="79" spans="1:8" ht="20.25" customHeight="1" x14ac:dyDescent="0.3">
      <c r="A79" s="28" t="s">
        <v>126</v>
      </c>
      <c r="B79" s="137" t="s">
        <v>529</v>
      </c>
      <c r="C79" s="44" t="s">
        <v>18</v>
      </c>
      <c r="D79" s="51"/>
      <c r="E79" s="51"/>
      <c r="F79" s="51"/>
      <c r="G79" s="51"/>
      <c r="H79" s="50">
        <f t="shared" si="8"/>
        <v>0</v>
      </c>
    </row>
    <row r="80" spans="1:8" ht="20.25" customHeight="1" thickBot="1" x14ac:dyDescent="0.35">
      <c r="A80" s="26" t="s">
        <v>11</v>
      </c>
      <c r="B80" s="34"/>
      <c r="C80" s="34"/>
      <c r="D80" s="34"/>
      <c r="E80" s="34"/>
      <c r="F80" s="34"/>
      <c r="G80" s="34"/>
      <c r="H80" s="52">
        <f>SUM(H70:H71)</f>
        <v>0</v>
      </c>
    </row>
    <row r="81" spans="1:8" ht="20.25" customHeight="1" thickBot="1" x14ac:dyDescent="0.35">
      <c r="A81" s="21">
        <v>10</v>
      </c>
      <c r="B81" s="114" t="s">
        <v>137</v>
      </c>
      <c r="C81" s="47"/>
      <c r="D81" s="47"/>
      <c r="E81" s="47"/>
      <c r="F81" s="47"/>
      <c r="G81" s="47"/>
      <c r="H81" s="55"/>
    </row>
    <row r="82" spans="1:8" ht="20.25" customHeight="1" x14ac:dyDescent="0.3">
      <c r="A82" s="24" t="s">
        <v>127</v>
      </c>
      <c r="B82" s="136" t="s">
        <v>475</v>
      </c>
      <c r="C82" s="43" t="s">
        <v>18</v>
      </c>
      <c r="D82" s="49"/>
      <c r="E82" s="49"/>
      <c r="F82" s="49"/>
      <c r="G82" s="49"/>
      <c r="H82" s="54">
        <f>SUM(E82:G82)</f>
        <v>0</v>
      </c>
    </row>
    <row r="83" spans="1:8" ht="20.25" customHeight="1" x14ac:dyDescent="0.3">
      <c r="A83" s="25" t="s">
        <v>128</v>
      </c>
      <c r="B83" s="110" t="s">
        <v>530</v>
      </c>
      <c r="C83" s="44" t="s">
        <v>18</v>
      </c>
      <c r="D83" s="51"/>
      <c r="E83" s="51"/>
      <c r="F83" s="51"/>
      <c r="G83" s="51"/>
      <c r="H83" s="54">
        <f t="shared" ref="H83:H91" si="9">SUM(E83:G83)</f>
        <v>0</v>
      </c>
    </row>
    <row r="84" spans="1:8" ht="20.25" customHeight="1" x14ac:dyDescent="0.3">
      <c r="A84" s="25" t="s">
        <v>129</v>
      </c>
      <c r="B84" s="110" t="s">
        <v>531</v>
      </c>
      <c r="C84" s="44" t="s">
        <v>18</v>
      </c>
      <c r="D84" s="51"/>
      <c r="E84" s="51"/>
      <c r="F84" s="51"/>
      <c r="G84" s="51"/>
      <c r="H84" s="54">
        <f t="shared" si="9"/>
        <v>0</v>
      </c>
    </row>
    <row r="85" spans="1:8" ht="20.25" customHeight="1" x14ac:dyDescent="0.3">
      <c r="A85" s="25" t="s">
        <v>130</v>
      </c>
      <c r="B85" s="110" t="s">
        <v>532</v>
      </c>
      <c r="C85" s="44" t="s">
        <v>18</v>
      </c>
      <c r="D85" s="51"/>
      <c r="E85" s="51"/>
      <c r="F85" s="51"/>
      <c r="G85" s="51"/>
      <c r="H85" s="54">
        <f t="shared" si="9"/>
        <v>0</v>
      </c>
    </row>
    <row r="86" spans="1:8" ht="20.25" customHeight="1" x14ac:dyDescent="0.3">
      <c r="A86" s="25" t="s">
        <v>131</v>
      </c>
      <c r="B86" s="110" t="s">
        <v>533</v>
      </c>
      <c r="C86" s="44" t="s">
        <v>18</v>
      </c>
      <c r="D86" s="51"/>
      <c r="E86" s="51"/>
      <c r="F86" s="51"/>
      <c r="G86" s="51"/>
      <c r="H86" s="54">
        <f t="shared" si="9"/>
        <v>0</v>
      </c>
    </row>
    <row r="87" spans="1:8" ht="20.25" customHeight="1" x14ac:dyDescent="0.3">
      <c r="A87" s="25" t="s">
        <v>132</v>
      </c>
      <c r="B87" s="110" t="s">
        <v>534</v>
      </c>
      <c r="C87" s="44" t="s">
        <v>18</v>
      </c>
      <c r="D87" s="51"/>
      <c r="E87" s="51"/>
      <c r="F87" s="51"/>
      <c r="G87" s="51"/>
      <c r="H87" s="54">
        <f t="shared" si="9"/>
        <v>0</v>
      </c>
    </row>
    <row r="88" spans="1:8" ht="20.25" customHeight="1" x14ac:dyDescent="0.3">
      <c r="A88" s="25" t="s">
        <v>133</v>
      </c>
      <c r="B88" s="110" t="s">
        <v>535</v>
      </c>
      <c r="C88" s="44" t="s">
        <v>18</v>
      </c>
      <c r="D88" s="51"/>
      <c r="E88" s="51"/>
      <c r="F88" s="51"/>
      <c r="G88" s="51"/>
      <c r="H88" s="50">
        <f t="shared" si="9"/>
        <v>0</v>
      </c>
    </row>
    <row r="89" spans="1:8" ht="20.25" customHeight="1" x14ac:dyDescent="0.3">
      <c r="A89" s="25" t="s">
        <v>134</v>
      </c>
      <c r="B89" s="110" t="s">
        <v>536</v>
      </c>
      <c r="C89" s="44" t="s">
        <v>18</v>
      </c>
      <c r="D89" s="51"/>
      <c r="E89" s="51"/>
      <c r="F89" s="51"/>
      <c r="G89" s="51"/>
      <c r="H89" s="50">
        <f t="shared" si="9"/>
        <v>0</v>
      </c>
    </row>
    <row r="90" spans="1:8" ht="20.25" customHeight="1" x14ac:dyDescent="0.3">
      <c r="A90" s="25" t="s">
        <v>135</v>
      </c>
      <c r="B90" s="110" t="s">
        <v>537</v>
      </c>
      <c r="C90" s="44" t="s">
        <v>18</v>
      </c>
      <c r="D90" s="51"/>
      <c r="E90" s="51"/>
      <c r="F90" s="51"/>
      <c r="G90" s="51"/>
      <c r="H90" s="50">
        <f t="shared" si="9"/>
        <v>0</v>
      </c>
    </row>
    <row r="91" spans="1:8" ht="20.25" customHeight="1" x14ac:dyDescent="0.3">
      <c r="A91" s="25" t="s">
        <v>136</v>
      </c>
      <c r="B91" s="110" t="s">
        <v>538</v>
      </c>
      <c r="C91" s="44" t="s">
        <v>18</v>
      </c>
      <c r="D91" s="51"/>
      <c r="E91" s="51"/>
      <c r="F91" s="51"/>
      <c r="G91" s="51"/>
      <c r="H91" s="50">
        <f t="shared" si="9"/>
        <v>0</v>
      </c>
    </row>
    <row r="92" spans="1:8" ht="20.25" customHeight="1" thickBot="1" x14ac:dyDescent="0.35">
      <c r="A92" s="26" t="s">
        <v>138</v>
      </c>
      <c r="B92" s="34"/>
      <c r="C92" s="34"/>
      <c r="D92" s="34"/>
      <c r="E92" s="34"/>
      <c r="F92" s="34"/>
      <c r="G92" s="34"/>
      <c r="H92" s="52">
        <f>SUM(H82:H87)</f>
        <v>0</v>
      </c>
    </row>
    <row r="93" spans="1:8" ht="20.25" customHeight="1" thickBot="1" x14ac:dyDescent="0.35">
      <c r="A93" s="27" t="s">
        <v>139</v>
      </c>
      <c r="B93" s="114" t="s">
        <v>12</v>
      </c>
      <c r="C93" s="47"/>
      <c r="D93" s="47"/>
      <c r="E93" s="47"/>
      <c r="F93" s="47"/>
      <c r="G93" s="47"/>
      <c r="H93" s="55"/>
    </row>
    <row r="94" spans="1:8" ht="20.25" customHeight="1" x14ac:dyDescent="0.3">
      <c r="A94" s="24" t="s">
        <v>140</v>
      </c>
      <c r="B94" s="136" t="s">
        <v>539</v>
      </c>
      <c r="C94" s="43" t="s">
        <v>18</v>
      </c>
      <c r="D94" s="49"/>
      <c r="E94" s="49"/>
      <c r="F94" s="49"/>
      <c r="G94" s="49"/>
      <c r="H94" s="54">
        <f>SUM(E94:G94)</f>
        <v>0</v>
      </c>
    </row>
    <row r="95" spans="1:8" ht="20.25" customHeight="1" x14ac:dyDescent="0.3">
      <c r="A95" s="25" t="s">
        <v>141</v>
      </c>
      <c r="B95" s="110" t="s">
        <v>540</v>
      </c>
      <c r="C95" s="44" t="s">
        <v>18</v>
      </c>
      <c r="D95" s="51"/>
      <c r="E95" s="51"/>
      <c r="F95" s="51"/>
      <c r="G95" s="51"/>
      <c r="H95" s="54">
        <f t="shared" ref="H95:H102" si="10">SUM(E95:G95)</f>
        <v>0</v>
      </c>
    </row>
    <row r="96" spans="1:8" ht="20.25" customHeight="1" x14ac:dyDescent="0.3">
      <c r="A96" s="25" t="s">
        <v>142</v>
      </c>
      <c r="B96" s="138" t="s">
        <v>541</v>
      </c>
      <c r="C96" s="44" t="s">
        <v>18</v>
      </c>
      <c r="D96" s="51"/>
      <c r="E96" s="51"/>
      <c r="F96" s="51"/>
      <c r="G96" s="51"/>
      <c r="H96" s="54">
        <f t="shared" si="10"/>
        <v>0</v>
      </c>
    </row>
    <row r="97" spans="1:8" ht="20.25" customHeight="1" x14ac:dyDescent="0.3">
      <c r="A97" s="25" t="s">
        <v>143</v>
      </c>
      <c r="B97" s="110" t="s">
        <v>542</v>
      </c>
      <c r="C97" s="44" t="s">
        <v>18</v>
      </c>
      <c r="D97" s="51"/>
      <c r="E97" s="51"/>
      <c r="F97" s="51"/>
      <c r="G97" s="51"/>
      <c r="H97" s="54">
        <f t="shared" si="10"/>
        <v>0</v>
      </c>
    </row>
    <row r="98" spans="1:8" ht="20.25" customHeight="1" x14ac:dyDescent="0.3">
      <c r="A98" s="25" t="s">
        <v>144</v>
      </c>
      <c r="B98" s="110" t="s">
        <v>543</v>
      </c>
      <c r="C98" s="44" t="s">
        <v>18</v>
      </c>
      <c r="D98" s="51"/>
      <c r="E98" s="51"/>
      <c r="F98" s="51"/>
      <c r="G98" s="51"/>
      <c r="H98" s="54">
        <f t="shared" si="10"/>
        <v>0</v>
      </c>
    </row>
    <row r="99" spans="1:8" ht="20.25" customHeight="1" x14ac:dyDescent="0.3">
      <c r="A99" s="25" t="s">
        <v>145</v>
      </c>
      <c r="B99" s="110" t="s">
        <v>544</v>
      </c>
      <c r="C99" s="44" t="s">
        <v>18</v>
      </c>
      <c r="D99" s="51"/>
      <c r="E99" s="51"/>
      <c r="F99" s="51"/>
      <c r="G99" s="51"/>
      <c r="H99" s="54">
        <f t="shared" si="10"/>
        <v>0</v>
      </c>
    </row>
    <row r="100" spans="1:8" ht="20.25" customHeight="1" x14ac:dyDescent="0.3">
      <c r="A100" s="28" t="s">
        <v>146</v>
      </c>
      <c r="B100" s="137" t="s">
        <v>545</v>
      </c>
      <c r="C100" s="44" t="s">
        <v>18</v>
      </c>
      <c r="D100" s="51"/>
      <c r="E100" s="51"/>
      <c r="F100" s="51"/>
      <c r="G100" s="51"/>
      <c r="H100" s="54">
        <f t="shared" si="10"/>
        <v>0</v>
      </c>
    </row>
    <row r="101" spans="1:8" ht="20.25" customHeight="1" x14ac:dyDescent="0.3">
      <c r="A101" s="113" t="s">
        <v>149</v>
      </c>
      <c r="B101" s="84" t="s">
        <v>147</v>
      </c>
      <c r="C101" s="44" t="s">
        <v>18</v>
      </c>
      <c r="D101" s="51"/>
      <c r="E101" s="51"/>
      <c r="F101" s="51"/>
      <c r="G101" s="51"/>
      <c r="H101" s="54">
        <f t="shared" si="10"/>
        <v>0</v>
      </c>
    </row>
    <row r="102" spans="1:8" ht="61.5" customHeight="1" x14ac:dyDescent="0.3">
      <c r="A102" s="113" t="s">
        <v>150</v>
      </c>
      <c r="B102" s="112" t="s">
        <v>148</v>
      </c>
      <c r="C102" s="44" t="s">
        <v>18</v>
      </c>
      <c r="D102" s="51"/>
      <c r="E102" s="51"/>
      <c r="F102" s="51"/>
      <c r="G102" s="51"/>
      <c r="H102" s="54">
        <f t="shared" si="10"/>
        <v>0</v>
      </c>
    </row>
    <row r="103" spans="1:8" ht="20.25" customHeight="1" thickBot="1" x14ac:dyDescent="0.35">
      <c r="A103" s="26" t="s">
        <v>13</v>
      </c>
      <c r="B103" s="34"/>
      <c r="C103" s="34"/>
      <c r="D103" s="34"/>
      <c r="E103" s="34"/>
      <c r="F103" s="34"/>
      <c r="G103" s="34"/>
      <c r="H103" s="52">
        <f>SUM(H94:H102)</f>
        <v>0</v>
      </c>
    </row>
    <row r="104" spans="1:8" ht="20.25" customHeight="1" thickBot="1" x14ac:dyDescent="0.35">
      <c r="A104" s="23" t="s">
        <v>151</v>
      </c>
      <c r="B104" s="115" t="s">
        <v>152</v>
      </c>
      <c r="C104" s="47"/>
      <c r="D104" s="47"/>
      <c r="E104" s="47"/>
      <c r="F104" s="47"/>
      <c r="G104" s="47"/>
      <c r="H104" s="55"/>
    </row>
    <row r="105" spans="1:8" ht="20.25" customHeight="1" x14ac:dyDescent="0.3">
      <c r="A105" s="24" t="s">
        <v>153</v>
      </c>
      <c r="B105" s="136" t="s">
        <v>546</v>
      </c>
      <c r="C105" s="43" t="s">
        <v>18</v>
      </c>
      <c r="D105" s="49"/>
      <c r="E105" s="49"/>
      <c r="F105" s="49"/>
      <c r="G105" s="49"/>
      <c r="H105" s="54">
        <f>SUM(E105:G105)</f>
        <v>0</v>
      </c>
    </row>
    <row r="106" spans="1:8" ht="20.25" customHeight="1" x14ac:dyDescent="0.3">
      <c r="A106" s="25" t="s">
        <v>154</v>
      </c>
      <c r="B106" s="110" t="s">
        <v>547</v>
      </c>
      <c r="C106" s="44" t="s">
        <v>18</v>
      </c>
      <c r="D106" s="51"/>
      <c r="E106" s="51"/>
      <c r="F106" s="51"/>
      <c r="G106" s="51"/>
      <c r="H106" s="54">
        <f t="shared" ref="H106:H109" si="11">SUM(E106:G106)</f>
        <v>0</v>
      </c>
    </row>
    <row r="107" spans="1:8" ht="20.25" customHeight="1" x14ac:dyDescent="0.3">
      <c r="A107" s="25" t="s">
        <v>155</v>
      </c>
      <c r="B107" s="110" t="s">
        <v>548</v>
      </c>
      <c r="C107" s="44" t="s">
        <v>18</v>
      </c>
      <c r="D107" s="51"/>
      <c r="E107" s="51"/>
      <c r="F107" s="51"/>
      <c r="G107" s="51"/>
      <c r="H107" s="54">
        <f t="shared" si="11"/>
        <v>0</v>
      </c>
    </row>
    <row r="108" spans="1:8" ht="20.25" customHeight="1" x14ac:dyDescent="0.3">
      <c r="A108" s="25" t="s">
        <v>156</v>
      </c>
      <c r="B108" s="110" t="s">
        <v>549</v>
      </c>
      <c r="C108" s="44" t="s">
        <v>18</v>
      </c>
      <c r="D108" s="51"/>
      <c r="E108" s="51"/>
      <c r="F108" s="51"/>
      <c r="G108" s="51"/>
      <c r="H108" s="50">
        <f t="shared" si="11"/>
        <v>0</v>
      </c>
    </row>
    <row r="109" spans="1:8" ht="20.25" customHeight="1" x14ac:dyDescent="0.3">
      <c r="A109" s="25" t="s">
        <v>157</v>
      </c>
      <c r="B109" s="110" t="s">
        <v>550</v>
      </c>
      <c r="C109" s="44" t="s">
        <v>18</v>
      </c>
      <c r="D109" s="51"/>
      <c r="E109" s="51"/>
      <c r="F109" s="51"/>
      <c r="G109" s="51"/>
      <c r="H109" s="50">
        <f t="shared" si="11"/>
        <v>0</v>
      </c>
    </row>
    <row r="110" spans="1:8" ht="20.25" customHeight="1" thickBot="1" x14ac:dyDescent="0.35">
      <c r="A110" s="166" t="s">
        <v>35</v>
      </c>
      <c r="B110" s="48"/>
      <c r="C110" s="34"/>
      <c r="D110" s="34"/>
      <c r="E110" s="34"/>
      <c r="F110" s="34"/>
      <c r="G110" s="34"/>
      <c r="H110" s="52">
        <f>SUM(H105:H107)</f>
        <v>0</v>
      </c>
    </row>
    <row r="111" spans="1:8" ht="20.25" customHeight="1" thickBot="1" x14ac:dyDescent="0.35">
      <c r="A111" s="170" t="s">
        <v>28</v>
      </c>
      <c r="B111" s="171"/>
      <c r="C111" s="171"/>
      <c r="D111" s="171"/>
      <c r="E111" s="171"/>
      <c r="F111" s="171"/>
      <c r="G111" s="171"/>
      <c r="H111" s="52">
        <f>H9+H30+H38+H47+H52+H57+H63+H68+H80+H92+H103+H110</f>
        <v>0</v>
      </c>
    </row>
    <row r="113" spans="1:9" ht="20.25" customHeight="1" x14ac:dyDescent="0.3">
      <c r="A113" s="41" t="s">
        <v>32</v>
      </c>
    </row>
    <row r="115" spans="1:9" ht="20.25" customHeight="1" x14ac:dyDescent="0.3">
      <c r="I115" s="2" t="s">
        <v>58</v>
      </c>
    </row>
  </sheetData>
  <mergeCells count="5">
    <mergeCell ref="A1:H1"/>
    <mergeCell ref="A111:G111"/>
    <mergeCell ref="A2:B3"/>
    <mergeCell ref="C2:C3"/>
    <mergeCell ref="E3:H3"/>
  </mergeCells>
  <phoneticPr fontId="3" type="noConversion"/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F3A7-E0FC-4C0F-9E7D-2C356BB9825B}">
  <sheetPr>
    <pageSetUpPr fitToPage="1"/>
  </sheetPr>
  <dimension ref="A1:J133"/>
  <sheetViews>
    <sheetView topLeftCell="B1" zoomScaleNormal="100" zoomScaleSheetLayoutView="100" workbookViewId="0">
      <selection activeCell="B7" sqref="B7"/>
    </sheetView>
  </sheetViews>
  <sheetFormatPr defaultColWidth="9" defaultRowHeight="20.25" customHeight="1" x14ac:dyDescent="0.3"/>
  <cols>
    <col min="1" max="1" width="6.23046875" style="30" customWidth="1"/>
    <col min="2" max="2" width="95.765625" style="41" customWidth="1"/>
    <col min="3" max="3" width="4.4609375" style="41" customWidth="1"/>
    <col min="4" max="4" width="10.84375" style="2" customWidth="1"/>
    <col min="5" max="5" width="10.765625" style="2" customWidth="1"/>
    <col min="6" max="6" width="13.3828125" style="2" customWidth="1"/>
    <col min="7" max="7" width="12.4609375" style="2" customWidth="1"/>
    <col min="8" max="8" width="14.3828125" style="2" customWidth="1"/>
    <col min="9" max="16384" width="9" style="2"/>
  </cols>
  <sheetData>
    <row r="1" spans="1:10" ht="20.25" customHeight="1" x14ac:dyDescent="0.3">
      <c r="A1" s="167" t="s">
        <v>160</v>
      </c>
      <c r="B1" s="168"/>
      <c r="C1" s="168"/>
      <c r="D1" s="168"/>
      <c r="E1" s="168"/>
      <c r="F1" s="168"/>
      <c r="G1" s="168"/>
      <c r="H1" s="169"/>
      <c r="J1" s="7"/>
    </row>
    <row r="2" spans="1:10" ht="20" x14ac:dyDescent="0.3">
      <c r="A2" s="172" t="s">
        <v>15</v>
      </c>
      <c r="B2" s="173"/>
      <c r="C2" s="176" t="s">
        <v>2</v>
      </c>
      <c r="D2" s="10" t="s">
        <v>20</v>
      </c>
      <c r="E2" s="10" t="s">
        <v>22</v>
      </c>
      <c r="F2" s="10" t="s">
        <v>23</v>
      </c>
      <c r="G2" s="20" t="s">
        <v>31</v>
      </c>
      <c r="H2" s="12" t="s">
        <v>3</v>
      </c>
      <c r="J2" s="7"/>
    </row>
    <row r="3" spans="1:10" ht="10.5" thickBot="1" x14ac:dyDescent="0.35">
      <c r="A3" s="174"/>
      <c r="B3" s="175"/>
      <c r="C3" s="177"/>
      <c r="D3" s="13" t="s">
        <v>21</v>
      </c>
      <c r="E3" s="178" t="s">
        <v>24</v>
      </c>
      <c r="F3" s="178"/>
      <c r="G3" s="178"/>
      <c r="H3" s="179"/>
      <c r="J3" s="7"/>
    </row>
    <row r="4" spans="1:10" ht="21" customHeight="1" thickBot="1" x14ac:dyDescent="0.35">
      <c r="A4" s="27" t="s">
        <v>164</v>
      </c>
      <c r="B4" s="118" t="s">
        <v>575</v>
      </c>
      <c r="C4" s="109"/>
      <c r="D4" s="124"/>
      <c r="E4" s="124"/>
      <c r="F4" s="124"/>
      <c r="G4" s="124"/>
      <c r="H4" s="125"/>
    </row>
    <row r="5" spans="1:10" ht="20.25" customHeight="1" x14ac:dyDescent="0.3">
      <c r="A5" s="24" t="s">
        <v>165</v>
      </c>
      <c r="B5" s="38" t="s">
        <v>166</v>
      </c>
      <c r="C5" s="43" t="s">
        <v>18</v>
      </c>
      <c r="D5" s="49"/>
      <c r="E5" s="49"/>
      <c r="F5" s="49"/>
      <c r="G5" s="49"/>
      <c r="H5" s="59">
        <f>SUM(E5:G5)</f>
        <v>0</v>
      </c>
    </row>
    <row r="6" spans="1:10" ht="20.25" customHeight="1" x14ac:dyDescent="0.3">
      <c r="A6" s="25" t="s">
        <v>167</v>
      </c>
      <c r="B6" s="36" t="s">
        <v>168</v>
      </c>
      <c r="C6" s="44" t="s">
        <v>18</v>
      </c>
      <c r="D6" s="51"/>
      <c r="E6" s="51"/>
      <c r="F6" s="51"/>
      <c r="G6" s="51"/>
      <c r="H6" s="60">
        <f t="shared" ref="H6:H7" si="0">SUM(E6:G6)</f>
        <v>0</v>
      </c>
    </row>
    <row r="7" spans="1:10" ht="20.25" customHeight="1" x14ac:dyDescent="0.3">
      <c r="A7" s="25" t="s">
        <v>169</v>
      </c>
      <c r="B7" s="36" t="s">
        <v>170</v>
      </c>
      <c r="C7" s="44" t="s">
        <v>18</v>
      </c>
      <c r="D7" s="51"/>
      <c r="E7" s="51"/>
      <c r="F7" s="51"/>
      <c r="G7" s="51"/>
      <c r="H7" s="61">
        <f t="shared" si="0"/>
        <v>0</v>
      </c>
    </row>
    <row r="8" spans="1:10" ht="20.25" customHeight="1" x14ac:dyDescent="0.3">
      <c r="A8" s="28" t="s">
        <v>171</v>
      </c>
      <c r="B8" s="142" t="s">
        <v>172</v>
      </c>
      <c r="C8" s="44" t="s">
        <v>18</v>
      </c>
      <c r="D8" s="51"/>
      <c r="E8" s="51"/>
      <c r="F8" s="51"/>
      <c r="G8" s="51"/>
      <c r="H8" s="61">
        <f t="shared" ref="H8" si="1">SUM(E8:G8)</f>
        <v>0</v>
      </c>
    </row>
    <row r="9" spans="1:10" ht="20.25" customHeight="1" thickBot="1" x14ac:dyDescent="0.35">
      <c r="A9" s="26" t="s">
        <v>576</v>
      </c>
      <c r="B9" s="141"/>
      <c r="C9" s="48"/>
      <c r="D9" s="48"/>
      <c r="E9" s="48"/>
      <c r="F9" s="48"/>
      <c r="G9" s="48"/>
      <c r="H9" s="52">
        <f>SUM(H5:H8)</f>
        <v>0</v>
      </c>
    </row>
    <row r="10" spans="1:10" ht="20.25" customHeight="1" thickBot="1" x14ac:dyDescent="0.35">
      <c r="A10" s="27" t="s">
        <v>173</v>
      </c>
      <c r="B10" s="111" t="s">
        <v>174</v>
      </c>
      <c r="C10" s="46"/>
      <c r="D10" s="46"/>
      <c r="E10" s="46"/>
      <c r="F10" s="46"/>
      <c r="G10" s="46"/>
      <c r="H10" s="53"/>
    </row>
    <row r="11" spans="1:10" ht="20.25" customHeight="1" x14ac:dyDescent="0.3">
      <c r="A11" s="24" t="s">
        <v>175</v>
      </c>
      <c r="B11" s="32" t="s">
        <v>176</v>
      </c>
      <c r="C11" s="43" t="s">
        <v>18</v>
      </c>
      <c r="D11" s="49"/>
      <c r="E11" s="49"/>
      <c r="F11" s="49"/>
      <c r="G11" s="49"/>
      <c r="H11" s="59">
        <f>SUM(E11:G11)</f>
        <v>0</v>
      </c>
    </row>
    <row r="12" spans="1:10" ht="20.25" customHeight="1" x14ac:dyDescent="0.3">
      <c r="A12" s="25" t="s">
        <v>177</v>
      </c>
      <c r="B12" s="36" t="s">
        <v>178</v>
      </c>
      <c r="C12" s="44" t="s">
        <v>18</v>
      </c>
      <c r="D12" s="51"/>
      <c r="E12" s="51"/>
      <c r="F12" s="51"/>
      <c r="G12" s="51"/>
      <c r="H12" s="60">
        <f>SUM(E12:G12)</f>
        <v>0</v>
      </c>
    </row>
    <row r="13" spans="1:10" ht="20.25" customHeight="1" x14ac:dyDescent="0.3">
      <c r="A13" s="25" t="s">
        <v>179</v>
      </c>
      <c r="B13" s="36" t="s">
        <v>180</v>
      </c>
      <c r="C13" s="44" t="s">
        <v>18</v>
      </c>
      <c r="D13" s="51"/>
      <c r="E13" s="51"/>
      <c r="F13" s="51"/>
      <c r="G13" s="51"/>
      <c r="H13" s="60">
        <f t="shared" ref="H13:H20" si="2">SUM(E13:G13)</f>
        <v>0</v>
      </c>
    </row>
    <row r="14" spans="1:10" ht="20.25" customHeight="1" x14ac:dyDescent="0.3">
      <c r="A14" s="25" t="s">
        <v>181</v>
      </c>
      <c r="B14" s="33" t="s">
        <v>182</v>
      </c>
      <c r="C14" s="44" t="s">
        <v>18</v>
      </c>
      <c r="D14" s="51"/>
      <c r="E14" s="51"/>
      <c r="F14" s="51"/>
      <c r="G14" s="51"/>
      <c r="H14" s="60">
        <f t="shared" si="2"/>
        <v>0</v>
      </c>
    </row>
    <row r="15" spans="1:10" ht="20.25" customHeight="1" x14ac:dyDescent="0.3">
      <c r="A15" s="25" t="s">
        <v>183</v>
      </c>
      <c r="B15" s="33" t="s">
        <v>184</v>
      </c>
      <c r="C15" s="44" t="s">
        <v>18</v>
      </c>
      <c r="D15" s="51"/>
      <c r="E15" s="51"/>
      <c r="F15" s="51"/>
      <c r="G15" s="51"/>
      <c r="H15" s="60">
        <f t="shared" si="2"/>
        <v>0</v>
      </c>
    </row>
    <row r="16" spans="1:10" ht="20.25" customHeight="1" x14ac:dyDescent="0.3">
      <c r="A16" s="25" t="s">
        <v>185</v>
      </c>
      <c r="B16" s="36" t="s">
        <v>186</v>
      </c>
      <c r="C16" s="44" t="s">
        <v>18</v>
      </c>
      <c r="D16" s="51"/>
      <c r="E16" s="51"/>
      <c r="F16" s="51"/>
      <c r="G16" s="51"/>
      <c r="H16" s="60">
        <f t="shared" si="2"/>
        <v>0</v>
      </c>
    </row>
    <row r="17" spans="1:8" ht="20.25" customHeight="1" x14ac:dyDescent="0.3">
      <c r="A17" s="116" t="s">
        <v>41</v>
      </c>
      <c r="B17" s="36" t="s">
        <v>187</v>
      </c>
      <c r="C17" s="44" t="s">
        <v>18</v>
      </c>
      <c r="D17" s="51"/>
      <c r="E17" s="51"/>
      <c r="F17" s="51"/>
      <c r="G17" s="51"/>
      <c r="H17" s="60">
        <f t="shared" si="2"/>
        <v>0</v>
      </c>
    </row>
    <row r="18" spans="1:8" ht="20.25" customHeight="1" x14ac:dyDescent="0.3">
      <c r="A18" s="116" t="s">
        <v>42</v>
      </c>
      <c r="B18" s="36" t="s">
        <v>188</v>
      </c>
      <c r="C18" s="44" t="s">
        <v>18</v>
      </c>
      <c r="D18" s="51"/>
      <c r="E18" s="51"/>
      <c r="F18" s="51"/>
      <c r="G18" s="51"/>
      <c r="H18" s="60">
        <f t="shared" si="2"/>
        <v>0</v>
      </c>
    </row>
    <row r="19" spans="1:8" ht="20.25" customHeight="1" x14ac:dyDescent="0.3">
      <c r="A19" s="116" t="s">
        <v>43</v>
      </c>
      <c r="B19" s="36" t="s">
        <v>189</v>
      </c>
      <c r="C19" s="44" t="s">
        <v>18</v>
      </c>
      <c r="D19" s="51"/>
      <c r="E19" s="51"/>
      <c r="F19" s="51"/>
      <c r="G19" s="51"/>
      <c r="H19" s="60">
        <f t="shared" si="2"/>
        <v>0</v>
      </c>
    </row>
    <row r="20" spans="1:8" ht="20.25" customHeight="1" x14ac:dyDescent="0.3">
      <c r="A20" s="116" t="s">
        <v>44</v>
      </c>
      <c r="B20" s="36" t="s">
        <v>190</v>
      </c>
      <c r="C20" s="44" t="s">
        <v>18</v>
      </c>
      <c r="D20" s="51"/>
      <c r="E20" s="51"/>
      <c r="F20" s="51"/>
      <c r="G20" s="51"/>
      <c r="H20" s="60">
        <f t="shared" si="2"/>
        <v>0</v>
      </c>
    </row>
    <row r="21" spans="1:8" ht="20.25" customHeight="1" x14ac:dyDescent="0.3">
      <c r="A21" s="117" t="s">
        <v>45</v>
      </c>
      <c r="B21" s="36" t="s">
        <v>191</v>
      </c>
      <c r="C21" s="44" t="s">
        <v>18</v>
      </c>
      <c r="D21" s="51"/>
      <c r="E21" s="51"/>
      <c r="F21" s="51"/>
      <c r="G21" s="51"/>
      <c r="H21" s="60">
        <f>SUM(E21:G21)</f>
        <v>0</v>
      </c>
    </row>
    <row r="22" spans="1:8" ht="20.25" customHeight="1" thickBot="1" x14ac:dyDescent="0.35">
      <c r="A22" s="26" t="s">
        <v>5</v>
      </c>
      <c r="B22" s="56"/>
      <c r="C22" s="48"/>
      <c r="D22" s="48"/>
      <c r="E22" s="48"/>
      <c r="F22" s="48"/>
      <c r="G22" s="48"/>
      <c r="H22" s="52">
        <f>SUM(H11:H21)</f>
        <v>0</v>
      </c>
    </row>
    <row r="23" spans="1:8" ht="20.25" customHeight="1" thickBot="1" x14ac:dyDescent="0.35">
      <c r="A23" s="27" t="s">
        <v>192</v>
      </c>
      <c r="B23" s="118" t="s">
        <v>162</v>
      </c>
      <c r="C23" s="46"/>
      <c r="D23" s="46"/>
      <c r="E23" s="46"/>
      <c r="F23" s="46"/>
      <c r="G23" s="46"/>
      <c r="H23" s="53"/>
    </row>
    <row r="24" spans="1:8" ht="20.25" customHeight="1" x14ac:dyDescent="0.3">
      <c r="A24" s="24" t="s">
        <v>193</v>
      </c>
      <c r="B24" s="32" t="s">
        <v>194</v>
      </c>
      <c r="C24" s="43" t="s">
        <v>18</v>
      </c>
      <c r="D24" s="49"/>
      <c r="E24" s="49"/>
      <c r="F24" s="49"/>
      <c r="G24" s="49"/>
      <c r="H24" s="59">
        <f>SUM(E24:G24)</f>
        <v>0</v>
      </c>
    </row>
    <row r="25" spans="1:8" ht="20.25" customHeight="1" x14ac:dyDescent="0.3">
      <c r="A25" s="25" t="s">
        <v>195</v>
      </c>
      <c r="B25" s="36" t="s">
        <v>196</v>
      </c>
      <c r="C25" s="44" t="s">
        <v>18</v>
      </c>
      <c r="D25" s="51"/>
      <c r="E25" s="51"/>
      <c r="F25" s="51"/>
      <c r="G25" s="51"/>
      <c r="H25" s="60">
        <f>SUM(E25:G25)</f>
        <v>0</v>
      </c>
    </row>
    <row r="26" spans="1:8" ht="20.25" customHeight="1" x14ac:dyDescent="0.3">
      <c r="A26" s="25" t="s">
        <v>197</v>
      </c>
      <c r="B26" s="36" t="s">
        <v>198</v>
      </c>
      <c r="C26" s="44" t="s">
        <v>18</v>
      </c>
      <c r="D26" s="51"/>
      <c r="E26" s="51"/>
      <c r="F26" s="51"/>
      <c r="G26" s="51"/>
      <c r="H26" s="60">
        <f>SUM(E26:G26)</f>
        <v>0</v>
      </c>
    </row>
    <row r="27" spans="1:8" ht="21" customHeight="1" x14ac:dyDescent="0.3">
      <c r="A27" s="25" t="s">
        <v>199</v>
      </c>
      <c r="B27" s="36" t="s">
        <v>200</v>
      </c>
      <c r="C27" s="44" t="s">
        <v>18</v>
      </c>
      <c r="D27" s="51"/>
      <c r="E27" s="51"/>
      <c r="F27" s="51"/>
      <c r="G27" s="51"/>
      <c r="H27" s="60">
        <f>SUM(E27:G27)</f>
        <v>0</v>
      </c>
    </row>
    <row r="28" spans="1:8" ht="20.25" customHeight="1" x14ac:dyDescent="0.3">
      <c r="A28" s="28" t="s">
        <v>201</v>
      </c>
      <c r="B28" s="37" t="s">
        <v>202</v>
      </c>
      <c r="C28" s="57" t="s">
        <v>18</v>
      </c>
      <c r="D28" s="51"/>
      <c r="E28" s="51"/>
      <c r="F28" s="51"/>
      <c r="G28" s="51"/>
      <c r="H28" s="60">
        <f>SUM(E28:G28)</f>
        <v>0</v>
      </c>
    </row>
    <row r="29" spans="1:8" ht="20.25" customHeight="1" thickBot="1" x14ac:dyDescent="0.35">
      <c r="A29" s="26" t="s">
        <v>9</v>
      </c>
      <c r="B29" s="34"/>
      <c r="C29" s="34"/>
      <c r="D29" s="34"/>
      <c r="E29" s="34"/>
      <c r="F29" s="34"/>
      <c r="G29" s="34"/>
      <c r="H29" s="52">
        <f>SUM(H24:H28)</f>
        <v>0</v>
      </c>
    </row>
    <row r="30" spans="1:8" ht="20.25" customHeight="1" thickBot="1" x14ac:dyDescent="0.35">
      <c r="A30" s="27" t="s">
        <v>203</v>
      </c>
      <c r="B30" s="118" t="s">
        <v>208</v>
      </c>
      <c r="C30" s="46"/>
      <c r="D30" s="46"/>
      <c r="E30" s="46"/>
      <c r="F30" s="46"/>
      <c r="G30" s="46"/>
      <c r="H30" s="53"/>
    </row>
    <row r="31" spans="1:8" ht="21" customHeight="1" x14ac:dyDescent="0.3">
      <c r="A31" s="24" t="s">
        <v>204</v>
      </c>
      <c r="B31" s="38" t="s">
        <v>205</v>
      </c>
      <c r="C31" s="43" t="s">
        <v>18</v>
      </c>
      <c r="D31" s="49"/>
      <c r="E31" s="49"/>
      <c r="F31" s="49"/>
      <c r="G31" s="49"/>
      <c r="H31" s="59">
        <f>SUM(E31:G31)</f>
        <v>0</v>
      </c>
    </row>
    <row r="32" spans="1:8" ht="20.25" customHeight="1" x14ac:dyDescent="0.3">
      <c r="A32" s="28" t="s">
        <v>206</v>
      </c>
      <c r="B32" s="37" t="s">
        <v>207</v>
      </c>
      <c r="C32" s="44" t="s">
        <v>18</v>
      </c>
      <c r="D32" s="51"/>
      <c r="E32" s="51"/>
      <c r="F32" s="51"/>
      <c r="G32" s="51"/>
      <c r="H32" s="60">
        <f>SUM(E32:G32)</f>
        <v>0</v>
      </c>
    </row>
    <row r="33" spans="1:8" ht="20.25" customHeight="1" thickBot="1" x14ac:dyDescent="0.35">
      <c r="A33" s="26" t="s">
        <v>209</v>
      </c>
      <c r="B33" s="34"/>
      <c r="C33" s="34"/>
      <c r="D33" s="34"/>
      <c r="E33" s="34"/>
      <c r="F33" s="34"/>
      <c r="G33" s="34"/>
      <c r="H33" s="52">
        <f>SUM(H31:H32)</f>
        <v>0</v>
      </c>
    </row>
    <row r="34" spans="1:8" ht="20.25" customHeight="1" thickBot="1" x14ac:dyDescent="0.35">
      <c r="A34" s="27" t="s">
        <v>210</v>
      </c>
      <c r="B34" s="118" t="s">
        <v>223</v>
      </c>
      <c r="C34" s="46"/>
      <c r="D34" s="46"/>
      <c r="E34" s="46"/>
      <c r="F34" s="46"/>
      <c r="G34" s="46"/>
      <c r="H34" s="53"/>
    </row>
    <row r="35" spans="1:8" ht="20.25" customHeight="1" x14ac:dyDescent="0.3">
      <c r="A35" s="24" t="s">
        <v>211</v>
      </c>
      <c r="B35" s="32" t="s">
        <v>212</v>
      </c>
      <c r="C35" s="43" t="s">
        <v>18</v>
      </c>
      <c r="D35" s="49"/>
      <c r="E35" s="49"/>
      <c r="F35" s="49"/>
      <c r="G35" s="49"/>
      <c r="H35" s="59">
        <f>SUM(E35:G35)</f>
        <v>0</v>
      </c>
    </row>
    <row r="36" spans="1:8" ht="20.25" customHeight="1" x14ac:dyDescent="0.3">
      <c r="A36" s="25" t="s">
        <v>213</v>
      </c>
      <c r="B36" s="36" t="s">
        <v>214</v>
      </c>
      <c r="C36" s="44" t="s">
        <v>18</v>
      </c>
      <c r="D36" s="51"/>
      <c r="E36" s="51"/>
      <c r="F36" s="51"/>
      <c r="G36" s="51"/>
      <c r="H36" s="60">
        <f>SUM(E36:G36)</f>
        <v>0</v>
      </c>
    </row>
    <row r="37" spans="1:8" ht="20.25" customHeight="1" x14ac:dyDescent="0.3">
      <c r="A37" s="25" t="s">
        <v>215</v>
      </c>
      <c r="B37" s="36" t="s">
        <v>216</v>
      </c>
      <c r="C37" s="44" t="s">
        <v>18</v>
      </c>
      <c r="D37" s="51"/>
      <c r="E37" s="51"/>
      <c r="F37" s="51"/>
      <c r="G37" s="51"/>
      <c r="H37" s="60">
        <f t="shared" ref="H37:H40" si="3">SUM(E37:G37)</f>
        <v>0</v>
      </c>
    </row>
    <row r="38" spans="1:8" ht="20.25" customHeight="1" x14ac:dyDescent="0.3">
      <c r="A38" s="25" t="s">
        <v>217</v>
      </c>
      <c r="B38" s="36" t="s">
        <v>218</v>
      </c>
      <c r="C38" s="44" t="s">
        <v>18</v>
      </c>
      <c r="D38" s="51"/>
      <c r="E38" s="51"/>
      <c r="F38" s="51"/>
      <c r="G38" s="51"/>
      <c r="H38" s="60">
        <f t="shared" si="3"/>
        <v>0</v>
      </c>
    </row>
    <row r="39" spans="1:8" ht="20.25" customHeight="1" x14ac:dyDescent="0.3">
      <c r="A39" s="25" t="s">
        <v>219</v>
      </c>
      <c r="B39" s="36" t="s">
        <v>220</v>
      </c>
      <c r="C39" s="44" t="s">
        <v>18</v>
      </c>
      <c r="D39" s="51"/>
      <c r="E39" s="51"/>
      <c r="F39" s="51"/>
      <c r="G39" s="51"/>
      <c r="H39" s="60">
        <f t="shared" si="3"/>
        <v>0</v>
      </c>
    </row>
    <row r="40" spans="1:8" ht="20.25" customHeight="1" x14ac:dyDescent="0.3">
      <c r="A40" s="28" t="s">
        <v>221</v>
      </c>
      <c r="B40" s="37" t="s">
        <v>222</v>
      </c>
      <c r="C40" s="44" t="s">
        <v>18</v>
      </c>
      <c r="D40" s="51"/>
      <c r="E40" s="51"/>
      <c r="F40" s="51"/>
      <c r="G40" s="51"/>
      <c r="H40" s="60">
        <f t="shared" si="3"/>
        <v>0</v>
      </c>
    </row>
    <row r="41" spans="1:8" ht="20.25" customHeight="1" thickBot="1" x14ac:dyDescent="0.35">
      <c r="A41" s="26" t="s">
        <v>224</v>
      </c>
      <c r="B41" s="34"/>
      <c r="C41" s="34"/>
      <c r="D41" s="34"/>
      <c r="E41" s="34"/>
      <c r="F41" s="34"/>
      <c r="G41" s="34"/>
      <c r="H41" s="52">
        <f>SUM(H35:H40)</f>
        <v>0</v>
      </c>
    </row>
    <row r="42" spans="1:8" ht="20.25" customHeight="1" thickBot="1" x14ac:dyDescent="0.35">
      <c r="A42" s="27" t="s">
        <v>225</v>
      </c>
      <c r="B42" s="118" t="s">
        <v>234</v>
      </c>
      <c r="C42" s="46"/>
      <c r="D42" s="46"/>
      <c r="E42" s="46"/>
      <c r="F42" s="46"/>
      <c r="G42" s="46"/>
      <c r="H42" s="53"/>
    </row>
    <row r="43" spans="1:8" ht="20.25" customHeight="1" x14ac:dyDescent="0.3">
      <c r="A43" s="24" t="s">
        <v>226</v>
      </c>
      <c r="B43" s="32" t="s">
        <v>227</v>
      </c>
      <c r="C43" s="43" t="s">
        <v>18</v>
      </c>
      <c r="D43" s="49"/>
      <c r="E43" s="49"/>
      <c r="F43" s="49"/>
      <c r="G43" s="49"/>
      <c r="H43" s="59">
        <f t="shared" ref="H43:H46" si="4">SUM(E43:G43)</f>
        <v>0</v>
      </c>
    </row>
    <row r="44" spans="1:8" ht="61.5" customHeight="1" x14ac:dyDescent="0.3">
      <c r="A44" s="25" t="s">
        <v>228</v>
      </c>
      <c r="B44" s="119" t="s">
        <v>229</v>
      </c>
      <c r="C44" s="44" t="s">
        <v>18</v>
      </c>
      <c r="D44" s="51"/>
      <c r="E44" s="51"/>
      <c r="F44" s="51"/>
      <c r="G44" s="51"/>
      <c r="H44" s="60">
        <f t="shared" si="4"/>
        <v>0</v>
      </c>
    </row>
    <row r="45" spans="1:8" ht="20.25" customHeight="1" x14ac:dyDescent="0.3">
      <c r="A45" s="25" t="s">
        <v>230</v>
      </c>
      <c r="B45" s="36" t="s">
        <v>231</v>
      </c>
      <c r="C45" s="44" t="s">
        <v>18</v>
      </c>
      <c r="D45" s="51"/>
      <c r="E45" s="51"/>
      <c r="F45" s="51"/>
      <c r="G45" s="51"/>
      <c r="H45" s="60">
        <f t="shared" si="4"/>
        <v>0</v>
      </c>
    </row>
    <row r="46" spans="1:8" ht="20.25" customHeight="1" x14ac:dyDescent="0.3">
      <c r="A46" s="28" t="s">
        <v>232</v>
      </c>
      <c r="B46" s="37" t="s">
        <v>233</v>
      </c>
      <c r="C46" s="44" t="s">
        <v>18</v>
      </c>
      <c r="D46" s="51"/>
      <c r="E46" s="51"/>
      <c r="F46" s="51"/>
      <c r="G46" s="51"/>
      <c r="H46" s="60">
        <f t="shared" si="4"/>
        <v>0</v>
      </c>
    </row>
    <row r="47" spans="1:8" ht="20.25" customHeight="1" thickBot="1" x14ac:dyDescent="0.35">
      <c r="A47" s="26" t="s">
        <v>235</v>
      </c>
      <c r="B47" s="34"/>
      <c r="C47" s="34"/>
      <c r="D47" s="34"/>
      <c r="E47" s="34"/>
      <c r="F47" s="34"/>
      <c r="G47" s="34"/>
      <c r="H47" s="52">
        <f>SUM(H43:H46)</f>
        <v>0</v>
      </c>
    </row>
    <row r="48" spans="1:8" ht="20.25" customHeight="1" thickBot="1" x14ac:dyDescent="0.35">
      <c r="A48" s="27" t="s">
        <v>236</v>
      </c>
      <c r="B48" s="118" t="s">
        <v>33</v>
      </c>
      <c r="C48" s="46"/>
      <c r="D48" s="46"/>
      <c r="E48" s="46"/>
      <c r="F48" s="46"/>
      <c r="G48" s="46"/>
      <c r="H48" s="53"/>
    </row>
    <row r="49" spans="1:8" ht="20.25" customHeight="1" x14ac:dyDescent="0.3">
      <c r="A49" s="24" t="s">
        <v>237</v>
      </c>
      <c r="B49" s="32" t="s">
        <v>238</v>
      </c>
      <c r="C49" s="43" t="s">
        <v>18</v>
      </c>
      <c r="D49" s="49"/>
      <c r="E49" s="49"/>
      <c r="F49" s="49"/>
      <c r="G49" s="49"/>
      <c r="H49" s="59">
        <f>SUM(E49:G49)</f>
        <v>0</v>
      </c>
    </row>
    <row r="50" spans="1:8" ht="20.25" customHeight="1" x14ac:dyDescent="0.3">
      <c r="A50" s="25" t="s">
        <v>239</v>
      </c>
      <c r="B50" s="36" t="s">
        <v>240</v>
      </c>
      <c r="C50" s="44" t="s">
        <v>18</v>
      </c>
      <c r="D50" s="51"/>
      <c r="E50" s="51"/>
      <c r="F50" s="51"/>
      <c r="G50" s="51"/>
      <c r="H50" s="60">
        <f>SUM(E50:G50)</f>
        <v>0</v>
      </c>
    </row>
    <row r="51" spans="1:8" ht="20.25" customHeight="1" x14ac:dyDescent="0.3">
      <c r="A51" s="28" t="s">
        <v>241</v>
      </c>
      <c r="B51" s="37" t="s">
        <v>242</v>
      </c>
      <c r="C51" s="44" t="s">
        <v>18</v>
      </c>
      <c r="D51" s="51"/>
      <c r="E51" s="51"/>
      <c r="F51" s="51"/>
      <c r="G51" s="51"/>
      <c r="H51" s="60">
        <f t="shared" ref="H51" si="5">SUM(E51:G51)</f>
        <v>0</v>
      </c>
    </row>
    <row r="52" spans="1:8" ht="20.25" customHeight="1" thickBot="1" x14ac:dyDescent="0.35">
      <c r="A52" s="26" t="s">
        <v>14</v>
      </c>
      <c r="B52" s="34"/>
      <c r="C52" s="34"/>
      <c r="D52" s="34"/>
      <c r="E52" s="34"/>
      <c r="F52" s="34"/>
      <c r="G52" s="34"/>
      <c r="H52" s="52">
        <f>SUM(H49:H51)</f>
        <v>0</v>
      </c>
    </row>
    <row r="53" spans="1:8" ht="20.25" customHeight="1" thickBot="1" x14ac:dyDescent="0.35">
      <c r="A53" s="27" t="s">
        <v>243</v>
      </c>
      <c r="B53" s="118" t="s">
        <v>264</v>
      </c>
      <c r="C53" s="47"/>
      <c r="D53" s="47"/>
      <c r="E53" s="47"/>
      <c r="F53" s="47"/>
      <c r="G53" s="47"/>
      <c r="H53" s="53"/>
    </row>
    <row r="54" spans="1:8" ht="20.25" customHeight="1" x14ac:dyDescent="0.3">
      <c r="A54" s="24" t="s">
        <v>244</v>
      </c>
      <c r="B54" s="32" t="s">
        <v>245</v>
      </c>
      <c r="C54" s="43" t="s">
        <v>18</v>
      </c>
      <c r="D54" s="49"/>
      <c r="E54" s="49"/>
      <c r="F54" s="49"/>
      <c r="G54" s="49"/>
      <c r="H54" s="59">
        <f>SUM(E54:G54)</f>
        <v>0</v>
      </c>
    </row>
    <row r="55" spans="1:8" ht="20.25" customHeight="1" x14ac:dyDescent="0.3">
      <c r="A55" s="116" t="s">
        <v>255</v>
      </c>
      <c r="B55" s="36" t="s">
        <v>246</v>
      </c>
      <c r="C55" s="44" t="s">
        <v>18</v>
      </c>
      <c r="D55" s="51"/>
      <c r="E55" s="51"/>
      <c r="F55" s="51"/>
      <c r="G55" s="51"/>
      <c r="H55" s="60">
        <f t="shared" ref="H55:H63" si="6">SUM(E55:G55)</f>
        <v>0</v>
      </c>
    </row>
    <row r="56" spans="1:8" ht="20.25" customHeight="1" x14ac:dyDescent="0.3">
      <c r="A56" s="116" t="s">
        <v>256</v>
      </c>
      <c r="B56" s="36" t="s">
        <v>247</v>
      </c>
      <c r="C56" s="44" t="s">
        <v>18</v>
      </c>
      <c r="D56" s="51"/>
      <c r="E56" s="51"/>
      <c r="F56" s="51"/>
      <c r="G56" s="51"/>
      <c r="H56" s="60">
        <f t="shared" si="6"/>
        <v>0</v>
      </c>
    </row>
    <row r="57" spans="1:8" ht="20.25" customHeight="1" x14ac:dyDescent="0.3">
      <c r="A57" s="116" t="s">
        <v>257</v>
      </c>
      <c r="B57" s="36" t="s">
        <v>248</v>
      </c>
      <c r="C57" s="44" t="s">
        <v>18</v>
      </c>
      <c r="D57" s="51"/>
      <c r="E57" s="51"/>
      <c r="F57" s="51"/>
      <c r="G57" s="51"/>
      <c r="H57" s="60">
        <f t="shared" si="6"/>
        <v>0</v>
      </c>
    </row>
    <row r="58" spans="1:8" ht="20.25" customHeight="1" x14ac:dyDescent="0.3">
      <c r="A58" s="116" t="s">
        <v>258</v>
      </c>
      <c r="B58" s="36" t="s">
        <v>249</v>
      </c>
      <c r="C58" s="44" t="s">
        <v>18</v>
      </c>
      <c r="D58" s="51"/>
      <c r="E58" s="51"/>
      <c r="F58" s="51"/>
      <c r="G58" s="51"/>
      <c r="H58" s="60">
        <f t="shared" si="6"/>
        <v>0</v>
      </c>
    </row>
    <row r="59" spans="1:8" ht="20.25" customHeight="1" x14ac:dyDescent="0.3">
      <c r="A59" s="116" t="s">
        <v>259</v>
      </c>
      <c r="B59" s="36" t="s">
        <v>250</v>
      </c>
      <c r="C59" s="44" t="s">
        <v>18</v>
      </c>
      <c r="D59" s="51"/>
      <c r="E59" s="51"/>
      <c r="F59" s="51"/>
      <c r="G59" s="51"/>
      <c r="H59" s="60">
        <f t="shared" si="6"/>
        <v>0</v>
      </c>
    </row>
    <row r="60" spans="1:8" ht="20.25" customHeight="1" x14ac:dyDescent="0.3">
      <c r="A60" s="116" t="s">
        <v>260</v>
      </c>
      <c r="B60" s="36" t="s">
        <v>251</v>
      </c>
      <c r="C60" s="44" t="s">
        <v>18</v>
      </c>
      <c r="D60" s="51"/>
      <c r="E60" s="51"/>
      <c r="F60" s="51"/>
      <c r="G60" s="51"/>
      <c r="H60" s="60">
        <f t="shared" si="6"/>
        <v>0</v>
      </c>
    </row>
    <row r="61" spans="1:8" ht="20.25" customHeight="1" x14ac:dyDescent="0.3">
      <c r="A61" s="116" t="s">
        <v>261</v>
      </c>
      <c r="B61" s="36" t="s">
        <v>252</v>
      </c>
      <c r="C61" s="44" t="s">
        <v>18</v>
      </c>
      <c r="D61" s="51"/>
      <c r="E61" s="51"/>
      <c r="F61" s="51"/>
      <c r="G61" s="51"/>
      <c r="H61" s="60">
        <f t="shared" si="6"/>
        <v>0</v>
      </c>
    </row>
    <row r="62" spans="1:8" ht="20.25" customHeight="1" x14ac:dyDescent="0.3">
      <c r="A62" s="116" t="s">
        <v>262</v>
      </c>
      <c r="B62" s="36" t="s">
        <v>253</v>
      </c>
      <c r="C62" s="44" t="s">
        <v>18</v>
      </c>
      <c r="D62" s="51"/>
      <c r="E62" s="51"/>
      <c r="F62" s="51"/>
      <c r="G62" s="51"/>
      <c r="H62" s="60">
        <f t="shared" si="6"/>
        <v>0</v>
      </c>
    </row>
    <row r="63" spans="1:8" ht="20.25" customHeight="1" x14ac:dyDescent="0.3">
      <c r="A63" s="117" t="s">
        <v>263</v>
      </c>
      <c r="B63" s="37" t="s">
        <v>254</v>
      </c>
      <c r="C63" s="44" t="s">
        <v>18</v>
      </c>
      <c r="D63" s="51"/>
      <c r="E63" s="51"/>
      <c r="F63" s="51"/>
      <c r="G63" s="51"/>
      <c r="H63" s="60">
        <f t="shared" si="6"/>
        <v>0</v>
      </c>
    </row>
    <row r="64" spans="1:8" ht="20.25" customHeight="1" thickBot="1" x14ac:dyDescent="0.35">
      <c r="A64" s="26" t="s">
        <v>265</v>
      </c>
      <c r="B64" s="34"/>
      <c r="C64" s="34"/>
      <c r="D64" s="34"/>
      <c r="E64" s="34"/>
      <c r="F64" s="34"/>
      <c r="G64" s="34"/>
      <c r="H64" s="52">
        <f>SUM(H54:H63)</f>
        <v>0</v>
      </c>
    </row>
    <row r="65" spans="1:8" ht="20.25" customHeight="1" thickBot="1" x14ac:dyDescent="0.35">
      <c r="A65" s="27" t="s">
        <v>266</v>
      </c>
      <c r="B65" s="118" t="s">
        <v>277</v>
      </c>
      <c r="C65" s="47"/>
      <c r="D65" s="47"/>
      <c r="E65" s="47"/>
      <c r="F65" s="47"/>
      <c r="G65" s="47"/>
      <c r="H65" s="53"/>
    </row>
    <row r="66" spans="1:8" ht="20.25" customHeight="1" x14ac:dyDescent="0.3">
      <c r="A66" s="24" t="s">
        <v>267</v>
      </c>
      <c r="B66" s="32" t="s">
        <v>268</v>
      </c>
      <c r="C66" s="44" t="s">
        <v>18</v>
      </c>
      <c r="D66" s="51"/>
      <c r="E66" s="51"/>
      <c r="F66" s="51"/>
      <c r="G66" s="51"/>
      <c r="H66" s="60">
        <f t="shared" ref="H66:H70" si="7">SUM(E66:G66)</f>
        <v>0</v>
      </c>
    </row>
    <row r="67" spans="1:8" ht="20.25" customHeight="1" x14ac:dyDescent="0.3">
      <c r="A67" s="25" t="s">
        <v>269</v>
      </c>
      <c r="B67" s="36" t="s">
        <v>270</v>
      </c>
      <c r="C67" s="44" t="s">
        <v>18</v>
      </c>
      <c r="D67" s="51"/>
      <c r="E67" s="51"/>
      <c r="F67" s="51"/>
      <c r="G67" s="51"/>
      <c r="H67" s="60">
        <f t="shared" si="7"/>
        <v>0</v>
      </c>
    </row>
    <row r="68" spans="1:8" ht="20.25" customHeight="1" x14ac:dyDescent="0.3">
      <c r="A68" s="25" t="s">
        <v>271</v>
      </c>
      <c r="B68" s="36" t="s">
        <v>272</v>
      </c>
      <c r="C68" s="44" t="s">
        <v>18</v>
      </c>
      <c r="D68" s="51"/>
      <c r="E68" s="51"/>
      <c r="F68" s="51"/>
      <c r="G68" s="51"/>
      <c r="H68" s="60">
        <f t="shared" si="7"/>
        <v>0</v>
      </c>
    </row>
    <row r="69" spans="1:8" ht="20.25" customHeight="1" x14ac:dyDescent="0.3">
      <c r="A69" s="25" t="s">
        <v>273</v>
      </c>
      <c r="B69" s="36" t="s">
        <v>274</v>
      </c>
      <c r="C69" s="44" t="s">
        <v>18</v>
      </c>
      <c r="D69" s="51"/>
      <c r="E69" s="51"/>
      <c r="F69" s="51"/>
      <c r="G69" s="51"/>
      <c r="H69" s="60">
        <f t="shared" si="7"/>
        <v>0</v>
      </c>
    </row>
    <row r="70" spans="1:8" ht="20.25" customHeight="1" x14ac:dyDescent="0.3">
      <c r="A70" s="28" t="s">
        <v>275</v>
      </c>
      <c r="B70" s="37" t="s">
        <v>276</v>
      </c>
      <c r="C70" s="44" t="s">
        <v>18</v>
      </c>
      <c r="D70" s="51"/>
      <c r="E70" s="51"/>
      <c r="F70" s="51"/>
      <c r="G70" s="51"/>
      <c r="H70" s="60">
        <f t="shared" si="7"/>
        <v>0</v>
      </c>
    </row>
    <row r="71" spans="1:8" ht="20.25" customHeight="1" thickBot="1" x14ac:dyDescent="0.35">
      <c r="A71" s="26" t="s">
        <v>278</v>
      </c>
      <c r="B71" s="34"/>
      <c r="C71" s="34"/>
      <c r="D71" s="34"/>
      <c r="E71" s="34"/>
      <c r="F71" s="34"/>
      <c r="G71" s="34"/>
      <c r="H71" s="52">
        <f>SUM(H66:H70)</f>
        <v>0</v>
      </c>
    </row>
    <row r="72" spans="1:8" ht="20.25" customHeight="1" thickBot="1" x14ac:dyDescent="0.35">
      <c r="A72" s="27" t="s">
        <v>279</v>
      </c>
      <c r="B72" s="118" t="s">
        <v>306</v>
      </c>
      <c r="C72" s="47"/>
      <c r="D72" s="47"/>
      <c r="E72" s="47"/>
      <c r="F72" s="47"/>
      <c r="G72" s="47"/>
      <c r="H72" s="53"/>
    </row>
    <row r="73" spans="1:8" ht="20.25" customHeight="1" x14ac:dyDescent="0.3">
      <c r="A73" s="24" t="s">
        <v>280</v>
      </c>
      <c r="B73" s="32" t="s">
        <v>281</v>
      </c>
      <c r="C73" s="43" t="s">
        <v>18</v>
      </c>
      <c r="D73" s="49"/>
      <c r="E73" s="49"/>
      <c r="F73" s="49"/>
      <c r="G73" s="49"/>
      <c r="H73" s="59">
        <f>SUM(E73:G73)</f>
        <v>0</v>
      </c>
    </row>
    <row r="74" spans="1:8" ht="20.25" customHeight="1" x14ac:dyDescent="0.3">
      <c r="A74" s="25" t="s">
        <v>282</v>
      </c>
      <c r="B74" s="36" t="s">
        <v>283</v>
      </c>
      <c r="C74" s="44" t="s">
        <v>18</v>
      </c>
      <c r="D74" s="51"/>
      <c r="E74" s="51"/>
      <c r="F74" s="51"/>
      <c r="G74" s="51"/>
      <c r="H74" s="60">
        <f>SUM(E74:G74)</f>
        <v>0</v>
      </c>
    </row>
    <row r="75" spans="1:8" ht="20.25" customHeight="1" x14ac:dyDescent="0.3">
      <c r="A75" s="25" t="s">
        <v>284</v>
      </c>
      <c r="B75" s="36" t="s">
        <v>285</v>
      </c>
      <c r="C75" s="44" t="s">
        <v>18</v>
      </c>
      <c r="D75" s="51"/>
      <c r="E75" s="51"/>
      <c r="F75" s="51"/>
      <c r="G75" s="51"/>
      <c r="H75" s="60">
        <f t="shared" ref="H75:H85" si="8">SUM(E75:G75)</f>
        <v>0</v>
      </c>
    </row>
    <row r="76" spans="1:8" ht="20.25" customHeight="1" x14ac:dyDescent="0.3">
      <c r="A76" s="25" t="s">
        <v>286</v>
      </c>
      <c r="B76" s="36" t="s">
        <v>287</v>
      </c>
      <c r="C76" s="44" t="s">
        <v>18</v>
      </c>
      <c r="D76" s="51"/>
      <c r="E76" s="51"/>
      <c r="F76" s="51"/>
      <c r="G76" s="51"/>
      <c r="H76" s="60">
        <f t="shared" si="8"/>
        <v>0</v>
      </c>
    </row>
    <row r="77" spans="1:8" ht="20.25" customHeight="1" x14ac:dyDescent="0.3">
      <c r="A77" s="116" t="s">
        <v>297</v>
      </c>
      <c r="B77" s="36" t="s">
        <v>288</v>
      </c>
      <c r="C77" s="44" t="s">
        <v>18</v>
      </c>
      <c r="D77" s="51"/>
      <c r="E77" s="51"/>
      <c r="F77" s="51"/>
      <c r="G77" s="51"/>
      <c r="H77" s="60">
        <f t="shared" si="8"/>
        <v>0</v>
      </c>
    </row>
    <row r="78" spans="1:8" ht="20.25" customHeight="1" x14ac:dyDescent="0.3">
      <c r="A78" s="116" t="s">
        <v>298</v>
      </c>
      <c r="B78" s="36" t="s">
        <v>289</v>
      </c>
      <c r="C78" s="44" t="s">
        <v>18</v>
      </c>
      <c r="D78" s="51"/>
      <c r="E78" s="51"/>
      <c r="F78" s="51"/>
      <c r="G78" s="51"/>
      <c r="H78" s="60">
        <f t="shared" si="8"/>
        <v>0</v>
      </c>
    </row>
    <row r="79" spans="1:8" ht="20.25" customHeight="1" x14ac:dyDescent="0.3">
      <c r="A79" s="116" t="s">
        <v>299</v>
      </c>
      <c r="B79" s="36" t="s">
        <v>290</v>
      </c>
      <c r="C79" s="44" t="s">
        <v>18</v>
      </c>
      <c r="D79" s="51"/>
      <c r="E79" s="51"/>
      <c r="F79" s="51"/>
      <c r="G79" s="51"/>
      <c r="H79" s="60">
        <f t="shared" si="8"/>
        <v>0</v>
      </c>
    </row>
    <row r="80" spans="1:8" ht="20.25" customHeight="1" x14ac:dyDescent="0.3">
      <c r="A80" s="116" t="s">
        <v>300</v>
      </c>
      <c r="B80" s="36" t="s">
        <v>291</v>
      </c>
      <c r="C80" s="44" t="s">
        <v>18</v>
      </c>
      <c r="D80" s="51"/>
      <c r="E80" s="51"/>
      <c r="F80" s="51"/>
      <c r="G80" s="51"/>
      <c r="H80" s="60">
        <f t="shared" si="8"/>
        <v>0</v>
      </c>
    </row>
    <row r="81" spans="1:8" ht="20.25" customHeight="1" x14ac:dyDescent="0.3">
      <c r="A81" s="116" t="s">
        <v>301</v>
      </c>
      <c r="B81" s="36" t="s">
        <v>292</v>
      </c>
      <c r="C81" s="44" t="s">
        <v>18</v>
      </c>
      <c r="D81" s="51"/>
      <c r="E81" s="51"/>
      <c r="F81" s="51"/>
      <c r="G81" s="51"/>
      <c r="H81" s="60">
        <f t="shared" si="8"/>
        <v>0</v>
      </c>
    </row>
    <row r="82" spans="1:8" ht="20.25" customHeight="1" x14ac:dyDescent="0.3">
      <c r="A82" s="116" t="s">
        <v>302</v>
      </c>
      <c r="B82" s="36" t="s">
        <v>293</v>
      </c>
      <c r="C82" s="44" t="s">
        <v>18</v>
      </c>
      <c r="D82" s="51"/>
      <c r="E82" s="51"/>
      <c r="F82" s="51"/>
      <c r="G82" s="51"/>
      <c r="H82" s="60">
        <f t="shared" si="8"/>
        <v>0</v>
      </c>
    </row>
    <row r="83" spans="1:8" ht="20.25" customHeight="1" x14ac:dyDescent="0.3">
      <c r="A83" s="116" t="s">
        <v>303</v>
      </c>
      <c r="B83" s="36" t="s">
        <v>294</v>
      </c>
      <c r="C83" s="44" t="s">
        <v>18</v>
      </c>
      <c r="D83" s="51"/>
      <c r="E83" s="51"/>
      <c r="F83" s="51"/>
      <c r="G83" s="51"/>
      <c r="H83" s="60">
        <f t="shared" si="8"/>
        <v>0</v>
      </c>
    </row>
    <row r="84" spans="1:8" ht="20.25" customHeight="1" x14ac:dyDescent="0.3">
      <c r="A84" s="116" t="s">
        <v>304</v>
      </c>
      <c r="B84" s="36" t="s">
        <v>295</v>
      </c>
      <c r="C84" s="44" t="s">
        <v>18</v>
      </c>
      <c r="D84" s="51"/>
      <c r="E84" s="51"/>
      <c r="F84" s="51"/>
      <c r="G84" s="51"/>
      <c r="H84" s="60">
        <f t="shared" si="8"/>
        <v>0</v>
      </c>
    </row>
    <row r="85" spans="1:8" ht="20.25" customHeight="1" x14ac:dyDescent="0.3">
      <c r="A85" s="117" t="s">
        <v>305</v>
      </c>
      <c r="B85" s="37" t="s">
        <v>296</v>
      </c>
      <c r="C85" s="44" t="s">
        <v>18</v>
      </c>
      <c r="D85" s="51"/>
      <c r="E85" s="51"/>
      <c r="F85" s="51"/>
      <c r="G85" s="51"/>
      <c r="H85" s="60">
        <f t="shared" si="8"/>
        <v>0</v>
      </c>
    </row>
    <row r="86" spans="1:8" ht="20.25" customHeight="1" thickBot="1" x14ac:dyDescent="0.35">
      <c r="A86" s="26" t="s">
        <v>307</v>
      </c>
      <c r="B86" s="34"/>
      <c r="C86" s="34"/>
      <c r="D86" s="34"/>
      <c r="E86" s="34"/>
      <c r="F86" s="34"/>
      <c r="G86" s="34"/>
      <c r="H86" s="52">
        <f>SUM(H73:H85)</f>
        <v>0</v>
      </c>
    </row>
    <row r="87" spans="1:8" ht="20.25" customHeight="1" thickBot="1" x14ac:dyDescent="0.35">
      <c r="A87" s="27" t="s">
        <v>308</v>
      </c>
      <c r="B87" s="118" t="s">
        <v>336</v>
      </c>
      <c r="C87" s="47"/>
      <c r="D87" s="47"/>
      <c r="E87" s="47"/>
      <c r="F87" s="47"/>
      <c r="G87" s="47"/>
      <c r="H87" s="53"/>
    </row>
    <row r="88" spans="1:8" ht="20.25" customHeight="1" x14ac:dyDescent="0.3">
      <c r="A88" s="24" t="s">
        <v>309</v>
      </c>
      <c r="B88" s="32" t="s">
        <v>310</v>
      </c>
      <c r="C88" s="43" t="s">
        <v>18</v>
      </c>
      <c r="D88" s="49"/>
      <c r="E88" s="49"/>
      <c r="F88" s="49"/>
      <c r="G88" s="49"/>
      <c r="H88" s="59">
        <f>SUM(E88:G88)</f>
        <v>0</v>
      </c>
    </row>
    <row r="89" spans="1:8" ht="20.25" customHeight="1" x14ac:dyDescent="0.3">
      <c r="A89" s="25" t="s">
        <v>311</v>
      </c>
      <c r="B89" s="36" t="s">
        <v>312</v>
      </c>
      <c r="C89" s="44" t="s">
        <v>18</v>
      </c>
      <c r="D89" s="51"/>
      <c r="E89" s="51"/>
      <c r="F89" s="51"/>
      <c r="G89" s="51"/>
      <c r="H89" s="60">
        <f t="shared" ref="H89:H98" si="9">SUM(E89:G89)</f>
        <v>0</v>
      </c>
    </row>
    <row r="90" spans="1:8" ht="20.25" customHeight="1" x14ac:dyDescent="0.3">
      <c r="A90" s="25" t="s">
        <v>313</v>
      </c>
      <c r="B90" s="36" t="s">
        <v>314</v>
      </c>
      <c r="C90" s="44" t="s">
        <v>18</v>
      </c>
      <c r="D90" s="51"/>
      <c r="E90" s="51"/>
      <c r="F90" s="51"/>
      <c r="G90" s="51"/>
      <c r="H90" s="60">
        <f t="shared" si="9"/>
        <v>0</v>
      </c>
    </row>
    <row r="91" spans="1:8" ht="30.75" customHeight="1" x14ac:dyDescent="0.3">
      <c r="A91" s="25" t="s">
        <v>315</v>
      </c>
      <c r="B91" s="33" t="s">
        <v>316</v>
      </c>
      <c r="C91" s="44" t="s">
        <v>18</v>
      </c>
      <c r="D91" s="51"/>
      <c r="E91" s="51"/>
      <c r="F91" s="51"/>
      <c r="G91" s="51"/>
      <c r="H91" s="60">
        <f t="shared" si="9"/>
        <v>0</v>
      </c>
    </row>
    <row r="92" spans="1:8" ht="20.25" customHeight="1" x14ac:dyDescent="0.3">
      <c r="A92" s="25" t="s">
        <v>317</v>
      </c>
      <c r="B92" s="36" t="s">
        <v>318</v>
      </c>
      <c r="C92" s="44" t="s">
        <v>18</v>
      </c>
      <c r="D92" s="51"/>
      <c r="E92" s="51"/>
      <c r="F92" s="51"/>
      <c r="G92" s="51"/>
      <c r="H92" s="60">
        <f t="shared" si="9"/>
        <v>0</v>
      </c>
    </row>
    <row r="93" spans="1:8" ht="20.25" customHeight="1" x14ac:dyDescent="0.3">
      <c r="A93" s="25" t="s">
        <v>319</v>
      </c>
      <c r="B93" s="36" t="s">
        <v>320</v>
      </c>
      <c r="C93" s="44" t="s">
        <v>18</v>
      </c>
      <c r="D93" s="51"/>
      <c r="E93" s="51"/>
      <c r="F93" s="51"/>
      <c r="G93" s="51"/>
      <c r="H93" s="60">
        <f t="shared" si="9"/>
        <v>0</v>
      </c>
    </row>
    <row r="94" spans="1:8" ht="20.25" customHeight="1" x14ac:dyDescent="0.3">
      <c r="A94" s="25" t="s">
        <v>321</v>
      </c>
      <c r="B94" s="36" t="s">
        <v>322</v>
      </c>
      <c r="C94" s="44" t="s">
        <v>18</v>
      </c>
      <c r="D94" s="51"/>
      <c r="E94" s="51"/>
      <c r="F94" s="51"/>
      <c r="G94" s="51"/>
      <c r="H94" s="60">
        <f t="shared" si="9"/>
        <v>0</v>
      </c>
    </row>
    <row r="95" spans="1:8" ht="20.25" customHeight="1" x14ac:dyDescent="0.3">
      <c r="A95" s="25" t="s">
        <v>323</v>
      </c>
      <c r="B95" s="36" t="s">
        <v>324</v>
      </c>
      <c r="C95" s="44" t="s">
        <v>18</v>
      </c>
      <c r="D95" s="51"/>
      <c r="E95" s="51"/>
      <c r="F95" s="51"/>
      <c r="G95" s="51"/>
      <c r="H95" s="60">
        <f t="shared" si="9"/>
        <v>0</v>
      </c>
    </row>
    <row r="96" spans="1:8" ht="20.25" customHeight="1" x14ac:dyDescent="0.3">
      <c r="A96" s="25" t="s">
        <v>325</v>
      </c>
      <c r="B96" s="36" t="s">
        <v>326</v>
      </c>
      <c r="C96" s="44" t="s">
        <v>18</v>
      </c>
      <c r="D96" s="51"/>
      <c r="E96" s="51"/>
      <c r="F96" s="51"/>
      <c r="G96" s="51"/>
      <c r="H96" s="60">
        <f t="shared" si="9"/>
        <v>0</v>
      </c>
    </row>
    <row r="97" spans="1:8" ht="20.25" customHeight="1" x14ac:dyDescent="0.3">
      <c r="A97" s="25" t="s">
        <v>327</v>
      </c>
      <c r="B97" s="36" t="s">
        <v>328</v>
      </c>
      <c r="C97" s="44" t="s">
        <v>18</v>
      </c>
      <c r="D97" s="51"/>
      <c r="E97" s="51"/>
      <c r="F97" s="51"/>
      <c r="G97" s="51"/>
      <c r="H97" s="60">
        <f t="shared" si="9"/>
        <v>0</v>
      </c>
    </row>
    <row r="98" spans="1:8" ht="20.25" customHeight="1" x14ac:dyDescent="0.3">
      <c r="A98" s="117" t="s">
        <v>330</v>
      </c>
      <c r="B98" s="37" t="s">
        <v>329</v>
      </c>
      <c r="C98" s="44" t="s">
        <v>18</v>
      </c>
      <c r="D98" s="51"/>
      <c r="E98" s="51"/>
      <c r="F98" s="51"/>
      <c r="G98" s="51"/>
      <c r="H98" s="60">
        <f t="shared" si="9"/>
        <v>0</v>
      </c>
    </row>
    <row r="99" spans="1:8" ht="20.25" customHeight="1" thickBot="1" x14ac:dyDescent="0.35">
      <c r="A99" s="26" t="s">
        <v>337</v>
      </c>
      <c r="B99" s="34"/>
      <c r="C99" s="34"/>
      <c r="D99" s="34"/>
      <c r="E99" s="34"/>
      <c r="F99" s="34"/>
      <c r="G99" s="34"/>
      <c r="H99" s="52">
        <f>SUM(H88:H98)</f>
        <v>0</v>
      </c>
    </row>
    <row r="100" spans="1:8" ht="20.25" customHeight="1" thickBot="1" x14ac:dyDescent="0.35">
      <c r="A100" s="27" t="s">
        <v>331</v>
      </c>
      <c r="B100" s="118" t="s">
        <v>338</v>
      </c>
      <c r="C100" s="47"/>
      <c r="D100" s="47"/>
      <c r="E100" s="47"/>
      <c r="F100" s="47"/>
      <c r="G100" s="47"/>
      <c r="H100" s="63"/>
    </row>
    <row r="101" spans="1:8" ht="19.5" customHeight="1" x14ac:dyDescent="0.3">
      <c r="A101" s="24" t="s">
        <v>332</v>
      </c>
      <c r="B101" s="32" t="s">
        <v>333</v>
      </c>
      <c r="C101" s="43" t="s">
        <v>18</v>
      </c>
      <c r="D101" s="49"/>
      <c r="E101" s="49"/>
      <c r="F101" s="49"/>
      <c r="G101" s="49"/>
      <c r="H101" s="59">
        <f>SUM(E101:G101)</f>
        <v>0</v>
      </c>
    </row>
    <row r="102" spans="1:8" ht="19.5" customHeight="1" x14ac:dyDescent="0.3">
      <c r="A102" s="28" t="s">
        <v>334</v>
      </c>
      <c r="B102" s="37" t="s">
        <v>335</v>
      </c>
      <c r="C102" s="44" t="s">
        <v>18</v>
      </c>
      <c r="D102" s="51"/>
      <c r="E102" s="51"/>
      <c r="F102" s="51"/>
      <c r="G102" s="51"/>
      <c r="H102" s="60">
        <f t="shared" ref="H102" si="10">SUM(E102:G102)</f>
        <v>0</v>
      </c>
    </row>
    <row r="103" spans="1:8" ht="20.25" customHeight="1" thickBot="1" x14ac:dyDescent="0.35">
      <c r="A103" s="26" t="s">
        <v>339</v>
      </c>
      <c r="B103" s="34"/>
      <c r="C103" s="34"/>
      <c r="D103" s="34"/>
      <c r="E103" s="34"/>
      <c r="F103" s="34"/>
      <c r="G103" s="34"/>
      <c r="H103" s="52">
        <f>SUM(H101:H102)</f>
        <v>0</v>
      </c>
    </row>
    <row r="104" spans="1:8" ht="20.25" customHeight="1" thickBot="1" x14ac:dyDescent="0.35">
      <c r="A104" s="27" t="s">
        <v>340</v>
      </c>
      <c r="B104" s="118" t="s">
        <v>351</v>
      </c>
      <c r="C104" s="47"/>
      <c r="D104" s="47"/>
      <c r="E104" s="47"/>
      <c r="F104" s="47"/>
      <c r="G104" s="47"/>
      <c r="H104" s="63"/>
    </row>
    <row r="105" spans="1:8" ht="20.25" customHeight="1" x14ac:dyDescent="0.3">
      <c r="A105" s="24" t="s">
        <v>341</v>
      </c>
      <c r="B105" s="32" t="s">
        <v>342</v>
      </c>
      <c r="C105" s="43" t="s">
        <v>18</v>
      </c>
      <c r="D105" s="49"/>
      <c r="E105" s="49"/>
      <c r="F105" s="49"/>
      <c r="G105" s="49"/>
      <c r="H105" s="59">
        <f>SUM(E105:G105)</f>
        <v>0</v>
      </c>
    </row>
    <row r="106" spans="1:8" ht="21" customHeight="1" x14ac:dyDescent="0.3">
      <c r="A106" s="25" t="s">
        <v>343</v>
      </c>
      <c r="B106" s="36" t="s">
        <v>344</v>
      </c>
      <c r="C106" s="44" t="s">
        <v>18</v>
      </c>
      <c r="D106" s="51"/>
      <c r="E106" s="51"/>
      <c r="F106" s="51"/>
      <c r="G106" s="51"/>
      <c r="H106" s="60">
        <f>SUM(E106:G106)</f>
        <v>0</v>
      </c>
    </row>
    <row r="107" spans="1:8" ht="21" customHeight="1" x14ac:dyDescent="0.3">
      <c r="A107" s="25" t="s">
        <v>345</v>
      </c>
      <c r="B107" s="36" t="s">
        <v>346</v>
      </c>
      <c r="C107" s="44" t="s">
        <v>18</v>
      </c>
      <c r="D107" s="51"/>
      <c r="E107" s="51"/>
      <c r="F107" s="51"/>
      <c r="G107" s="51"/>
      <c r="H107" s="60">
        <f t="shared" ref="H107:H109" si="11">SUM(E107:G107)</f>
        <v>0</v>
      </c>
    </row>
    <row r="108" spans="1:8" ht="20.25" customHeight="1" x14ac:dyDescent="0.3">
      <c r="A108" s="25" t="s">
        <v>347</v>
      </c>
      <c r="B108" s="36" t="s">
        <v>348</v>
      </c>
      <c r="C108" s="44" t="s">
        <v>18</v>
      </c>
      <c r="D108" s="51"/>
      <c r="E108" s="51"/>
      <c r="F108" s="51"/>
      <c r="G108" s="51"/>
      <c r="H108" s="60">
        <f t="shared" si="11"/>
        <v>0</v>
      </c>
    </row>
    <row r="109" spans="1:8" ht="20.25" customHeight="1" x14ac:dyDescent="0.3">
      <c r="A109" s="28" t="s">
        <v>349</v>
      </c>
      <c r="B109" s="37" t="s">
        <v>350</v>
      </c>
      <c r="C109" s="44" t="s">
        <v>18</v>
      </c>
      <c r="D109" s="62"/>
      <c r="E109" s="62"/>
      <c r="F109" s="62"/>
      <c r="G109" s="62"/>
      <c r="H109" s="60">
        <f t="shared" si="11"/>
        <v>0</v>
      </c>
    </row>
    <row r="110" spans="1:8" ht="20.25" customHeight="1" thickBot="1" x14ac:dyDescent="0.35">
      <c r="A110" s="26" t="s">
        <v>352</v>
      </c>
      <c r="B110" s="34"/>
      <c r="C110" s="34"/>
      <c r="D110" s="34"/>
      <c r="E110" s="34"/>
      <c r="F110" s="34"/>
      <c r="G110" s="64"/>
      <c r="H110" s="52">
        <f>SUM(H105:H109)</f>
        <v>0</v>
      </c>
    </row>
    <row r="111" spans="1:8" ht="20.25" customHeight="1" thickBot="1" x14ac:dyDescent="0.35">
      <c r="A111" s="27" t="s">
        <v>353</v>
      </c>
      <c r="B111" s="118" t="s">
        <v>364</v>
      </c>
      <c r="C111" s="48"/>
      <c r="D111" s="120"/>
      <c r="E111" s="120"/>
      <c r="F111" s="120"/>
      <c r="G111" s="120"/>
      <c r="H111" s="123"/>
    </row>
    <row r="112" spans="1:8" ht="20.25" customHeight="1" x14ac:dyDescent="0.3">
      <c r="A112" s="24" t="s">
        <v>354</v>
      </c>
      <c r="B112" s="32" t="s">
        <v>355</v>
      </c>
      <c r="C112" s="44" t="s">
        <v>18</v>
      </c>
      <c r="D112" s="49"/>
      <c r="E112" s="49"/>
      <c r="F112" s="49"/>
      <c r="G112" s="49"/>
      <c r="H112" s="59">
        <f>SUM(E112:G112)</f>
        <v>0</v>
      </c>
    </row>
    <row r="113" spans="1:8" ht="20.25" customHeight="1" x14ac:dyDescent="0.3">
      <c r="A113" s="25" t="s">
        <v>356</v>
      </c>
      <c r="B113" s="36" t="s">
        <v>357</v>
      </c>
      <c r="C113" s="44" t="s">
        <v>18</v>
      </c>
      <c r="D113" s="51"/>
      <c r="E113" s="51"/>
      <c r="F113" s="51"/>
      <c r="G113" s="51"/>
      <c r="H113" s="60">
        <f>SUM(E113:G113)</f>
        <v>0</v>
      </c>
    </row>
    <row r="114" spans="1:8" ht="20.25" customHeight="1" x14ac:dyDescent="0.3">
      <c r="A114" s="25" t="s">
        <v>358</v>
      </c>
      <c r="B114" s="36" t="s">
        <v>359</v>
      </c>
      <c r="C114" s="44" t="s">
        <v>18</v>
      </c>
      <c r="D114" s="51"/>
      <c r="E114" s="51"/>
      <c r="F114" s="51"/>
      <c r="G114" s="51"/>
      <c r="H114" s="60">
        <f t="shared" ref="H114:H116" si="12">SUM(E114:G114)</f>
        <v>0</v>
      </c>
    </row>
    <row r="115" spans="1:8" ht="20.25" customHeight="1" x14ac:dyDescent="0.3">
      <c r="A115" s="25" t="s">
        <v>360</v>
      </c>
      <c r="B115" s="36" t="s">
        <v>361</v>
      </c>
      <c r="C115" s="44" t="s">
        <v>18</v>
      </c>
      <c r="D115" s="51"/>
      <c r="E115" s="51"/>
      <c r="F115" s="51"/>
      <c r="G115" s="51"/>
      <c r="H115" s="60">
        <f t="shared" si="12"/>
        <v>0</v>
      </c>
    </row>
    <row r="116" spans="1:8" ht="30" customHeight="1" x14ac:dyDescent="0.3">
      <c r="A116" s="25" t="s">
        <v>362</v>
      </c>
      <c r="B116" s="33" t="s">
        <v>363</v>
      </c>
      <c r="C116" s="44" t="s">
        <v>18</v>
      </c>
      <c r="D116" s="62"/>
      <c r="E116" s="62"/>
      <c r="F116" s="62"/>
      <c r="G116" s="62"/>
      <c r="H116" s="60">
        <f t="shared" si="12"/>
        <v>0</v>
      </c>
    </row>
    <row r="117" spans="1:8" ht="20.25" customHeight="1" thickBot="1" x14ac:dyDescent="0.35">
      <c r="A117" s="26" t="s">
        <v>365</v>
      </c>
      <c r="B117" s="48"/>
      <c r="C117" s="48"/>
      <c r="D117" s="48"/>
      <c r="E117" s="48"/>
      <c r="F117" s="48"/>
      <c r="G117" s="48"/>
      <c r="H117" s="65">
        <f>SUM(H112:H116)</f>
        <v>0</v>
      </c>
    </row>
    <row r="118" spans="1:8" ht="20.25" customHeight="1" thickBot="1" x14ac:dyDescent="0.35">
      <c r="A118" s="27" t="s">
        <v>366</v>
      </c>
      <c r="B118" s="118" t="s">
        <v>389</v>
      </c>
      <c r="C118" s="48"/>
      <c r="D118" s="120"/>
      <c r="E118" s="120"/>
      <c r="F118" s="120"/>
      <c r="G118" s="120"/>
      <c r="H118" s="121"/>
    </row>
    <row r="119" spans="1:8" ht="20.25" customHeight="1" x14ac:dyDescent="0.3">
      <c r="A119" s="24" t="s">
        <v>367</v>
      </c>
      <c r="B119" s="32" t="s">
        <v>368</v>
      </c>
      <c r="C119" s="44" t="s">
        <v>18</v>
      </c>
      <c r="D119" s="49"/>
      <c r="E119" s="49"/>
      <c r="F119" s="49"/>
      <c r="G119" s="49"/>
      <c r="H119" s="59">
        <f>SUM(E119:G119)</f>
        <v>0</v>
      </c>
    </row>
    <row r="120" spans="1:8" ht="20.25" customHeight="1" x14ac:dyDescent="0.3">
      <c r="A120" s="25" t="s">
        <v>369</v>
      </c>
      <c r="B120" s="36" t="s">
        <v>370</v>
      </c>
      <c r="C120" s="44" t="s">
        <v>18</v>
      </c>
      <c r="D120" s="51"/>
      <c r="E120" s="51"/>
      <c r="F120" s="51"/>
      <c r="G120" s="51"/>
      <c r="H120" s="60">
        <f>SUM(E120:G120)</f>
        <v>0</v>
      </c>
    </row>
    <row r="121" spans="1:8" ht="20.25" customHeight="1" x14ac:dyDescent="0.3">
      <c r="A121" s="116" t="s">
        <v>380</v>
      </c>
      <c r="B121" s="36" t="s">
        <v>371</v>
      </c>
      <c r="C121" s="44" t="s">
        <v>18</v>
      </c>
      <c r="D121" s="51"/>
      <c r="E121" s="51"/>
      <c r="F121" s="51"/>
      <c r="G121" s="51"/>
      <c r="H121" s="60">
        <f t="shared" ref="H121:H123" si="13">SUM(E121:G121)</f>
        <v>0</v>
      </c>
    </row>
    <row r="122" spans="1:8" ht="20.25" customHeight="1" x14ac:dyDescent="0.3">
      <c r="A122" s="116" t="s">
        <v>381</v>
      </c>
      <c r="B122" s="36" t="s">
        <v>372</v>
      </c>
      <c r="C122" s="44" t="s">
        <v>18</v>
      </c>
      <c r="D122" s="51"/>
      <c r="E122" s="51"/>
      <c r="F122" s="51"/>
      <c r="G122" s="51"/>
      <c r="H122" s="60">
        <f t="shared" si="13"/>
        <v>0</v>
      </c>
    </row>
    <row r="123" spans="1:8" ht="20.25" customHeight="1" x14ac:dyDescent="0.3">
      <c r="A123" s="116" t="s">
        <v>382</v>
      </c>
      <c r="B123" s="36" t="s">
        <v>373</v>
      </c>
      <c r="C123" s="44" t="s">
        <v>18</v>
      </c>
      <c r="D123" s="62"/>
      <c r="E123" s="62"/>
      <c r="F123" s="62"/>
      <c r="G123" s="62"/>
      <c r="H123" s="60">
        <f t="shared" si="13"/>
        <v>0</v>
      </c>
    </row>
    <row r="124" spans="1:8" ht="20.25" customHeight="1" x14ac:dyDescent="0.3">
      <c r="A124" s="116" t="s">
        <v>383</v>
      </c>
      <c r="B124" s="36" t="s">
        <v>374</v>
      </c>
      <c r="C124" s="44" t="s">
        <v>18</v>
      </c>
      <c r="D124" s="51"/>
      <c r="E124" s="51"/>
      <c r="F124" s="51"/>
      <c r="G124" s="51"/>
      <c r="H124" s="60">
        <f>SUM(E124:G124)</f>
        <v>0</v>
      </c>
    </row>
    <row r="125" spans="1:8" ht="20.25" customHeight="1" x14ac:dyDescent="0.3">
      <c r="A125" s="66" t="s">
        <v>384</v>
      </c>
      <c r="B125" s="36" t="s">
        <v>375</v>
      </c>
      <c r="C125" s="44" t="s">
        <v>18</v>
      </c>
      <c r="D125" s="51"/>
      <c r="E125" s="51"/>
      <c r="F125" s="51"/>
      <c r="G125" s="51"/>
      <c r="H125" s="60">
        <f t="shared" ref="H125:H129" si="14">SUM(E125:G125)</f>
        <v>0</v>
      </c>
    </row>
    <row r="126" spans="1:8" ht="20.25" customHeight="1" x14ac:dyDescent="0.3">
      <c r="A126" s="116" t="s">
        <v>385</v>
      </c>
      <c r="B126" s="36" t="s">
        <v>376</v>
      </c>
      <c r="C126" s="44" t="s">
        <v>18</v>
      </c>
      <c r="D126" s="51"/>
      <c r="E126" s="51"/>
      <c r="F126" s="51"/>
      <c r="G126" s="51"/>
      <c r="H126" s="60">
        <f t="shared" si="14"/>
        <v>0</v>
      </c>
    </row>
    <row r="127" spans="1:8" ht="20.25" customHeight="1" x14ac:dyDescent="0.3">
      <c r="A127" s="116" t="s">
        <v>386</v>
      </c>
      <c r="B127" s="36" t="s">
        <v>377</v>
      </c>
      <c r="C127" s="44" t="s">
        <v>18</v>
      </c>
      <c r="D127" s="51"/>
      <c r="E127" s="51"/>
      <c r="F127" s="51"/>
      <c r="G127" s="51"/>
      <c r="H127" s="60">
        <f t="shared" si="14"/>
        <v>0</v>
      </c>
    </row>
    <row r="128" spans="1:8" ht="20.25" customHeight="1" x14ac:dyDescent="0.3">
      <c r="A128" s="116" t="s">
        <v>387</v>
      </c>
      <c r="B128" s="36" t="s">
        <v>378</v>
      </c>
      <c r="C128" s="44" t="s">
        <v>18</v>
      </c>
      <c r="D128" s="51"/>
      <c r="E128" s="51"/>
      <c r="F128" s="51"/>
      <c r="G128" s="51"/>
      <c r="H128" s="60">
        <f t="shared" si="14"/>
        <v>0</v>
      </c>
    </row>
    <row r="129" spans="1:8" ht="20.25" customHeight="1" x14ac:dyDescent="0.3">
      <c r="A129" s="117" t="s">
        <v>388</v>
      </c>
      <c r="B129" s="37" t="s">
        <v>379</v>
      </c>
      <c r="C129" s="58" t="s">
        <v>18</v>
      </c>
      <c r="D129" s="51"/>
      <c r="E129" s="51"/>
      <c r="F129" s="51"/>
      <c r="G129" s="51"/>
      <c r="H129" s="60">
        <f t="shared" si="14"/>
        <v>0</v>
      </c>
    </row>
    <row r="130" spans="1:8" ht="20.25" customHeight="1" thickBot="1" x14ac:dyDescent="0.35">
      <c r="A130" s="26" t="s">
        <v>390</v>
      </c>
      <c r="B130" s="122"/>
      <c r="C130" s="34"/>
      <c r="D130" s="34"/>
      <c r="E130" s="34"/>
      <c r="F130" s="34"/>
      <c r="G130" s="34"/>
      <c r="H130" s="52">
        <f>SUM(H119:H129)</f>
        <v>0</v>
      </c>
    </row>
    <row r="131" spans="1:8" ht="20.25" customHeight="1" thickBot="1" x14ac:dyDescent="0.35">
      <c r="A131" s="170" t="s">
        <v>29</v>
      </c>
      <c r="B131" s="171"/>
      <c r="C131" s="171"/>
      <c r="D131" s="171"/>
      <c r="E131" s="171"/>
      <c r="F131" s="171"/>
      <c r="G131" s="171"/>
      <c r="H131" s="65">
        <f>H9+H22+H29+H33+H41+H47+H52+H64+H71+H86+H99+H103+H110+H117+H130</f>
        <v>0</v>
      </c>
    </row>
    <row r="133" spans="1:8" ht="20.25" customHeight="1" x14ac:dyDescent="0.3">
      <c r="A133" s="41" t="s">
        <v>32</v>
      </c>
    </row>
  </sheetData>
  <mergeCells count="5">
    <mergeCell ref="A2:B3"/>
    <mergeCell ref="E3:H3"/>
    <mergeCell ref="A1:H1"/>
    <mergeCell ref="C2:C3"/>
    <mergeCell ref="A131:G131"/>
  </mergeCells>
  <phoneticPr fontId="3" type="noConversion"/>
  <printOptions horizontalCentered="1" verticalCentered="1"/>
  <pageMargins left="0.11811023622047245" right="0.11811023622047245" top="0.59055118110236227" bottom="0.59055118110236227" header="0.31496062992125984" footer="0.31496062992125984"/>
  <pageSetup paperSize="9" scale="76" fitToHeight="0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07E8-DCA6-4806-A4A8-04AD0019020A}">
  <sheetPr>
    <pageSetUpPr fitToPage="1"/>
  </sheetPr>
  <dimension ref="A1:N117"/>
  <sheetViews>
    <sheetView zoomScale="85" zoomScaleNormal="85" zoomScaleSheetLayoutView="100" workbookViewId="0">
      <selection sqref="A1:K115"/>
    </sheetView>
  </sheetViews>
  <sheetFormatPr defaultColWidth="9" defaultRowHeight="20.25" customHeight="1" x14ac:dyDescent="0.3"/>
  <cols>
    <col min="1" max="1" width="6.23046875" style="30" customWidth="1"/>
    <col min="2" max="2" width="77" style="41" customWidth="1"/>
    <col min="3" max="3" width="7.23046875" style="30" customWidth="1"/>
    <col min="4" max="4" width="10.765625" style="30" customWidth="1"/>
    <col min="5" max="6" width="10.765625" style="1" customWidth="1"/>
    <col min="7" max="7" width="13.4609375" style="1" customWidth="1"/>
    <col min="8" max="8" width="12.3828125" style="1" customWidth="1"/>
    <col min="9" max="9" width="14.4609375" style="2" customWidth="1"/>
    <col min="10" max="10" width="18.4609375" style="2" customWidth="1"/>
    <col min="11" max="11" width="43.4609375" style="30" customWidth="1"/>
    <col min="12" max="12" width="19.765625" style="16" customWidth="1"/>
    <col min="13" max="14" width="9" style="2" customWidth="1"/>
    <col min="15" max="15" width="4.765625" style="2" customWidth="1"/>
    <col min="16" max="16" width="3.23046875" style="2" customWidth="1"/>
    <col min="17" max="16384" width="9" style="2"/>
  </cols>
  <sheetData>
    <row r="1" spans="1:14" ht="20.25" customHeight="1" thickBot="1" x14ac:dyDescent="0.35">
      <c r="A1" s="197" t="s">
        <v>573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  <c r="M1" s="184"/>
      <c r="N1" s="184"/>
    </row>
    <row r="2" spans="1:14" ht="26.15" customHeight="1" x14ac:dyDescent="0.3">
      <c r="A2" s="185" t="s">
        <v>15</v>
      </c>
      <c r="B2" s="186"/>
      <c r="C2" s="189" t="s">
        <v>2</v>
      </c>
      <c r="D2" s="191" t="s">
        <v>25</v>
      </c>
      <c r="E2" s="11" t="s">
        <v>20</v>
      </c>
      <c r="F2" s="11" t="s">
        <v>22</v>
      </c>
      <c r="G2" s="11" t="s">
        <v>23</v>
      </c>
      <c r="H2" s="20" t="s">
        <v>31</v>
      </c>
      <c r="I2" s="14" t="s">
        <v>3</v>
      </c>
      <c r="J2" s="15" t="s">
        <v>26</v>
      </c>
      <c r="K2" s="193" t="s">
        <v>16</v>
      </c>
      <c r="M2" s="6"/>
    </row>
    <row r="3" spans="1:14" ht="20.25" customHeight="1" thickBot="1" x14ac:dyDescent="0.35">
      <c r="A3" s="187"/>
      <c r="B3" s="188"/>
      <c r="C3" s="190"/>
      <c r="D3" s="192"/>
      <c r="E3" s="13" t="s">
        <v>21</v>
      </c>
      <c r="F3" s="195" t="s">
        <v>24</v>
      </c>
      <c r="G3" s="196"/>
      <c r="H3" s="196"/>
      <c r="I3" s="196"/>
      <c r="J3" s="196"/>
      <c r="K3" s="194"/>
    </row>
    <row r="4" spans="1:14" ht="20.25" customHeight="1" thickBot="1" x14ac:dyDescent="0.35">
      <c r="A4" s="21">
        <v>1</v>
      </c>
      <c r="B4" s="81" t="s">
        <v>0</v>
      </c>
      <c r="C4" s="68"/>
      <c r="D4" s="73"/>
      <c r="E4" s="4"/>
      <c r="F4" s="4"/>
      <c r="G4" s="4"/>
      <c r="H4" s="4"/>
      <c r="I4" s="3"/>
      <c r="J4" s="3"/>
      <c r="K4" s="96"/>
    </row>
    <row r="5" spans="1:14" ht="20.25" customHeight="1" x14ac:dyDescent="0.3">
      <c r="A5" s="24" t="s">
        <v>60</v>
      </c>
      <c r="B5" s="160" t="s">
        <v>588</v>
      </c>
      <c r="C5" s="72" t="s">
        <v>18</v>
      </c>
      <c r="D5" s="89">
        <v>720</v>
      </c>
      <c r="E5" s="49"/>
      <c r="F5" s="49"/>
      <c r="G5" s="49"/>
      <c r="H5" s="49"/>
      <c r="I5" s="103">
        <f>SUM(E5:H5)</f>
        <v>0</v>
      </c>
      <c r="J5" s="104">
        <f>I5*D5</f>
        <v>0</v>
      </c>
      <c r="K5" s="182" t="s">
        <v>396</v>
      </c>
      <c r="L5" s="17"/>
      <c r="M5" s="5"/>
    </row>
    <row r="6" spans="1:14" ht="20.25" customHeight="1" x14ac:dyDescent="0.3">
      <c r="A6" s="25" t="s">
        <v>61</v>
      </c>
      <c r="B6" s="161" t="s">
        <v>589</v>
      </c>
      <c r="C6" s="69" t="s">
        <v>18</v>
      </c>
      <c r="D6" s="74">
        <v>720</v>
      </c>
      <c r="E6" s="51"/>
      <c r="F6" s="51"/>
      <c r="G6" s="51"/>
      <c r="H6" s="51"/>
      <c r="I6" s="105">
        <f>SUM(E6:H6)</f>
        <v>0</v>
      </c>
      <c r="J6" s="106">
        <f t="shared" ref="J6" si="0">D6*I6</f>
        <v>0</v>
      </c>
      <c r="K6" s="183"/>
      <c r="L6" s="17"/>
      <c r="M6" s="5"/>
    </row>
    <row r="7" spans="1:14" ht="30" customHeight="1" x14ac:dyDescent="0.3">
      <c r="A7" s="25" t="s">
        <v>62</v>
      </c>
      <c r="B7" s="162" t="s">
        <v>590</v>
      </c>
      <c r="C7" s="69" t="s">
        <v>18</v>
      </c>
      <c r="D7" s="74">
        <v>360</v>
      </c>
      <c r="E7" s="51"/>
      <c r="F7" s="51"/>
      <c r="G7" s="51"/>
      <c r="H7" s="51"/>
      <c r="I7" s="105">
        <f t="shared" ref="I7:I32" si="1">SUM(E7:H7)</f>
        <v>0</v>
      </c>
      <c r="J7" s="106">
        <f t="shared" ref="J7:J32" si="2">D7*I7</f>
        <v>0</v>
      </c>
      <c r="K7" s="100" t="s">
        <v>397</v>
      </c>
      <c r="L7" s="17"/>
      <c r="M7" s="5"/>
    </row>
    <row r="8" spans="1:14" ht="19.5" customHeight="1" x14ac:dyDescent="0.3">
      <c r="A8" s="25" t="s">
        <v>63</v>
      </c>
      <c r="B8" s="161" t="s">
        <v>591</v>
      </c>
      <c r="C8" s="69" t="s">
        <v>18</v>
      </c>
      <c r="D8" s="74">
        <v>720</v>
      </c>
      <c r="E8" s="51"/>
      <c r="F8" s="51"/>
      <c r="G8" s="51"/>
      <c r="H8" s="51"/>
      <c r="I8" s="105">
        <f t="shared" si="1"/>
        <v>0</v>
      </c>
      <c r="J8" s="106">
        <f t="shared" si="2"/>
        <v>0</v>
      </c>
      <c r="K8" s="100" t="s">
        <v>396</v>
      </c>
      <c r="M8" s="6"/>
    </row>
    <row r="9" spans="1:14" ht="20.25" customHeight="1" x14ac:dyDescent="0.3">
      <c r="A9" s="25" t="s">
        <v>391</v>
      </c>
      <c r="B9" s="161" t="s">
        <v>592</v>
      </c>
      <c r="C9" s="69" t="s">
        <v>18</v>
      </c>
      <c r="D9" s="74">
        <v>720</v>
      </c>
      <c r="E9" s="51"/>
      <c r="F9" s="51"/>
      <c r="G9" s="51"/>
      <c r="H9" s="51"/>
      <c r="I9" s="105">
        <f t="shared" si="1"/>
        <v>0</v>
      </c>
      <c r="J9" s="106">
        <f t="shared" si="2"/>
        <v>0</v>
      </c>
      <c r="K9" s="100" t="s">
        <v>396</v>
      </c>
      <c r="M9" s="5"/>
    </row>
    <row r="10" spans="1:14" ht="20.25" customHeight="1" x14ac:dyDescent="0.3">
      <c r="A10" s="25" t="s">
        <v>392</v>
      </c>
      <c r="B10" s="161" t="s">
        <v>593</v>
      </c>
      <c r="C10" s="69" t="s">
        <v>18</v>
      </c>
      <c r="D10" s="74">
        <v>720</v>
      </c>
      <c r="E10" s="51"/>
      <c r="F10" s="51"/>
      <c r="G10" s="51"/>
      <c r="H10" s="51"/>
      <c r="I10" s="105">
        <f t="shared" si="1"/>
        <v>0</v>
      </c>
      <c r="J10" s="106">
        <f t="shared" si="2"/>
        <v>0</v>
      </c>
      <c r="K10" s="100" t="s">
        <v>396</v>
      </c>
      <c r="M10" s="5"/>
    </row>
    <row r="11" spans="1:14" ht="20.25" customHeight="1" x14ac:dyDescent="0.3">
      <c r="A11" s="25" t="s">
        <v>393</v>
      </c>
      <c r="B11" s="161" t="s">
        <v>594</v>
      </c>
      <c r="C11" s="69" t="s">
        <v>18</v>
      </c>
      <c r="D11" s="74">
        <v>720</v>
      </c>
      <c r="E11" s="51"/>
      <c r="F11" s="51"/>
      <c r="G11" s="51"/>
      <c r="H11" s="51"/>
      <c r="I11" s="105">
        <f t="shared" si="1"/>
        <v>0</v>
      </c>
      <c r="J11" s="106">
        <f t="shared" si="2"/>
        <v>0</v>
      </c>
      <c r="K11" s="100" t="s">
        <v>396</v>
      </c>
      <c r="M11" s="5"/>
    </row>
    <row r="12" spans="1:14" ht="20.25" customHeight="1" x14ac:dyDescent="0.3">
      <c r="A12" s="25" t="s">
        <v>394</v>
      </c>
      <c r="B12" s="161" t="s">
        <v>595</v>
      </c>
      <c r="C12" s="69" t="s">
        <v>18</v>
      </c>
      <c r="D12" s="74">
        <v>720</v>
      </c>
      <c r="E12" s="51"/>
      <c r="F12" s="51"/>
      <c r="G12" s="51"/>
      <c r="H12" s="51"/>
      <c r="I12" s="105">
        <f t="shared" si="1"/>
        <v>0</v>
      </c>
      <c r="J12" s="106">
        <f t="shared" si="2"/>
        <v>0</v>
      </c>
      <c r="K12" s="100" t="s">
        <v>396</v>
      </c>
      <c r="M12" s="5"/>
    </row>
    <row r="13" spans="1:14" ht="20.25" customHeight="1" x14ac:dyDescent="0.3">
      <c r="A13" s="25" t="s">
        <v>395</v>
      </c>
      <c r="B13" s="161" t="s">
        <v>630</v>
      </c>
      <c r="C13" s="69" t="s">
        <v>18</v>
      </c>
      <c r="D13" s="74">
        <v>180</v>
      </c>
      <c r="E13" s="51"/>
      <c r="F13" s="51"/>
      <c r="G13" s="51"/>
      <c r="H13" s="51"/>
      <c r="I13" s="105">
        <f t="shared" ref="I13" si="3">SUM(E13:H13)</f>
        <v>0</v>
      </c>
      <c r="J13" s="106">
        <f t="shared" ref="J13" si="4">D13*I13</f>
        <v>0</v>
      </c>
      <c r="K13" s="100" t="s">
        <v>398</v>
      </c>
      <c r="M13" s="5"/>
    </row>
    <row r="14" spans="1:14" ht="20.25" customHeight="1" x14ac:dyDescent="0.3">
      <c r="A14" s="25" t="s">
        <v>612</v>
      </c>
      <c r="B14" s="161" t="s">
        <v>631</v>
      </c>
      <c r="C14" s="69" t="s">
        <v>18</v>
      </c>
      <c r="D14" s="74">
        <v>180</v>
      </c>
      <c r="E14" s="51"/>
      <c r="F14" s="51"/>
      <c r="G14" s="51"/>
      <c r="H14" s="51"/>
      <c r="I14" s="105">
        <f t="shared" si="1"/>
        <v>0</v>
      </c>
      <c r="J14" s="106">
        <f t="shared" si="2"/>
        <v>0</v>
      </c>
      <c r="K14" s="100" t="s">
        <v>398</v>
      </c>
      <c r="M14" s="5"/>
    </row>
    <row r="15" spans="1:14" ht="20.25" customHeight="1" x14ac:dyDescent="0.3">
      <c r="A15" s="25" t="s">
        <v>613</v>
      </c>
      <c r="B15" s="161" t="s">
        <v>596</v>
      </c>
      <c r="C15" s="69" t="s">
        <v>18</v>
      </c>
      <c r="D15" s="74">
        <v>360</v>
      </c>
      <c r="E15" s="51"/>
      <c r="F15" s="51"/>
      <c r="G15" s="51"/>
      <c r="H15" s="51"/>
      <c r="I15" s="105">
        <f t="shared" si="1"/>
        <v>0</v>
      </c>
      <c r="J15" s="106">
        <f t="shared" si="2"/>
        <v>0</v>
      </c>
      <c r="K15" s="100" t="s">
        <v>398</v>
      </c>
      <c r="M15" s="5"/>
    </row>
    <row r="16" spans="1:14" ht="20.25" customHeight="1" x14ac:dyDescent="0.3">
      <c r="A16" s="25" t="s">
        <v>614</v>
      </c>
      <c r="B16" s="161" t="s">
        <v>597</v>
      </c>
      <c r="C16" s="69" t="s">
        <v>18</v>
      </c>
      <c r="D16" s="74">
        <v>360</v>
      </c>
      <c r="E16" s="51"/>
      <c r="F16" s="51"/>
      <c r="G16" s="51"/>
      <c r="H16" s="51"/>
      <c r="I16" s="105">
        <f t="shared" si="1"/>
        <v>0</v>
      </c>
      <c r="J16" s="106">
        <f t="shared" si="2"/>
        <v>0</v>
      </c>
      <c r="K16" s="100" t="s">
        <v>398</v>
      </c>
      <c r="M16" s="5"/>
    </row>
    <row r="17" spans="1:13" ht="20.25" customHeight="1" x14ac:dyDescent="0.3">
      <c r="A17" s="25" t="s">
        <v>615</v>
      </c>
      <c r="B17" s="161" t="s">
        <v>598</v>
      </c>
      <c r="C17" s="69" t="s">
        <v>18</v>
      </c>
      <c r="D17" s="74">
        <v>240</v>
      </c>
      <c r="E17" s="51"/>
      <c r="F17" s="51"/>
      <c r="G17" s="51"/>
      <c r="H17" s="51"/>
      <c r="I17" s="105">
        <f t="shared" si="1"/>
        <v>0</v>
      </c>
      <c r="J17" s="106">
        <f t="shared" si="2"/>
        <v>0</v>
      </c>
      <c r="K17" s="100" t="s">
        <v>399</v>
      </c>
      <c r="M17" s="5"/>
    </row>
    <row r="18" spans="1:13" ht="20.25" customHeight="1" x14ac:dyDescent="0.3">
      <c r="A18" s="25" t="s">
        <v>616</v>
      </c>
      <c r="B18" s="161" t="s">
        <v>599</v>
      </c>
      <c r="C18" s="69" t="s">
        <v>18</v>
      </c>
      <c r="D18" s="74">
        <v>180</v>
      </c>
      <c r="E18" s="51"/>
      <c r="F18" s="51"/>
      <c r="G18" s="51"/>
      <c r="H18" s="51"/>
      <c r="I18" s="105">
        <f t="shared" si="1"/>
        <v>0</v>
      </c>
      <c r="J18" s="106">
        <f t="shared" si="2"/>
        <v>0</v>
      </c>
      <c r="K18" s="100" t="s">
        <v>400</v>
      </c>
      <c r="M18" s="5"/>
    </row>
    <row r="19" spans="1:13" ht="20.25" customHeight="1" x14ac:dyDescent="0.3">
      <c r="A19" s="25" t="s">
        <v>617</v>
      </c>
      <c r="B19" s="161" t="s">
        <v>600</v>
      </c>
      <c r="C19" s="69" t="s">
        <v>18</v>
      </c>
      <c r="D19" s="74">
        <v>180</v>
      </c>
      <c r="E19" s="51"/>
      <c r="F19" s="51"/>
      <c r="G19" s="51"/>
      <c r="H19" s="51"/>
      <c r="I19" s="105">
        <f t="shared" si="1"/>
        <v>0</v>
      </c>
      <c r="J19" s="106">
        <f t="shared" si="2"/>
        <v>0</v>
      </c>
      <c r="K19" s="100" t="s">
        <v>400</v>
      </c>
      <c r="M19" s="5"/>
    </row>
    <row r="20" spans="1:13" ht="20.25" customHeight="1" x14ac:dyDescent="0.3">
      <c r="A20" s="25" t="s">
        <v>618</v>
      </c>
      <c r="B20" s="161" t="s">
        <v>601</v>
      </c>
      <c r="C20" s="69" t="s">
        <v>18</v>
      </c>
      <c r="D20" s="74">
        <v>180</v>
      </c>
      <c r="E20" s="51"/>
      <c r="F20" s="51"/>
      <c r="G20" s="51"/>
      <c r="H20" s="51"/>
      <c r="I20" s="105">
        <f t="shared" si="1"/>
        <v>0</v>
      </c>
      <c r="J20" s="106">
        <f t="shared" si="2"/>
        <v>0</v>
      </c>
      <c r="K20" s="100" t="s">
        <v>400</v>
      </c>
      <c r="M20" s="5"/>
    </row>
    <row r="21" spans="1:13" ht="20.25" customHeight="1" x14ac:dyDescent="0.3">
      <c r="A21" s="25" t="s">
        <v>619</v>
      </c>
      <c r="B21" s="161" t="s">
        <v>602</v>
      </c>
      <c r="C21" s="69" t="s">
        <v>18</v>
      </c>
      <c r="D21" s="74">
        <v>180</v>
      </c>
      <c r="E21" s="51"/>
      <c r="F21" s="51"/>
      <c r="G21" s="51"/>
      <c r="H21" s="51"/>
      <c r="I21" s="105">
        <f t="shared" si="1"/>
        <v>0</v>
      </c>
      <c r="J21" s="106">
        <f t="shared" si="2"/>
        <v>0</v>
      </c>
      <c r="K21" s="100" t="s">
        <v>400</v>
      </c>
      <c r="M21" s="6"/>
    </row>
    <row r="22" spans="1:13" ht="20.25" customHeight="1" x14ac:dyDescent="0.3">
      <c r="A22" s="25" t="s">
        <v>620</v>
      </c>
      <c r="B22" s="161" t="s">
        <v>603</v>
      </c>
      <c r="C22" s="69" t="s">
        <v>18</v>
      </c>
      <c r="D22" s="74">
        <v>180</v>
      </c>
      <c r="E22" s="51"/>
      <c r="F22" s="51"/>
      <c r="G22" s="51"/>
      <c r="H22" s="51"/>
      <c r="I22" s="105">
        <f t="shared" si="1"/>
        <v>0</v>
      </c>
      <c r="J22" s="106">
        <f t="shared" si="2"/>
        <v>0</v>
      </c>
      <c r="K22" s="100" t="s">
        <v>400</v>
      </c>
    </row>
    <row r="23" spans="1:13" ht="20.25" customHeight="1" x14ac:dyDescent="0.3">
      <c r="A23" s="25" t="s">
        <v>621</v>
      </c>
      <c r="B23" s="161" t="s">
        <v>604</v>
      </c>
      <c r="C23" s="69" t="s">
        <v>18</v>
      </c>
      <c r="D23" s="74">
        <v>120</v>
      </c>
      <c r="E23" s="51"/>
      <c r="F23" s="51"/>
      <c r="G23" s="51"/>
      <c r="H23" s="51"/>
      <c r="I23" s="105">
        <f t="shared" si="1"/>
        <v>0</v>
      </c>
      <c r="J23" s="106">
        <f t="shared" si="2"/>
        <v>0</v>
      </c>
      <c r="K23" s="100" t="s">
        <v>401</v>
      </c>
    </row>
    <row r="24" spans="1:13" ht="20.25" customHeight="1" x14ac:dyDescent="0.3">
      <c r="A24" s="25" t="s">
        <v>622</v>
      </c>
      <c r="B24" s="161" t="s">
        <v>605</v>
      </c>
      <c r="C24" s="69" t="s">
        <v>18</v>
      </c>
      <c r="D24" s="74">
        <v>120</v>
      </c>
      <c r="E24" s="51"/>
      <c r="F24" s="51"/>
      <c r="G24" s="51"/>
      <c r="H24" s="51"/>
      <c r="I24" s="105">
        <f t="shared" si="1"/>
        <v>0</v>
      </c>
      <c r="J24" s="106">
        <f t="shared" si="2"/>
        <v>0</v>
      </c>
      <c r="K24" s="100" t="s">
        <v>401</v>
      </c>
    </row>
    <row r="25" spans="1:13" ht="20.25" customHeight="1" x14ac:dyDescent="0.3">
      <c r="A25" s="25" t="s">
        <v>623</v>
      </c>
      <c r="B25" s="161" t="s">
        <v>633</v>
      </c>
      <c r="C25" s="69" t="s">
        <v>18</v>
      </c>
      <c r="D25" s="74">
        <v>60</v>
      </c>
      <c r="E25" s="51"/>
      <c r="F25" s="51"/>
      <c r="G25" s="51"/>
      <c r="H25" s="51"/>
      <c r="I25" s="105">
        <f t="shared" si="1"/>
        <v>0</v>
      </c>
      <c r="J25" s="106">
        <f t="shared" si="2"/>
        <v>0</v>
      </c>
      <c r="K25" s="100" t="s">
        <v>401</v>
      </c>
      <c r="L25" s="18"/>
      <c r="M25" s="6"/>
    </row>
    <row r="26" spans="1:13" ht="20.25" customHeight="1" x14ac:dyDescent="0.3">
      <c r="A26" s="25" t="s">
        <v>624</v>
      </c>
      <c r="B26" s="161" t="s">
        <v>634</v>
      </c>
      <c r="C26" s="69" t="s">
        <v>18</v>
      </c>
      <c r="D26" s="74">
        <v>60</v>
      </c>
      <c r="E26" s="51"/>
      <c r="F26" s="51"/>
      <c r="G26" s="51"/>
      <c r="H26" s="51"/>
      <c r="I26" s="105">
        <f t="shared" ref="I26" si="5">SUM(E26:H26)</f>
        <v>0</v>
      </c>
      <c r="J26" s="106">
        <f t="shared" ref="J26" si="6">D26*I26</f>
        <v>0</v>
      </c>
      <c r="K26" s="100" t="s">
        <v>401</v>
      </c>
      <c r="L26" s="18"/>
      <c r="M26" s="6"/>
    </row>
    <row r="27" spans="1:13" ht="20.25" customHeight="1" x14ac:dyDescent="0.3">
      <c r="A27" s="25" t="s">
        <v>625</v>
      </c>
      <c r="B27" s="161" t="s">
        <v>606</v>
      </c>
      <c r="C27" s="69" t="s">
        <v>18</v>
      </c>
      <c r="D27" s="74">
        <v>120</v>
      </c>
      <c r="E27" s="51"/>
      <c r="F27" s="51"/>
      <c r="G27" s="51"/>
      <c r="H27" s="51"/>
      <c r="I27" s="105">
        <f t="shared" si="1"/>
        <v>0</v>
      </c>
      <c r="J27" s="106">
        <f t="shared" si="2"/>
        <v>0</v>
      </c>
      <c r="K27" s="100" t="s">
        <v>401</v>
      </c>
      <c r="L27" s="19"/>
      <c r="M27" s="6"/>
    </row>
    <row r="28" spans="1:13" ht="20.25" customHeight="1" x14ac:dyDescent="0.3">
      <c r="A28" s="25" t="s">
        <v>626</v>
      </c>
      <c r="B28" s="161" t="s">
        <v>607</v>
      </c>
      <c r="C28" s="69" t="s">
        <v>18</v>
      </c>
      <c r="D28" s="74">
        <v>90</v>
      </c>
      <c r="E28" s="51"/>
      <c r="F28" s="51"/>
      <c r="G28" s="51"/>
      <c r="H28" s="51"/>
      <c r="I28" s="105">
        <f t="shared" si="1"/>
        <v>0</v>
      </c>
      <c r="J28" s="106">
        <f t="shared" si="2"/>
        <v>0</v>
      </c>
      <c r="K28" s="100" t="s">
        <v>402</v>
      </c>
      <c r="L28" s="19"/>
      <c r="M28" s="6"/>
    </row>
    <row r="29" spans="1:13" ht="20.25" customHeight="1" x14ac:dyDescent="0.3">
      <c r="A29" s="25" t="s">
        <v>627</v>
      </c>
      <c r="B29" s="161" t="s">
        <v>608</v>
      </c>
      <c r="C29" s="69" t="s">
        <v>18</v>
      </c>
      <c r="D29" s="126">
        <v>80</v>
      </c>
      <c r="E29" s="51"/>
      <c r="F29" s="51"/>
      <c r="G29" s="51"/>
      <c r="H29" s="51"/>
      <c r="I29" s="105">
        <f t="shared" si="1"/>
        <v>0</v>
      </c>
      <c r="J29" s="106">
        <f t="shared" si="2"/>
        <v>0</v>
      </c>
      <c r="K29" s="100" t="s">
        <v>403</v>
      </c>
      <c r="L29" s="19"/>
      <c r="M29" s="6"/>
    </row>
    <row r="30" spans="1:13" ht="20.25" customHeight="1" x14ac:dyDescent="0.3">
      <c r="A30" s="25" t="s">
        <v>628</v>
      </c>
      <c r="B30" s="161" t="s">
        <v>609</v>
      </c>
      <c r="C30" s="69" t="s">
        <v>18</v>
      </c>
      <c r="D30" s="126">
        <v>100</v>
      </c>
      <c r="E30" s="51"/>
      <c r="F30" s="51"/>
      <c r="G30" s="51"/>
      <c r="H30" s="51"/>
      <c r="I30" s="105">
        <f t="shared" si="1"/>
        <v>0</v>
      </c>
      <c r="J30" s="106">
        <f t="shared" si="2"/>
        <v>0</v>
      </c>
      <c r="K30" s="129" t="s">
        <v>404</v>
      </c>
      <c r="L30" s="19"/>
      <c r="M30" s="6"/>
    </row>
    <row r="31" spans="1:13" ht="20.25" customHeight="1" x14ac:dyDescent="0.3">
      <c r="A31" s="25" t="s">
        <v>629</v>
      </c>
      <c r="B31" s="161" t="s">
        <v>610</v>
      </c>
      <c r="C31" s="69" t="s">
        <v>18</v>
      </c>
      <c r="D31" s="126">
        <v>36</v>
      </c>
      <c r="E31" s="51"/>
      <c r="F31" s="51"/>
      <c r="G31" s="51"/>
      <c r="H31" s="51"/>
      <c r="I31" s="105">
        <f t="shared" si="1"/>
        <v>0</v>
      </c>
      <c r="J31" s="106">
        <f t="shared" si="2"/>
        <v>0</v>
      </c>
      <c r="K31" s="100" t="s">
        <v>405</v>
      </c>
      <c r="L31" s="19"/>
      <c r="M31" s="6"/>
    </row>
    <row r="32" spans="1:13" ht="20.25" customHeight="1" x14ac:dyDescent="0.3">
      <c r="A32" s="25" t="s">
        <v>632</v>
      </c>
      <c r="B32" s="163" t="s">
        <v>611</v>
      </c>
      <c r="C32" s="69" t="s">
        <v>18</v>
      </c>
      <c r="D32" s="126">
        <v>50</v>
      </c>
      <c r="E32" s="51"/>
      <c r="F32" s="51"/>
      <c r="G32" s="51"/>
      <c r="H32" s="51"/>
      <c r="I32" s="105">
        <f t="shared" si="1"/>
        <v>0</v>
      </c>
      <c r="J32" s="106">
        <f t="shared" si="2"/>
        <v>0</v>
      </c>
      <c r="K32" s="130" t="s">
        <v>406</v>
      </c>
      <c r="L32" s="19"/>
      <c r="M32" s="6"/>
    </row>
    <row r="33" spans="1:13" ht="20.25" customHeight="1" thickBot="1" x14ac:dyDescent="0.35">
      <c r="A33" s="26" t="s">
        <v>17</v>
      </c>
      <c r="B33" s="34"/>
      <c r="C33" s="70"/>
      <c r="D33" s="70"/>
      <c r="E33" s="70"/>
      <c r="F33" s="70"/>
      <c r="G33" s="70"/>
      <c r="H33" s="70"/>
      <c r="I33" s="34"/>
      <c r="J33" s="75">
        <f>SUM(J5:J32)</f>
        <v>0</v>
      </c>
      <c r="K33" s="97"/>
      <c r="L33" s="17"/>
    </row>
    <row r="34" spans="1:13" ht="20.25" customHeight="1" thickBot="1" x14ac:dyDescent="0.35">
      <c r="A34" s="21">
        <v>2</v>
      </c>
      <c r="B34" s="128" t="s">
        <v>408</v>
      </c>
      <c r="C34" s="68"/>
      <c r="D34" s="73"/>
      <c r="E34" s="73"/>
      <c r="F34" s="73"/>
      <c r="G34" s="73"/>
      <c r="H34" s="73"/>
      <c r="I34" s="45"/>
      <c r="J34" s="45"/>
      <c r="K34" s="55"/>
    </row>
    <row r="35" spans="1:13" ht="20.25" customHeight="1" x14ac:dyDescent="0.3">
      <c r="A35" s="24" t="s">
        <v>64</v>
      </c>
      <c r="B35" s="160" t="s">
        <v>635</v>
      </c>
      <c r="C35" s="72" t="s">
        <v>18</v>
      </c>
      <c r="D35" s="89">
        <v>600</v>
      </c>
      <c r="E35" s="49"/>
      <c r="F35" s="49"/>
      <c r="G35" s="49"/>
      <c r="H35" s="49"/>
      <c r="I35" s="103">
        <f>SUM(E35:H35)</f>
        <v>0</v>
      </c>
      <c r="J35" s="104">
        <f>I35*D35</f>
        <v>0</v>
      </c>
      <c r="K35" s="99" t="s">
        <v>410</v>
      </c>
      <c r="L35" s="17"/>
      <c r="M35" s="6"/>
    </row>
    <row r="36" spans="1:13" ht="20.25" customHeight="1" x14ac:dyDescent="0.3">
      <c r="A36" s="25" t="s">
        <v>65</v>
      </c>
      <c r="B36" s="161" t="s">
        <v>636</v>
      </c>
      <c r="C36" s="69" t="s">
        <v>18</v>
      </c>
      <c r="D36" s="74">
        <v>150</v>
      </c>
      <c r="E36" s="51"/>
      <c r="F36" s="51"/>
      <c r="G36" s="51"/>
      <c r="H36" s="51"/>
      <c r="I36" s="105">
        <f>SUM(E36:H36)</f>
        <v>0</v>
      </c>
      <c r="J36" s="106">
        <f t="shared" ref="J36:J43" si="7">D36*I36</f>
        <v>0</v>
      </c>
      <c r="K36" s="100" t="s">
        <v>411</v>
      </c>
      <c r="L36" s="17"/>
      <c r="M36" s="6"/>
    </row>
    <row r="37" spans="1:13" ht="20.25" customHeight="1" x14ac:dyDescent="0.3">
      <c r="A37" s="25" t="s">
        <v>66</v>
      </c>
      <c r="B37" s="161" t="s">
        <v>637</v>
      </c>
      <c r="C37" s="69" t="s">
        <v>18</v>
      </c>
      <c r="D37" s="74">
        <v>150</v>
      </c>
      <c r="E37" s="51"/>
      <c r="F37" s="51"/>
      <c r="G37" s="51"/>
      <c r="H37" s="51"/>
      <c r="I37" s="105">
        <f t="shared" ref="I37:I42" si="8">SUM(E37:H37)</f>
        <v>0</v>
      </c>
      <c r="J37" s="106">
        <f t="shared" si="7"/>
        <v>0</v>
      </c>
      <c r="K37" s="100" t="s">
        <v>411</v>
      </c>
      <c r="L37" s="17"/>
      <c r="M37" s="6"/>
    </row>
    <row r="38" spans="1:13" ht="20.25" customHeight="1" x14ac:dyDescent="0.3">
      <c r="A38" s="25" t="s">
        <v>67</v>
      </c>
      <c r="B38" s="161" t="s">
        <v>638</v>
      </c>
      <c r="C38" s="69" t="s">
        <v>18</v>
      </c>
      <c r="D38" s="74">
        <v>150</v>
      </c>
      <c r="E38" s="51"/>
      <c r="F38" s="51"/>
      <c r="G38" s="51"/>
      <c r="H38" s="51"/>
      <c r="I38" s="105">
        <f t="shared" si="8"/>
        <v>0</v>
      </c>
      <c r="J38" s="106">
        <f t="shared" si="7"/>
        <v>0</v>
      </c>
      <c r="K38" s="100" t="s">
        <v>411</v>
      </c>
      <c r="L38" s="17"/>
    </row>
    <row r="39" spans="1:13" ht="19.5" customHeight="1" x14ac:dyDescent="0.3">
      <c r="A39" s="25" t="s">
        <v>68</v>
      </c>
      <c r="B39" s="161" t="s">
        <v>639</v>
      </c>
      <c r="C39" s="69" t="s">
        <v>18</v>
      </c>
      <c r="D39" s="74">
        <v>60</v>
      </c>
      <c r="E39" s="51"/>
      <c r="F39" s="51"/>
      <c r="G39" s="51"/>
      <c r="H39" s="51"/>
      <c r="I39" s="105">
        <f t="shared" si="8"/>
        <v>0</v>
      </c>
      <c r="J39" s="106">
        <f t="shared" si="7"/>
        <v>0</v>
      </c>
      <c r="K39" s="100" t="s">
        <v>412</v>
      </c>
      <c r="L39" s="17"/>
    </row>
    <row r="40" spans="1:13" ht="20.25" customHeight="1" x14ac:dyDescent="0.3">
      <c r="A40" s="25" t="s">
        <v>69</v>
      </c>
      <c r="B40" s="39" t="s">
        <v>407</v>
      </c>
      <c r="C40" s="69" t="s">
        <v>18</v>
      </c>
      <c r="D40" s="74">
        <v>60</v>
      </c>
      <c r="E40" s="51"/>
      <c r="F40" s="51"/>
      <c r="G40" s="51"/>
      <c r="H40" s="51"/>
      <c r="I40" s="105">
        <f t="shared" si="8"/>
        <v>0</v>
      </c>
      <c r="J40" s="106">
        <f t="shared" si="7"/>
        <v>0</v>
      </c>
      <c r="K40" s="100" t="s">
        <v>412</v>
      </c>
      <c r="L40" s="17"/>
    </row>
    <row r="41" spans="1:13" ht="20.25" customHeight="1" x14ac:dyDescent="0.3">
      <c r="A41" s="25" t="s">
        <v>70</v>
      </c>
      <c r="B41" s="161" t="s">
        <v>640</v>
      </c>
      <c r="C41" s="69" t="s">
        <v>18</v>
      </c>
      <c r="D41" s="74">
        <v>60</v>
      </c>
      <c r="E41" s="51"/>
      <c r="F41" s="51"/>
      <c r="G41" s="51"/>
      <c r="H41" s="51"/>
      <c r="I41" s="105">
        <f t="shared" si="8"/>
        <v>0</v>
      </c>
      <c r="J41" s="106">
        <f t="shared" si="7"/>
        <v>0</v>
      </c>
      <c r="K41" s="100" t="s">
        <v>412</v>
      </c>
      <c r="L41" s="17"/>
    </row>
    <row r="42" spans="1:13" ht="21" customHeight="1" x14ac:dyDescent="0.3">
      <c r="A42" s="25" t="s">
        <v>71</v>
      </c>
      <c r="B42" s="161" t="s">
        <v>641</v>
      </c>
      <c r="C42" s="69" t="s">
        <v>18</v>
      </c>
      <c r="D42" s="74">
        <v>60</v>
      </c>
      <c r="E42" s="51"/>
      <c r="F42" s="51"/>
      <c r="G42" s="51"/>
      <c r="H42" s="51"/>
      <c r="I42" s="105">
        <f t="shared" si="8"/>
        <v>0</v>
      </c>
      <c r="J42" s="106">
        <f t="shared" si="7"/>
        <v>0</v>
      </c>
      <c r="K42" s="100" t="s">
        <v>412</v>
      </c>
      <c r="L42" s="17"/>
      <c r="M42" s="6"/>
    </row>
    <row r="43" spans="1:13" ht="21" customHeight="1" x14ac:dyDescent="0.3">
      <c r="A43" s="28" t="s">
        <v>72</v>
      </c>
      <c r="B43" s="163" t="s">
        <v>642</v>
      </c>
      <c r="C43" s="69" t="s">
        <v>18</v>
      </c>
      <c r="D43" s="74">
        <v>60</v>
      </c>
      <c r="E43" s="51"/>
      <c r="F43" s="51"/>
      <c r="G43" s="51"/>
      <c r="H43" s="51"/>
      <c r="I43" s="105">
        <f>SUM(E43:H43)</f>
        <v>0</v>
      </c>
      <c r="J43" s="106">
        <f t="shared" si="7"/>
        <v>0</v>
      </c>
      <c r="K43" s="131" t="s">
        <v>412</v>
      </c>
      <c r="L43" s="17"/>
      <c r="M43" s="6"/>
    </row>
    <row r="44" spans="1:13" ht="20.25" customHeight="1" thickBot="1" x14ac:dyDescent="0.35">
      <c r="A44" s="26" t="s">
        <v>409</v>
      </c>
      <c r="B44" s="34"/>
      <c r="C44" s="70"/>
      <c r="D44" s="70"/>
      <c r="E44" s="70"/>
      <c r="F44" s="70"/>
      <c r="G44" s="70"/>
      <c r="H44" s="70"/>
      <c r="I44" s="34"/>
      <c r="J44" s="75">
        <f>SUM(J35:J43)</f>
        <v>0</v>
      </c>
      <c r="K44" s="97"/>
      <c r="L44" s="17"/>
    </row>
    <row r="45" spans="1:13" ht="20.25" customHeight="1" thickBot="1" x14ac:dyDescent="0.35">
      <c r="A45" s="21">
        <v>3</v>
      </c>
      <c r="B45" s="128" t="s">
        <v>415</v>
      </c>
      <c r="C45" s="68"/>
      <c r="D45" s="73"/>
      <c r="E45" s="73"/>
      <c r="F45" s="73"/>
      <c r="G45" s="73"/>
      <c r="H45" s="73"/>
      <c r="I45" s="45"/>
      <c r="J45" s="45"/>
      <c r="K45" s="55"/>
    </row>
    <row r="46" spans="1:13" ht="20.25" customHeight="1" thickBot="1" x14ac:dyDescent="0.35">
      <c r="A46" s="24" t="s">
        <v>83</v>
      </c>
      <c r="B46" s="164" t="s">
        <v>643</v>
      </c>
      <c r="C46" s="69" t="s">
        <v>18</v>
      </c>
      <c r="D46" s="89">
        <v>900</v>
      </c>
      <c r="E46" s="49"/>
      <c r="F46" s="49"/>
      <c r="G46" s="49"/>
      <c r="H46" s="49"/>
      <c r="I46" s="103">
        <f>SUM(E46:H46)</f>
        <v>0</v>
      </c>
      <c r="J46" s="104">
        <f>I46*D46</f>
        <v>0</v>
      </c>
      <c r="K46" s="99" t="s">
        <v>417</v>
      </c>
      <c r="M46" s="6"/>
    </row>
    <row r="47" spans="1:13" ht="20.25" customHeight="1" x14ac:dyDescent="0.3">
      <c r="A47" s="25" t="s">
        <v>84</v>
      </c>
      <c r="B47" s="164" t="s">
        <v>644</v>
      </c>
      <c r="C47" s="69" t="s">
        <v>18</v>
      </c>
      <c r="D47" s="89">
        <v>900</v>
      </c>
      <c r="E47" s="49"/>
      <c r="F47" s="49"/>
      <c r="G47" s="49"/>
      <c r="H47" s="49"/>
      <c r="I47" s="103">
        <f>SUM(E47:H47)</f>
        <v>0</v>
      </c>
      <c r="J47" s="104">
        <f>I47*D47</f>
        <v>0</v>
      </c>
      <c r="K47" s="99" t="s">
        <v>417</v>
      </c>
      <c r="M47" s="6"/>
    </row>
    <row r="48" spans="1:13" ht="20.25" customHeight="1" x14ac:dyDescent="0.3">
      <c r="A48" s="25" t="s">
        <v>85</v>
      </c>
      <c r="B48" s="162" t="s">
        <v>645</v>
      </c>
      <c r="C48" s="69" t="s">
        <v>18</v>
      </c>
      <c r="D48" s="74">
        <v>900</v>
      </c>
      <c r="E48" s="51"/>
      <c r="F48" s="51"/>
      <c r="G48" s="51"/>
      <c r="H48" s="51"/>
      <c r="I48" s="105">
        <f>SUM(E48:H48)</f>
        <v>0</v>
      </c>
      <c r="J48" s="106">
        <f t="shared" ref="J48" si="9">D48*I48</f>
        <v>0</v>
      </c>
      <c r="K48" s="100" t="s">
        <v>417</v>
      </c>
      <c r="M48" s="6"/>
    </row>
    <row r="49" spans="1:14" ht="20.25" customHeight="1" x14ac:dyDescent="0.3">
      <c r="A49" s="25" t="s">
        <v>651</v>
      </c>
      <c r="B49" s="162" t="s">
        <v>646</v>
      </c>
      <c r="C49" s="69" t="s">
        <v>18</v>
      </c>
      <c r="D49" s="74">
        <v>900</v>
      </c>
      <c r="E49" s="51"/>
      <c r="F49" s="51"/>
      <c r="G49" s="51"/>
      <c r="H49" s="51"/>
      <c r="I49" s="105">
        <f>SUM(E49:H49)</f>
        <v>0</v>
      </c>
      <c r="J49" s="106">
        <f t="shared" ref="J49:J55" si="10">D49*I49</f>
        <v>0</v>
      </c>
      <c r="K49" s="100" t="s">
        <v>417</v>
      </c>
      <c r="M49" s="6"/>
    </row>
    <row r="50" spans="1:14" ht="20.25" customHeight="1" x14ac:dyDescent="0.3">
      <c r="A50" s="25" t="s">
        <v>652</v>
      </c>
      <c r="B50" s="161" t="s">
        <v>647</v>
      </c>
      <c r="C50" s="69" t="s">
        <v>18</v>
      </c>
      <c r="D50" s="74">
        <v>900</v>
      </c>
      <c r="E50" s="51"/>
      <c r="F50" s="51"/>
      <c r="G50" s="51"/>
      <c r="H50" s="51"/>
      <c r="I50" s="105">
        <f t="shared" ref="I50:I55" si="11">SUM(E50:H50)</f>
        <v>0</v>
      </c>
      <c r="J50" s="106">
        <f t="shared" si="10"/>
        <v>0</v>
      </c>
      <c r="K50" s="100" t="s">
        <v>417</v>
      </c>
      <c r="M50" s="6"/>
      <c r="N50" s="6"/>
    </row>
    <row r="51" spans="1:14" ht="20.25" customHeight="1" x14ac:dyDescent="0.3">
      <c r="A51" s="25" t="s">
        <v>653</v>
      </c>
      <c r="B51" s="161" t="s">
        <v>648</v>
      </c>
      <c r="C51" s="69" t="s">
        <v>18</v>
      </c>
      <c r="D51" s="74">
        <v>900</v>
      </c>
      <c r="E51" s="51"/>
      <c r="F51" s="51"/>
      <c r="G51" s="51"/>
      <c r="H51" s="51"/>
      <c r="I51" s="105">
        <f t="shared" ref="I51" si="12">SUM(E51:H51)</f>
        <v>0</v>
      </c>
      <c r="J51" s="106">
        <f t="shared" ref="J51" si="13">D51*I51</f>
        <v>0</v>
      </c>
      <c r="K51" s="100" t="s">
        <v>417</v>
      </c>
      <c r="M51" s="6"/>
      <c r="N51" s="6"/>
    </row>
    <row r="52" spans="1:14" ht="20.25" customHeight="1" x14ac:dyDescent="0.3">
      <c r="A52" s="25" t="s">
        <v>654</v>
      </c>
      <c r="B52" s="161" t="s">
        <v>649</v>
      </c>
      <c r="C52" s="69" t="s">
        <v>18</v>
      </c>
      <c r="D52" s="74">
        <v>1800</v>
      </c>
      <c r="E52" s="51"/>
      <c r="F52" s="51"/>
      <c r="G52" s="51"/>
      <c r="H52" s="51"/>
      <c r="I52" s="105">
        <f t="shared" si="11"/>
        <v>0</v>
      </c>
      <c r="J52" s="106">
        <f t="shared" si="10"/>
        <v>0</v>
      </c>
      <c r="K52" s="100" t="s">
        <v>417</v>
      </c>
      <c r="M52" s="6"/>
      <c r="N52" s="6"/>
    </row>
    <row r="53" spans="1:14" ht="20.25" customHeight="1" x14ac:dyDescent="0.3">
      <c r="A53" s="25" t="s">
        <v>655</v>
      </c>
      <c r="B53" s="161" t="s">
        <v>650</v>
      </c>
      <c r="C53" s="69" t="s">
        <v>18</v>
      </c>
      <c r="D53" s="74">
        <v>1800</v>
      </c>
      <c r="E53" s="51"/>
      <c r="F53" s="51"/>
      <c r="G53" s="51"/>
      <c r="H53" s="51"/>
      <c r="I53" s="105">
        <f t="shared" si="11"/>
        <v>0</v>
      </c>
      <c r="J53" s="106">
        <f t="shared" si="10"/>
        <v>0</v>
      </c>
      <c r="K53" s="100" t="s">
        <v>417</v>
      </c>
      <c r="M53" s="6"/>
      <c r="N53" s="6"/>
    </row>
    <row r="54" spans="1:14" ht="30.75" customHeight="1" x14ac:dyDescent="0.3">
      <c r="A54" s="25" t="s">
        <v>656</v>
      </c>
      <c r="B54" s="83" t="s">
        <v>413</v>
      </c>
      <c r="C54" s="69" t="s">
        <v>18</v>
      </c>
      <c r="D54" s="74">
        <v>300</v>
      </c>
      <c r="E54" s="51"/>
      <c r="F54" s="51"/>
      <c r="G54" s="51"/>
      <c r="H54" s="51"/>
      <c r="I54" s="105">
        <f t="shared" si="11"/>
        <v>0</v>
      </c>
      <c r="J54" s="106">
        <f t="shared" si="10"/>
        <v>0</v>
      </c>
      <c r="K54" s="100" t="s">
        <v>418</v>
      </c>
      <c r="M54" s="6"/>
      <c r="N54" s="6"/>
    </row>
    <row r="55" spans="1:14" ht="27" customHeight="1" x14ac:dyDescent="0.3">
      <c r="A55" s="25" t="s">
        <v>657</v>
      </c>
      <c r="B55" s="132" t="s">
        <v>414</v>
      </c>
      <c r="C55" s="69" t="s">
        <v>18</v>
      </c>
      <c r="D55" s="74">
        <v>300</v>
      </c>
      <c r="E55" s="51"/>
      <c r="F55" s="51"/>
      <c r="G55" s="51"/>
      <c r="H55" s="51"/>
      <c r="I55" s="105">
        <f t="shared" si="11"/>
        <v>0</v>
      </c>
      <c r="J55" s="106">
        <f t="shared" si="10"/>
        <v>0</v>
      </c>
      <c r="K55" s="130" t="s">
        <v>419</v>
      </c>
      <c r="M55" s="6"/>
      <c r="N55" s="6"/>
    </row>
    <row r="56" spans="1:14" ht="20.25" customHeight="1" thickBot="1" x14ac:dyDescent="0.35">
      <c r="A56" s="26" t="s">
        <v>416</v>
      </c>
      <c r="B56" s="34"/>
      <c r="C56" s="70"/>
      <c r="D56" s="70"/>
      <c r="E56" s="70"/>
      <c r="F56" s="70"/>
      <c r="G56" s="70"/>
      <c r="H56" s="70"/>
      <c r="I56" s="34"/>
      <c r="J56" s="75">
        <f>SUM(J46:J55)</f>
        <v>0</v>
      </c>
      <c r="K56" s="97"/>
      <c r="L56" s="17"/>
    </row>
    <row r="57" spans="1:14" ht="20.25" customHeight="1" thickBot="1" x14ac:dyDescent="0.35">
      <c r="A57" s="21" t="s">
        <v>89</v>
      </c>
      <c r="B57" s="128" t="s">
        <v>421</v>
      </c>
      <c r="C57" s="68"/>
      <c r="D57" s="73"/>
      <c r="E57" s="73"/>
      <c r="F57" s="73"/>
      <c r="G57" s="73"/>
      <c r="H57" s="73"/>
      <c r="I57" s="45"/>
      <c r="J57" s="45"/>
      <c r="K57" s="55"/>
    </row>
    <row r="58" spans="1:14" ht="20.25" customHeight="1" x14ac:dyDescent="0.3">
      <c r="A58" s="29" t="s">
        <v>90</v>
      </c>
      <c r="B58" s="127" t="s">
        <v>420</v>
      </c>
      <c r="C58" s="88" t="s">
        <v>18</v>
      </c>
      <c r="D58" s="89">
        <v>100</v>
      </c>
      <c r="E58" s="49"/>
      <c r="F58" s="49"/>
      <c r="G58" s="49"/>
      <c r="H58" s="49"/>
      <c r="I58" s="103">
        <f>SUM(E58:H58)</f>
        <v>0</v>
      </c>
      <c r="J58" s="104">
        <f>I58*D58</f>
        <v>0</v>
      </c>
      <c r="K58" s="95" t="s">
        <v>423</v>
      </c>
      <c r="M58" s="6"/>
    </row>
    <row r="59" spans="1:14" ht="20.25" customHeight="1" thickBot="1" x14ac:dyDescent="0.35">
      <c r="A59" s="26" t="s">
        <v>422</v>
      </c>
      <c r="B59" s="34"/>
      <c r="C59" s="70"/>
      <c r="D59" s="70"/>
      <c r="E59" s="70"/>
      <c r="F59" s="70"/>
      <c r="G59" s="70"/>
      <c r="H59" s="70"/>
      <c r="I59" s="34"/>
      <c r="J59" s="75">
        <f>SUM(J58:J58)</f>
        <v>0</v>
      </c>
      <c r="K59" s="97"/>
      <c r="L59" s="17"/>
    </row>
    <row r="60" spans="1:14" ht="20.25" customHeight="1" thickBot="1" x14ac:dyDescent="0.35">
      <c r="A60" s="21">
        <v>5</v>
      </c>
      <c r="B60" s="128" t="s">
        <v>425</v>
      </c>
      <c r="C60" s="68"/>
      <c r="D60" s="73"/>
      <c r="E60" s="73"/>
      <c r="F60" s="73"/>
      <c r="G60" s="73"/>
      <c r="H60" s="73"/>
      <c r="I60" s="45"/>
      <c r="J60" s="45"/>
      <c r="K60" s="55"/>
    </row>
    <row r="61" spans="1:14" ht="20.25" customHeight="1" x14ac:dyDescent="0.3">
      <c r="A61" s="24" t="s">
        <v>100</v>
      </c>
      <c r="B61" s="82" t="s">
        <v>424</v>
      </c>
      <c r="C61" s="88" t="s">
        <v>18</v>
      </c>
      <c r="D61" s="89">
        <v>300</v>
      </c>
      <c r="E61" s="49"/>
      <c r="F61" s="49"/>
      <c r="G61" s="49"/>
      <c r="H61" s="49"/>
      <c r="I61" s="103">
        <f>SUM(E61:H61)</f>
        <v>0</v>
      </c>
      <c r="J61" s="104">
        <f>I61*D61</f>
        <v>0</v>
      </c>
      <c r="K61" s="99" t="s">
        <v>427</v>
      </c>
    </row>
    <row r="62" spans="1:14" ht="20.25" customHeight="1" x14ac:dyDescent="0.3">
      <c r="A62" s="25" t="s">
        <v>101</v>
      </c>
      <c r="B62" s="165" t="s">
        <v>658</v>
      </c>
      <c r="C62" s="88" t="s">
        <v>18</v>
      </c>
      <c r="D62" s="74">
        <v>75</v>
      </c>
      <c r="E62" s="51"/>
      <c r="F62" s="51"/>
      <c r="G62" s="51"/>
      <c r="H62" s="51"/>
      <c r="I62" s="105">
        <f>SUM(E62:H62)</f>
        <v>0</v>
      </c>
      <c r="J62" s="106">
        <f t="shared" ref="J62" si="14">D62*I62</f>
        <v>0</v>
      </c>
      <c r="K62" s="131" t="s">
        <v>411</v>
      </c>
    </row>
    <row r="63" spans="1:14" ht="20.25" customHeight="1" x14ac:dyDescent="0.3">
      <c r="A63" s="24" t="s">
        <v>660</v>
      </c>
      <c r="B63" s="165" t="s">
        <v>659</v>
      </c>
      <c r="C63" s="88" t="s">
        <v>18</v>
      </c>
      <c r="D63" s="74">
        <v>75</v>
      </c>
      <c r="E63" s="51"/>
      <c r="F63" s="51"/>
      <c r="G63" s="51"/>
      <c r="H63" s="51"/>
      <c r="I63" s="105">
        <f>SUM(E63:H63)</f>
        <v>0</v>
      </c>
      <c r="J63" s="106">
        <f t="shared" ref="J63" si="15">D63*I63</f>
        <v>0</v>
      </c>
      <c r="K63" s="131" t="s">
        <v>411</v>
      </c>
    </row>
    <row r="64" spans="1:14" ht="20.25" customHeight="1" thickBot="1" x14ac:dyDescent="0.35">
      <c r="A64" s="26" t="s">
        <v>426</v>
      </c>
      <c r="B64" s="34"/>
      <c r="C64" s="70"/>
      <c r="D64" s="70"/>
      <c r="E64" s="70"/>
      <c r="F64" s="70"/>
      <c r="G64" s="70"/>
      <c r="H64" s="70"/>
      <c r="I64" s="34"/>
      <c r="J64" s="75">
        <f>SUM(J61:J63)</f>
        <v>0</v>
      </c>
      <c r="K64" s="97"/>
    </row>
    <row r="65" spans="1:13" ht="20.25" customHeight="1" thickBot="1" x14ac:dyDescent="0.35">
      <c r="A65" s="21" t="s">
        <v>161</v>
      </c>
      <c r="B65" s="128" t="s">
        <v>428</v>
      </c>
      <c r="C65" s="68"/>
      <c r="D65" s="73"/>
      <c r="E65" s="73"/>
      <c r="F65" s="73"/>
      <c r="G65" s="73"/>
      <c r="H65" s="73"/>
      <c r="I65" s="45"/>
      <c r="J65" s="45"/>
      <c r="K65" s="55"/>
      <c r="M65" s="6"/>
    </row>
    <row r="66" spans="1:13" ht="20.25" customHeight="1" x14ac:dyDescent="0.3">
      <c r="A66" s="24" t="s">
        <v>105</v>
      </c>
      <c r="B66" s="160" t="s">
        <v>661</v>
      </c>
      <c r="C66" s="88" t="s">
        <v>18</v>
      </c>
      <c r="D66" s="89">
        <v>300</v>
      </c>
      <c r="E66" s="49"/>
      <c r="F66" s="49"/>
      <c r="G66" s="49"/>
      <c r="H66" s="49"/>
      <c r="I66" s="103">
        <f>SUM(E66:H66)</f>
        <v>0</v>
      </c>
      <c r="J66" s="104">
        <f>I66*D66</f>
        <v>0</v>
      </c>
      <c r="K66" s="99" t="s">
        <v>427</v>
      </c>
    </row>
    <row r="67" spans="1:13" ht="20.25" customHeight="1" x14ac:dyDescent="0.3">
      <c r="A67" s="25" t="s">
        <v>106</v>
      </c>
      <c r="B67" s="161" t="s">
        <v>662</v>
      </c>
      <c r="C67" s="88" t="s">
        <v>18</v>
      </c>
      <c r="D67" s="74">
        <v>150</v>
      </c>
      <c r="E67" s="51"/>
      <c r="F67" s="51"/>
      <c r="G67" s="51"/>
      <c r="H67" s="51"/>
      <c r="I67" s="105">
        <f t="shared" ref="I67:I68" si="16">SUM(E67:H67)</f>
        <v>0</v>
      </c>
      <c r="J67" s="106">
        <f t="shared" ref="J67:J68" si="17">D67*I67</f>
        <v>0</v>
      </c>
      <c r="K67" s="100" t="s">
        <v>411</v>
      </c>
    </row>
    <row r="68" spans="1:13" ht="20.25" customHeight="1" x14ac:dyDescent="0.3">
      <c r="A68" s="28" t="s">
        <v>107</v>
      </c>
      <c r="B68" s="163" t="s">
        <v>663</v>
      </c>
      <c r="C68" s="88" t="s">
        <v>18</v>
      </c>
      <c r="D68" s="74">
        <v>60</v>
      </c>
      <c r="E68" s="51"/>
      <c r="F68" s="51"/>
      <c r="G68" s="51"/>
      <c r="H68" s="51"/>
      <c r="I68" s="105">
        <f t="shared" si="16"/>
        <v>0</v>
      </c>
      <c r="J68" s="106">
        <f t="shared" si="17"/>
        <v>0</v>
      </c>
      <c r="K68" s="131" t="s">
        <v>412</v>
      </c>
    </row>
    <row r="69" spans="1:13" ht="20.25" customHeight="1" thickBot="1" x14ac:dyDescent="0.35">
      <c r="A69" s="26" t="s">
        <v>429</v>
      </c>
      <c r="B69" s="34"/>
      <c r="C69" s="70"/>
      <c r="D69" s="70"/>
      <c r="E69" s="70"/>
      <c r="F69" s="70"/>
      <c r="G69" s="70"/>
      <c r="H69" s="70"/>
      <c r="I69" s="34"/>
      <c r="J69" s="75">
        <f>SUM(J66:J68)</f>
        <v>0</v>
      </c>
      <c r="K69" s="97"/>
    </row>
    <row r="70" spans="1:13" ht="20.25" customHeight="1" thickBot="1" x14ac:dyDescent="0.35">
      <c r="A70" s="21" t="s">
        <v>163</v>
      </c>
      <c r="B70" s="128" t="s">
        <v>430</v>
      </c>
      <c r="C70" s="68"/>
      <c r="D70" s="73"/>
      <c r="E70" s="73"/>
      <c r="F70" s="73"/>
      <c r="G70" s="73"/>
      <c r="H70" s="73"/>
      <c r="I70" s="45"/>
      <c r="J70" s="45"/>
      <c r="K70" s="55"/>
    </row>
    <row r="71" spans="1:13" ht="20.25" customHeight="1" x14ac:dyDescent="0.3">
      <c r="A71" s="24" t="s">
        <v>108</v>
      </c>
      <c r="B71" s="160" t="s">
        <v>664</v>
      </c>
      <c r="C71" s="88" t="s">
        <v>18</v>
      </c>
      <c r="D71" s="89">
        <v>300</v>
      </c>
      <c r="E71" s="49"/>
      <c r="F71" s="49"/>
      <c r="G71" s="49"/>
      <c r="H71" s="49"/>
      <c r="I71" s="103">
        <f>SUM(E71:H71)</f>
        <v>0</v>
      </c>
      <c r="J71" s="104">
        <f>I71*D71</f>
        <v>0</v>
      </c>
      <c r="K71" s="99" t="s">
        <v>427</v>
      </c>
      <c r="M71" s="6"/>
    </row>
    <row r="72" spans="1:13" ht="20.25" customHeight="1" x14ac:dyDescent="0.3">
      <c r="A72" s="25" t="s">
        <v>109</v>
      </c>
      <c r="B72" s="161" t="s">
        <v>665</v>
      </c>
      <c r="C72" s="88" t="s">
        <v>18</v>
      </c>
      <c r="D72" s="74">
        <v>100</v>
      </c>
      <c r="E72" s="51"/>
      <c r="F72" s="51"/>
      <c r="G72" s="51"/>
      <c r="H72" s="51"/>
      <c r="I72" s="105">
        <f>SUM(E72:H72)</f>
        <v>0</v>
      </c>
      <c r="J72" s="106">
        <f t="shared" ref="J72" si="18">D72*I72</f>
        <v>0</v>
      </c>
      <c r="K72" s="100" t="s">
        <v>432</v>
      </c>
      <c r="M72" s="6"/>
    </row>
    <row r="73" spans="1:13" ht="20.25" customHeight="1" x14ac:dyDescent="0.3">
      <c r="A73" s="28" t="s">
        <v>110</v>
      </c>
      <c r="B73" s="163" t="s">
        <v>666</v>
      </c>
      <c r="C73" s="88" t="s">
        <v>18</v>
      </c>
      <c r="D73" s="74">
        <v>100</v>
      </c>
      <c r="E73" s="51"/>
      <c r="F73" s="51"/>
      <c r="G73" s="51"/>
      <c r="H73" s="51"/>
      <c r="I73" s="105">
        <f>SUM(E73:H73)</f>
        <v>0</v>
      </c>
      <c r="J73" s="106">
        <f t="shared" ref="J73" si="19">D73*I73</f>
        <v>0</v>
      </c>
      <c r="K73" s="131" t="s">
        <v>432</v>
      </c>
      <c r="M73" s="6"/>
    </row>
    <row r="74" spans="1:13" ht="20.25" customHeight="1" thickBot="1" x14ac:dyDescent="0.35">
      <c r="A74" s="26" t="s">
        <v>431</v>
      </c>
      <c r="B74" s="34"/>
      <c r="C74" s="70"/>
      <c r="D74" s="70"/>
      <c r="E74" s="70"/>
      <c r="F74" s="70"/>
      <c r="G74" s="70"/>
      <c r="H74" s="70"/>
      <c r="I74" s="34"/>
      <c r="J74" s="75">
        <f>SUM(J71:J73)</f>
        <v>0</v>
      </c>
      <c r="K74" s="97"/>
    </row>
    <row r="75" spans="1:13" ht="20.25" customHeight="1" thickBot="1" x14ac:dyDescent="0.35">
      <c r="A75" s="21" t="s">
        <v>112</v>
      </c>
      <c r="B75" s="128" t="s">
        <v>438</v>
      </c>
      <c r="C75" s="68"/>
      <c r="D75" s="73"/>
      <c r="E75" s="73"/>
      <c r="F75" s="73"/>
      <c r="G75" s="73"/>
      <c r="H75" s="73"/>
      <c r="I75" s="45"/>
      <c r="J75" s="45"/>
      <c r="K75" s="55"/>
    </row>
    <row r="76" spans="1:13" ht="20.25" customHeight="1" x14ac:dyDescent="0.3">
      <c r="A76" s="24" t="s">
        <v>114</v>
      </c>
      <c r="B76" s="160" t="s">
        <v>667</v>
      </c>
      <c r="C76" s="88" t="s">
        <v>18</v>
      </c>
      <c r="D76" s="89">
        <v>900</v>
      </c>
      <c r="E76" s="49"/>
      <c r="F76" s="49"/>
      <c r="G76" s="49"/>
      <c r="H76" s="49"/>
      <c r="I76" s="103">
        <f>SUM(E76:H76)</f>
        <v>0</v>
      </c>
      <c r="J76" s="104">
        <f>I76*D76</f>
        <v>0</v>
      </c>
      <c r="K76" s="99" t="s">
        <v>440</v>
      </c>
    </row>
    <row r="77" spans="1:13" ht="20.25" customHeight="1" x14ac:dyDescent="0.3">
      <c r="A77" s="25" t="s">
        <v>115</v>
      </c>
      <c r="B77" s="161" t="s">
        <v>668</v>
      </c>
      <c r="C77" s="88" t="s">
        <v>18</v>
      </c>
      <c r="D77" s="74">
        <v>900</v>
      </c>
      <c r="E77" s="51"/>
      <c r="F77" s="51"/>
      <c r="G77" s="51"/>
      <c r="H77" s="51"/>
      <c r="I77" s="105">
        <f t="shared" ref="I77:I83" si="20">SUM(E77:H77)</f>
        <v>0</v>
      </c>
      <c r="J77" s="106">
        <f t="shared" ref="J77:J83" si="21">D77*I77</f>
        <v>0</v>
      </c>
      <c r="K77" s="100" t="s">
        <v>440</v>
      </c>
    </row>
    <row r="78" spans="1:13" ht="20.25" customHeight="1" x14ac:dyDescent="0.3">
      <c r="A78" s="25" t="s">
        <v>116</v>
      </c>
      <c r="B78" s="161" t="s">
        <v>669</v>
      </c>
      <c r="C78" s="88" t="s">
        <v>18</v>
      </c>
      <c r="D78" s="74">
        <v>900</v>
      </c>
      <c r="E78" s="51"/>
      <c r="F78" s="51"/>
      <c r="G78" s="51"/>
      <c r="H78" s="51"/>
      <c r="I78" s="105">
        <f t="shared" si="20"/>
        <v>0</v>
      </c>
      <c r="J78" s="106">
        <f t="shared" si="21"/>
        <v>0</v>
      </c>
      <c r="K78" s="100" t="s">
        <v>440</v>
      </c>
    </row>
    <row r="79" spans="1:13" ht="20.25" customHeight="1" x14ac:dyDescent="0.3">
      <c r="A79" s="25" t="s">
        <v>433</v>
      </c>
      <c r="B79" s="138" t="s">
        <v>670</v>
      </c>
      <c r="C79" s="88" t="s">
        <v>18</v>
      </c>
      <c r="D79" s="74">
        <v>900</v>
      </c>
      <c r="E79" s="51"/>
      <c r="F79" s="51"/>
      <c r="G79" s="51"/>
      <c r="H79" s="51"/>
      <c r="I79" s="105">
        <f t="shared" si="20"/>
        <v>0</v>
      </c>
      <c r="J79" s="106">
        <f t="shared" si="21"/>
        <v>0</v>
      </c>
      <c r="K79" s="100" t="s">
        <v>440</v>
      </c>
    </row>
    <row r="80" spans="1:13" ht="20.25" customHeight="1" x14ac:dyDescent="0.3">
      <c r="A80" s="25" t="s">
        <v>434</v>
      </c>
      <c r="B80" s="110" t="s">
        <v>671</v>
      </c>
      <c r="C80" s="88" t="s">
        <v>18</v>
      </c>
      <c r="D80" s="74">
        <v>900</v>
      </c>
      <c r="E80" s="51"/>
      <c r="F80" s="51"/>
      <c r="G80" s="51"/>
      <c r="H80" s="51"/>
      <c r="I80" s="105">
        <f t="shared" si="20"/>
        <v>0</v>
      </c>
      <c r="J80" s="106">
        <f t="shared" si="21"/>
        <v>0</v>
      </c>
      <c r="K80" s="100" t="s">
        <v>440</v>
      </c>
    </row>
    <row r="81" spans="1:11" ht="20.25" customHeight="1" x14ac:dyDescent="0.3">
      <c r="A81" s="25" t="s">
        <v>435</v>
      </c>
      <c r="B81" s="110" t="s">
        <v>672</v>
      </c>
      <c r="C81" s="88" t="s">
        <v>18</v>
      </c>
      <c r="D81" s="74">
        <v>900</v>
      </c>
      <c r="E81" s="51"/>
      <c r="F81" s="51"/>
      <c r="G81" s="51"/>
      <c r="H81" s="51"/>
      <c r="I81" s="105">
        <f t="shared" si="20"/>
        <v>0</v>
      </c>
      <c r="J81" s="106">
        <f t="shared" si="21"/>
        <v>0</v>
      </c>
      <c r="K81" s="100" t="s">
        <v>440</v>
      </c>
    </row>
    <row r="82" spans="1:11" ht="20.25" customHeight="1" x14ac:dyDescent="0.3">
      <c r="A82" s="25" t="s">
        <v>436</v>
      </c>
      <c r="B82" s="138" t="s">
        <v>673</v>
      </c>
      <c r="C82" s="88" t="s">
        <v>18</v>
      </c>
      <c r="D82" s="74">
        <v>900</v>
      </c>
      <c r="E82" s="51"/>
      <c r="F82" s="51"/>
      <c r="G82" s="51"/>
      <c r="H82" s="51"/>
      <c r="I82" s="105">
        <f t="shared" si="20"/>
        <v>0</v>
      </c>
      <c r="J82" s="106">
        <f t="shared" si="21"/>
        <v>0</v>
      </c>
      <c r="K82" s="100" t="s">
        <v>440</v>
      </c>
    </row>
    <row r="83" spans="1:11" ht="20.25" customHeight="1" x14ac:dyDescent="0.3">
      <c r="A83" s="28" t="s">
        <v>437</v>
      </c>
      <c r="B83" s="110" t="s">
        <v>674</v>
      </c>
      <c r="C83" s="88" t="s">
        <v>18</v>
      </c>
      <c r="D83" s="74">
        <v>900</v>
      </c>
      <c r="E83" s="51"/>
      <c r="F83" s="51"/>
      <c r="G83" s="51"/>
      <c r="H83" s="51"/>
      <c r="I83" s="105">
        <f t="shared" si="20"/>
        <v>0</v>
      </c>
      <c r="J83" s="106">
        <f t="shared" si="21"/>
        <v>0</v>
      </c>
      <c r="K83" s="100" t="s">
        <v>440</v>
      </c>
    </row>
    <row r="84" spans="1:11" ht="20.25" customHeight="1" thickBot="1" x14ac:dyDescent="0.35">
      <c r="A84" s="26" t="s">
        <v>439</v>
      </c>
      <c r="B84" s="48"/>
      <c r="C84" s="71"/>
      <c r="D84" s="71"/>
      <c r="E84" s="71"/>
      <c r="F84" s="71"/>
      <c r="G84" s="71"/>
      <c r="H84" s="71"/>
      <c r="I84" s="48"/>
      <c r="J84" s="75">
        <f>SUM(J76:J83)</f>
        <v>0</v>
      </c>
      <c r="K84" s="98"/>
    </row>
    <row r="85" spans="1:11" ht="20.25" customHeight="1" thickBot="1" x14ac:dyDescent="0.35">
      <c r="A85" s="21" t="s">
        <v>441</v>
      </c>
      <c r="B85" s="114" t="s">
        <v>719</v>
      </c>
      <c r="C85" s="68"/>
      <c r="D85" s="73"/>
      <c r="E85" s="73"/>
      <c r="F85" s="73"/>
      <c r="G85" s="73"/>
      <c r="H85" s="73"/>
      <c r="I85" s="45"/>
      <c r="J85" s="45"/>
      <c r="K85" s="55"/>
    </row>
    <row r="86" spans="1:11" ht="20.25" customHeight="1" x14ac:dyDescent="0.3">
      <c r="A86" s="24" t="s">
        <v>117</v>
      </c>
      <c r="B86" s="136" t="s">
        <v>675</v>
      </c>
      <c r="C86" s="88" t="s">
        <v>18</v>
      </c>
      <c r="D86" s="90">
        <v>1800</v>
      </c>
      <c r="E86" s="49"/>
      <c r="F86" s="49"/>
      <c r="G86" s="49"/>
      <c r="H86" s="49"/>
      <c r="I86" s="103">
        <f>SUM(E86:H86)</f>
        <v>0</v>
      </c>
      <c r="J86" s="104">
        <f>I86*D86</f>
        <v>0</v>
      </c>
      <c r="K86" s="99" t="s">
        <v>417</v>
      </c>
    </row>
    <row r="87" spans="1:11" ht="20.25" customHeight="1" x14ac:dyDescent="0.3">
      <c r="A87" s="25" t="s">
        <v>118</v>
      </c>
      <c r="B87" s="110" t="s">
        <v>676</v>
      </c>
      <c r="C87" s="88" t="s">
        <v>18</v>
      </c>
      <c r="D87" s="91">
        <v>1800</v>
      </c>
      <c r="E87" s="51"/>
      <c r="F87" s="51"/>
      <c r="G87" s="51"/>
      <c r="H87" s="51"/>
      <c r="I87" s="105">
        <f>SUM(E87:H87)</f>
        <v>0</v>
      </c>
      <c r="J87" s="106">
        <f t="shared" ref="J87" si="22">D87*I87</f>
        <v>0</v>
      </c>
      <c r="K87" s="100" t="s">
        <v>417</v>
      </c>
    </row>
    <row r="88" spans="1:11" ht="20.25" customHeight="1" x14ac:dyDescent="0.3">
      <c r="A88" s="25" t="s">
        <v>119</v>
      </c>
      <c r="B88" s="110" t="s">
        <v>677</v>
      </c>
      <c r="C88" s="88" t="s">
        <v>18</v>
      </c>
      <c r="D88" s="91">
        <v>1800</v>
      </c>
      <c r="E88" s="51"/>
      <c r="F88" s="51"/>
      <c r="G88" s="51"/>
      <c r="H88" s="51"/>
      <c r="I88" s="105">
        <f t="shared" ref="I88:I109" si="23">SUM(E88:H88)</f>
        <v>0</v>
      </c>
      <c r="J88" s="106">
        <f t="shared" ref="J88:J109" si="24">D88*I88</f>
        <v>0</v>
      </c>
      <c r="K88" s="100" t="s">
        <v>417</v>
      </c>
    </row>
    <row r="89" spans="1:11" ht="20.25" customHeight="1" x14ac:dyDescent="0.3">
      <c r="A89" s="25" t="s">
        <v>120</v>
      </c>
      <c r="B89" s="110" t="s">
        <v>678</v>
      </c>
      <c r="C89" s="88" t="s">
        <v>18</v>
      </c>
      <c r="D89" s="91">
        <v>300</v>
      </c>
      <c r="E89" s="51"/>
      <c r="F89" s="51"/>
      <c r="G89" s="51"/>
      <c r="H89" s="51"/>
      <c r="I89" s="105">
        <f t="shared" si="23"/>
        <v>0</v>
      </c>
      <c r="J89" s="106">
        <f t="shared" si="24"/>
        <v>0</v>
      </c>
      <c r="K89" s="100" t="s">
        <v>418</v>
      </c>
    </row>
    <row r="90" spans="1:11" ht="20.25" customHeight="1" x14ac:dyDescent="0.3">
      <c r="A90" s="25" t="s">
        <v>121</v>
      </c>
      <c r="B90" s="110" t="s">
        <v>679</v>
      </c>
      <c r="C90" s="88" t="s">
        <v>18</v>
      </c>
      <c r="D90" s="91">
        <v>300</v>
      </c>
      <c r="E90" s="51"/>
      <c r="F90" s="51"/>
      <c r="G90" s="51"/>
      <c r="H90" s="51"/>
      <c r="I90" s="105">
        <f t="shared" si="23"/>
        <v>0</v>
      </c>
      <c r="J90" s="106">
        <f t="shared" si="24"/>
        <v>0</v>
      </c>
      <c r="K90" s="100" t="s">
        <v>418</v>
      </c>
    </row>
    <row r="91" spans="1:11" ht="20.25" customHeight="1" x14ac:dyDescent="0.3">
      <c r="A91" s="25" t="s">
        <v>122</v>
      </c>
      <c r="B91" s="162" t="s">
        <v>680</v>
      </c>
      <c r="C91" s="88" t="s">
        <v>18</v>
      </c>
      <c r="D91" s="91">
        <v>300</v>
      </c>
      <c r="E91" s="51"/>
      <c r="F91" s="51"/>
      <c r="G91" s="51"/>
      <c r="H91" s="51"/>
      <c r="I91" s="105">
        <f t="shared" ref="I91:I95" si="25">SUM(E91:H91)</f>
        <v>0</v>
      </c>
      <c r="J91" s="106">
        <f t="shared" ref="J91:J95" si="26">D91*I91</f>
        <v>0</v>
      </c>
      <c r="K91" s="100" t="s">
        <v>418</v>
      </c>
    </row>
    <row r="92" spans="1:11" ht="20.25" customHeight="1" x14ac:dyDescent="0.3">
      <c r="A92" s="25" t="s">
        <v>123</v>
      </c>
      <c r="B92" s="161" t="s">
        <v>681</v>
      </c>
      <c r="C92" s="88" t="s">
        <v>18</v>
      </c>
      <c r="D92" s="91">
        <v>300</v>
      </c>
      <c r="E92" s="51"/>
      <c r="F92" s="51"/>
      <c r="G92" s="51"/>
      <c r="H92" s="51"/>
      <c r="I92" s="105">
        <f t="shared" si="25"/>
        <v>0</v>
      </c>
      <c r="J92" s="106">
        <f t="shared" si="26"/>
        <v>0</v>
      </c>
      <c r="K92" s="100" t="s">
        <v>418</v>
      </c>
    </row>
    <row r="93" spans="1:11" ht="20.25" customHeight="1" x14ac:dyDescent="0.3">
      <c r="A93" s="25" t="s">
        <v>124</v>
      </c>
      <c r="B93" s="161" t="s">
        <v>682</v>
      </c>
      <c r="C93" s="88" t="s">
        <v>18</v>
      </c>
      <c r="D93" s="91">
        <v>300</v>
      </c>
      <c r="E93" s="51"/>
      <c r="F93" s="51"/>
      <c r="G93" s="51"/>
      <c r="H93" s="51"/>
      <c r="I93" s="105">
        <f t="shared" si="25"/>
        <v>0</v>
      </c>
      <c r="J93" s="106">
        <f t="shared" si="26"/>
        <v>0</v>
      </c>
      <c r="K93" s="100" t="s">
        <v>418</v>
      </c>
    </row>
    <row r="94" spans="1:11" ht="27.65" customHeight="1" x14ac:dyDescent="0.3">
      <c r="A94" s="25" t="s">
        <v>125</v>
      </c>
      <c r="B94" s="161" t="s">
        <v>683</v>
      </c>
      <c r="C94" s="88" t="s">
        <v>18</v>
      </c>
      <c r="D94" s="93">
        <v>300</v>
      </c>
      <c r="E94" s="51"/>
      <c r="F94" s="51"/>
      <c r="G94" s="51"/>
      <c r="H94" s="51"/>
      <c r="I94" s="105">
        <f t="shared" si="25"/>
        <v>0</v>
      </c>
      <c r="J94" s="106">
        <f t="shared" si="26"/>
        <v>0</v>
      </c>
      <c r="K94" s="129" t="s">
        <v>569</v>
      </c>
    </row>
    <row r="95" spans="1:11" ht="39" customHeight="1" x14ac:dyDescent="0.3">
      <c r="A95" s="25" t="s">
        <v>126</v>
      </c>
      <c r="B95" s="162" t="s">
        <v>684</v>
      </c>
      <c r="C95" s="88" t="s">
        <v>18</v>
      </c>
      <c r="D95" s="92">
        <v>300</v>
      </c>
      <c r="E95" s="51"/>
      <c r="F95" s="51"/>
      <c r="G95" s="51"/>
      <c r="H95" s="51"/>
      <c r="I95" s="105">
        <f t="shared" si="25"/>
        <v>0</v>
      </c>
      <c r="J95" s="106">
        <f t="shared" si="26"/>
        <v>0</v>
      </c>
      <c r="K95" s="129" t="s">
        <v>570</v>
      </c>
    </row>
    <row r="96" spans="1:11" ht="39.75" customHeight="1" x14ac:dyDescent="0.3">
      <c r="A96" s="25" t="s">
        <v>442</v>
      </c>
      <c r="B96" s="162" t="s">
        <v>685</v>
      </c>
      <c r="C96" s="88" t="s">
        <v>18</v>
      </c>
      <c r="D96" s="91">
        <v>300</v>
      </c>
      <c r="E96" s="51"/>
      <c r="F96" s="51"/>
      <c r="G96" s="51"/>
      <c r="H96" s="51"/>
      <c r="I96" s="105">
        <f t="shared" ref="I96" si="27">SUM(E96:H96)</f>
        <v>0</v>
      </c>
      <c r="J96" s="106">
        <f t="shared" ref="J96" si="28">D96*I96</f>
        <v>0</v>
      </c>
      <c r="K96" s="129" t="s">
        <v>571</v>
      </c>
    </row>
    <row r="97" spans="1:11" ht="20.25" customHeight="1" x14ac:dyDescent="0.3">
      <c r="A97" s="25" t="s">
        <v>443</v>
      </c>
      <c r="B97" s="161" t="s">
        <v>686</v>
      </c>
      <c r="C97" s="88" t="s">
        <v>18</v>
      </c>
      <c r="D97" s="91">
        <v>300</v>
      </c>
      <c r="E97" s="51"/>
      <c r="F97" s="51"/>
      <c r="G97" s="51"/>
      <c r="H97" s="51"/>
      <c r="I97" s="105">
        <f t="shared" si="23"/>
        <v>0</v>
      </c>
      <c r="J97" s="106">
        <f t="shared" si="24"/>
        <v>0</v>
      </c>
      <c r="K97" s="100" t="s">
        <v>418</v>
      </c>
    </row>
    <row r="98" spans="1:11" ht="20.25" customHeight="1" x14ac:dyDescent="0.3">
      <c r="A98" s="25" t="s">
        <v>444</v>
      </c>
      <c r="B98" s="161" t="s">
        <v>687</v>
      </c>
      <c r="C98" s="88" t="s">
        <v>18</v>
      </c>
      <c r="D98" s="91">
        <v>300</v>
      </c>
      <c r="E98" s="51"/>
      <c r="F98" s="51"/>
      <c r="G98" s="51"/>
      <c r="H98" s="51"/>
      <c r="I98" s="105">
        <f t="shared" si="23"/>
        <v>0</v>
      </c>
      <c r="J98" s="106">
        <f t="shared" si="24"/>
        <v>0</v>
      </c>
      <c r="K98" s="100" t="s">
        <v>572</v>
      </c>
    </row>
    <row r="99" spans="1:11" ht="20.25" customHeight="1" x14ac:dyDescent="0.3">
      <c r="A99" s="25" t="s">
        <v>445</v>
      </c>
      <c r="B99" s="161" t="s">
        <v>688</v>
      </c>
      <c r="C99" s="88" t="s">
        <v>18</v>
      </c>
      <c r="D99" s="91">
        <v>300</v>
      </c>
      <c r="E99" s="51"/>
      <c r="F99" s="51"/>
      <c r="G99" s="51"/>
      <c r="H99" s="51"/>
      <c r="I99" s="105">
        <f t="shared" si="23"/>
        <v>0</v>
      </c>
      <c r="J99" s="106">
        <f t="shared" si="24"/>
        <v>0</v>
      </c>
      <c r="K99" s="100" t="s">
        <v>418</v>
      </c>
    </row>
    <row r="100" spans="1:11" ht="20.25" customHeight="1" x14ac:dyDescent="0.3">
      <c r="A100" s="25" t="s">
        <v>446</v>
      </c>
      <c r="B100" s="161" t="s">
        <v>689</v>
      </c>
      <c r="C100" s="88" t="s">
        <v>18</v>
      </c>
      <c r="D100" s="91">
        <v>300</v>
      </c>
      <c r="E100" s="51"/>
      <c r="F100" s="51"/>
      <c r="G100" s="51"/>
      <c r="H100" s="51"/>
      <c r="I100" s="105">
        <f t="shared" si="23"/>
        <v>0</v>
      </c>
      <c r="J100" s="106">
        <f t="shared" si="24"/>
        <v>0</v>
      </c>
      <c r="K100" s="100" t="s">
        <v>418</v>
      </c>
    </row>
    <row r="101" spans="1:11" ht="20.25" customHeight="1" x14ac:dyDescent="0.3">
      <c r="A101" s="25" t="s">
        <v>447</v>
      </c>
      <c r="B101" s="161" t="s">
        <v>690</v>
      </c>
      <c r="C101" s="88" t="s">
        <v>18</v>
      </c>
      <c r="D101" s="91">
        <v>300</v>
      </c>
      <c r="E101" s="51"/>
      <c r="F101" s="51"/>
      <c r="G101" s="51"/>
      <c r="H101" s="51"/>
      <c r="I101" s="105">
        <f>SUM(E101:H101)</f>
        <v>0</v>
      </c>
      <c r="J101" s="106">
        <f>D101*I101</f>
        <v>0</v>
      </c>
      <c r="K101" s="100" t="s">
        <v>418</v>
      </c>
    </row>
    <row r="102" spans="1:11" ht="20.25" customHeight="1" x14ac:dyDescent="0.3">
      <c r="A102" s="25" t="s">
        <v>448</v>
      </c>
      <c r="B102" s="162" t="s">
        <v>691</v>
      </c>
      <c r="C102" s="88" t="s">
        <v>18</v>
      </c>
      <c r="D102" s="91">
        <v>300</v>
      </c>
      <c r="E102" s="51"/>
      <c r="F102" s="51"/>
      <c r="G102" s="51"/>
      <c r="H102" s="51"/>
      <c r="I102" s="105">
        <f>SUM(E102:H102)</f>
        <v>0</v>
      </c>
      <c r="J102" s="106">
        <f>D102*I102</f>
        <v>0</v>
      </c>
      <c r="K102" s="100" t="s">
        <v>418</v>
      </c>
    </row>
    <row r="103" spans="1:11" ht="20.25" customHeight="1" x14ac:dyDescent="0.3">
      <c r="A103" s="25" t="s">
        <v>449</v>
      </c>
      <c r="B103" s="161" t="s">
        <v>692</v>
      </c>
      <c r="C103" s="88" t="s">
        <v>18</v>
      </c>
      <c r="D103" s="91">
        <v>300</v>
      </c>
      <c r="E103" s="51"/>
      <c r="F103" s="51"/>
      <c r="G103" s="51"/>
      <c r="H103" s="51"/>
      <c r="I103" s="105">
        <f t="shared" ref="I103" si="29">SUM(E103:H103)</f>
        <v>0</v>
      </c>
      <c r="J103" s="106">
        <f t="shared" ref="J103" si="30">D103*I103</f>
        <v>0</v>
      </c>
      <c r="K103" s="100" t="s">
        <v>418</v>
      </c>
    </row>
    <row r="104" spans="1:11" ht="20.25" customHeight="1" x14ac:dyDescent="0.3">
      <c r="A104" s="25" t="s">
        <v>450</v>
      </c>
      <c r="B104" s="161" t="s">
        <v>693</v>
      </c>
      <c r="C104" s="88" t="s">
        <v>18</v>
      </c>
      <c r="D104" s="74">
        <v>150</v>
      </c>
      <c r="E104" s="51"/>
      <c r="F104" s="51"/>
      <c r="G104" s="51"/>
      <c r="H104" s="51"/>
      <c r="I104" s="105">
        <f>SUM(E104:H104)</f>
        <v>0</v>
      </c>
      <c r="J104" s="106">
        <f>D104*I104</f>
        <v>0</v>
      </c>
      <c r="K104" s="100" t="s">
        <v>460</v>
      </c>
    </row>
    <row r="105" spans="1:11" ht="20.25" customHeight="1" x14ac:dyDescent="0.3">
      <c r="A105" s="25" t="s">
        <v>451</v>
      </c>
      <c r="B105" s="161" t="s">
        <v>694</v>
      </c>
      <c r="C105" s="88" t="s">
        <v>18</v>
      </c>
      <c r="D105" s="94">
        <v>50</v>
      </c>
      <c r="E105" s="51"/>
      <c r="F105" s="51"/>
      <c r="G105" s="51"/>
      <c r="H105" s="51"/>
      <c r="I105" s="105">
        <f t="shared" si="23"/>
        <v>0</v>
      </c>
      <c r="J105" s="106">
        <f t="shared" si="24"/>
        <v>0</v>
      </c>
      <c r="K105" s="100" t="s">
        <v>461</v>
      </c>
    </row>
    <row r="106" spans="1:11" ht="20.25" customHeight="1" x14ac:dyDescent="0.3">
      <c r="A106" s="25" t="s">
        <v>452</v>
      </c>
      <c r="B106" s="161" t="s">
        <v>695</v>
      </c>
      <c r="C106" s="88" t="s">
        <v>18</v>
      </c>
      <c r="D106" s="74">
        <v>50</v>
      </c>
      <c r="E106" s="51"/>
      <c r="F106" s="51"/>
      <c r="G106" s="51"/>
      <c r="H106" s="51"/>
      <c r="I106" s="105">
        <f>SUM(E106:H106)</f>
        <v>0</v>
      </c>
      <c r="J106" s="106">
        <f>D106*I106</f>
        <v>0</v>
      </c>
      <c r="K106" s="100" t="s">
        <v>462</v>
      </c>
    </row>
    <row r="107" spans="1:11" ht="20.25" customHeight="1" x14ac:dyDescent="0.3">
      <c r="A107" s="25" t="s">
        <v>453</v>
      </c>
      <c r="B107" s="161" t="s">
        <v>696</v>
      </c>
      <c r="C107" s="88" t="s">
        <v>18</v>
      </c>
      <c r="D107" s="74">
        <v>50</v>
      </c>
      <c r="E107" s="51"/>
      <c r="F107" s="51"/>
      <c r="G107" s="51"/>
      <c r="H107" s="51"/>
      <c r="I107" s="105">
        <f>SUM(E107:H107)</f>
        <v>0</v>
      </c>
      <c r="J107" s="106">
        <f>D107*I107</f>
        <v>0</v>
      </c>
      <c r="K107" s="100" t="s">
        <v>462</v>
      </c>
    </row>
    <row r="108" spans="1:11" ht="20.25" customHeight="1" x14ac:dyDescent="0.3">
      <c r="A108" s="25" t="s">
        <v>454</v>
      </c>
      <c r="B108" s="162" t="s">
        <v>697</v>
      </c>
      <c r="C108" s="88" t="s">
        <v>18</v>
      </c>
      <c r="D108" s="74">
        <v>50</v>
      </c>
      <c r="E108" s="51"/>
      <c r="F108" s="51"/>
      <c r="G108" s="51"/>
      <c r="H108" s="51"/>
      <c r="I108" s="105">
        <f t="shared" ref="I108" si="31">SUM(E108:H108)</f>
        <v>0</v>
      </c>
      <c r="J108" s="106">
        <f t="shared" ref="J108" si="32">D108*I108</f>
        <v>0</v>
      </c>
      <c r="K108" s="100" t="s">
        <v>463</v>
      </c>
    </row>
    <row r="109" spans="1:11" ht="20.25" customHeight="1" x14ac:dyDescent="0.3">
      <c r="A109" s="25" t="s">
        <v>455</v>
      </c>
      <c r="B109" s="161" t="s">
        <v>698</v>
      </c>
      <c r="C109" s="88" t="s">
        <v>18</v>
      </c>
      <c r="D109" s="94">
        <v>50</v>
      </c>
      <c r="E109" s="51"/>
      <c r="F109" s="51"/>
      <c r="G109" s="51"/>
      <c r="H109" s="51"/>
      <c r="I109" s="105">
        <f t="shared" si="23"/>
        <v>0</v>
      </c>
      <c r="J109" s="106">
        <f t="shared" si="24"/>
        <v>0</v>
      </c>
      <c r="K109" s="100" t="s">
        <v>464</v>
      </c>
    </row>
    <row r="110" spans="1:11" ht="20.25" customHeight="1" x14ac:dyDescent="0.3">
      <c r="A110" s="25" t="s">
        <v>456</v>
      </c>
      <c r="B110" s="161" t="s">
        <v>699</v>
      </c>
      <c r="C110" s="88" t="s">
        <v>18</v>
      </c>
      <c r="D110" s="74">
        <v>50</v>
      </c>
      <c r="E110" s="51"/>
      <c r="F110" s="51"/>
      <c r="G110" s="51"/>
      <c r="H110" s="51"/>
      <c r="I110" s="105">
        <f>SUM(E110:H110)</f>
        <v>0</v>
      </c>
      <c r="J110" s="106">
        <f>D110*I110</f>
        <v>0</v>
      </c>
      <c r="K110" s="100" t="s">
        <v>465</v>
      </c>
    </row>
    <row r="111" spans="1:11" ht="30" customHeight="1" x14ac:dyDescent="0.3">
      <c r="A111" s="25" t="s">
        <v>457</v>
      </c>
      <c r="B111" s="162" t="s">
        <v>700</v>
      </c>
      <c r="C111" s="88" t="s">
        <v>18</v>
      </c>
      <c r="D111" s="74">
        <v>50</v>
      </c>
      <c r="E111" s="51"/>
      <c r="F111" s="51"/>
      <c r="G111" s="51"/>
      <c r="H111" s="51"/>
      <c r="I111" s="105">
        <f>SUM(E111:H111)</f>
        <v>0</v>
      </c>
      <c r="J111" s="106">
        <f>D111*I111</f>
        <v>0</v>
      </c>
      <c r="K111" s="100" t="s">
        <v>466</v>
      </c>
    </row>
    <row r="112" spans="1:11" ht="20.25" customHeight="1" x14ac:dyDescent="0.3">
      <c r="A112" s="25" t="s">
        <v>458</v>
      </c>
      <c r="B112" s="161" t="s">
        <v>701</v>
      </c>
      <c r="C112" s="88" t="s">
        <v>18</v>
      </c>
      <c r="D112" s="74">
        <v>50</v>
      </c>
      <c r="E112" s="51"/>
      <c r="F112" s="51"/>
      <c r="G112" s="51"/>
      <c r="H112" s="51"/>
      <c r="I112" s="105">
        <f>SUM(E112:H112)</f>
        <v>0</v>
      </c>
      <c r="J112" s="106">
        <f>D112*I112</f>
        <v>0</v>
      </c>
      <c r="K112" s="100" t="s">
        <v>467</v>
      </c>
    </row>
    <row r="113" spans="1:11" ht="20.25" customHeight="1" x14ac:dyDescent="0.3">
      <c r="A113" s="25" t="s">
        <v>459</v>
      </c>
      <c r="B113" s="161" t="s">
        <v>702</v>
      </c>
      <c r="C113" s="88" t="s">
        <v>18</v>
      </c>
      <c r="D113" s="74">
        <v>10</v>
      </c>
      <c r="E113" s="51"/>
      <c r="F113" s="51"/>
      <c r="G113" s="51"/>
      <c r="H113" s="51"/>
      <c r="I113" s="105">
        <f t="shared" ref="I113" si="33">SUM(E113:H113)</f>
        <v>0</v>
      </c>
      <c r="J113" s="106">
        <f t="shared" ref="J113" si="34">D113*I113</f>
        <v>0</v>
      </c>
      <c r="K113" s="129" t="s">
        <v>468</v>
      </c>
    </row>
    <row r="114" spans="1:11" ht="20.25" customHeight="1" thickBot="1" x14ac:dyDescent="0.35">
      <c r="A114" s="79" t="s">
        <v>718</v>
      </c>
      <c r="B114" s="87"/>
      <c r="C114" s="71"/>
      <c r="D114" s="71"/>
      <c r="E114" s="71"/>
      <c r="F114" s="71"/>
      <c r="G114" s="71"/>
      <c r="H114" s="71"/>
      <c r="I114" s="107"/>
      <c r="J114" s="108">
        <f>SUM(J86:J113)</f>
        <v>0</v>
      </c>
      <c r="K114" s="101"/>
    </row>
    <row r="115" spans="1:11" ht="20.25" customHeight="1" thickBot="1" x14ac:dyDescent="0.35">
      <c r="A115" s="180" t="s">
        <v>717</v>
      </c>
      <c r="B115" s="181"/>
      <c r="C115" s="181"/>
      <c r="D115" s="181"/>
      <c r="E115" s="181"/>
      <c r="F115" s="181"/>
      <c r="G115" s="181"/>
      <c r="H115" s="181"/>
      <c r="I115" s="181"/>
      <c r="J115" s="76">
        <f>J33+J44+J56+J59+J64+J69+J74+J84+J114</f>
        <v>0</v>
      </c>
      <c r="K115" s="102"/>
    </row>
    <row r="117" spans="1:11" ht="20.25" customHeight="1" x14ac:dyDescent="0.3">
      <c r="A117" s="41" t="s">
        <v>32</v>
      </c>
    </row>
  </sheetData>
  <mergeCells count="9">
    <mergeCell ref="A115:I115"/>
    <mergeCell ref="K5:K6"/>
    <mergeCell ref="M1:N1"/>
    <mergeCell ref="A2:B3"/>
    <mergeCell ref="C2:C3"/>
    <mergeCell ref="D2:D3"/>
    <mergeCell ref="K2:K3"/>
    <mergeCell ref="F3:J3"/>
    <mergeCell ref="A1:K1"/>
  </mergeCells>
  <phoneticPr fontId="3" type="noConversion"/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FFC9-A38D-42FB-AB3E-0EB286C4CE5C}">
  <sheetPr>
    <pageSetUpPr fitToPage="1"/>
  </sheetPr>
  <dimension ref="A1:N39"/>
  <sheetViews>
    <sheetView zoomScale="85" zoomScaleNormal="85" zoomScaleSheetLayoutView="100" workbookViewId="0">
      <selection activeCell="D11" sqref="D11"/>
    </sheetView>
  </sheetViews>
  <sheetFormatPr defaultColWidth="9" defaultRowHeight="20.25" customHeight="1" x14ac:dyDescent="0.3"/>
  <cols>
    <col min="1" max="1" width="6.23046875" style="30" customWidth="1"/>
    <col min="2" max="2" width="77" style="41" customWidth="1"/>
    <col min="3" max="3" width="7.23046875" style="30" customWidth="1"/>
    <col min="4" max="4" width="10.765625" style="30" customWidth="1"/>
    <col min="5" max="6" width="10.765625" style="1" customWidth="1"/>
    <col min="7" max="7" width="13.4609375" style="1" customWidth="1"/>
    <col min="8" max="8" width="12.3828125" style="1" customWidth="1"/>
    <col min="9" max="9" width="14.4609375" style="2" customWidth="1"/>
    <col min="10" max="10" width="18.4609375" style="2" customWidth="1"/>
    <col min="11" max="11" width="33.84375" style="30" customWidth="1"/>
    <col min="12" max="12" width="19.765625" style="16" customWidth="1"/>
    <col min="13" max="14" width="9" style="2" customWidth="1"/>
    <col min="15" max="15" width="4.765625" style="2" customWidth="1"/>
    <col min="16" max="16" width="3.23046875" style="2" customWidth="1"/>
    <col min="17" max="16384" width="9" style="2"/>
  </cols>
  <sheetData>
    <row r="1" spans="1:14" ht="20.25" customHeight="1" thickBot="1" x14ac:dyDescent="0.35">
      <c r="A1" s="197" t="s">
        <v>574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  <c r="M1" s="184"/>
      <c r="N1" s="184"/>
    </row>
    <row r="2" spans="1:14" ht="26.15" customHeight="1" x14ac:dyDescent="0.3">
      <c r="A2" s="185" t="s">
        <v>15</v>
      </c>
      <c r="B2" s="186"/>
      <c r="C2" s="189" t="s">
        <v>2</v>
      </c>
      <c r="D2" s="191" t="s">
        <v>25</v>
      </c>
      <c r="E2" s="11" t="s">
        <v>20</v>
      </c>
      <c r="F2" s="11" t="s">
        <v>22</v>
      </c>
      <c r="G2" s="11" t="s">
        <v>23</v>
      </c>
      <c r="H2" s="20" t="s">
        <v>31</v>
      </c>
      <c r="I2" s="14" t="s">
        <v>3</v>
      </c>
      <c r="J2" s="15" t="s">
        <v>26</v>
      </c>
      <c r="K2" s="193" t="s">
        <v>16</v>
      </c>
      <c r="M2" s="6"/>
    </row>
    <row r="3" spans="1:14" ht="20.25" customHeight="1" thickBot="1" x14ac:dyDescent="0.35">
      <c r="A3" s="187"/>
      <c r="B3" s="188"/>
      <c r="C3" s="190"/>
      <c r="D3" s="192"/>
      <c r="E3" s="13" t="s">
        <v>21</v>
      </c>
      <c r="F3" s="195" t="s">
        <v>24</v>
      </c>
      <c r="G3" s="196"/>
      <c r="H3" s="196"/>
      <c r="I3" s="196"/>
      <c r="J3" s="196"/>
      <c r="K3" s="194"/>
    </row>
    <row r="4" spans="1:14" ht="20.25" customHeight="1" thickBot="1" x14ac:dyDescent="0.35">
      <c r="A4" s="77">
        <v>1</v>
      </c>
      <c r="B4" s="135" t="s">
        <v>469</v>
      </c>
      <c r="C4" s="22"/>
      <c r="D4" s="73"/>
      <c r="E4" s="4"/>
      <c r="F4" s="4"/>
      <c r="G4" s="4"/>
      <c r="H4" s="4"/>
      <c r="I4" s="3"/>
      <c r="J4" s="3"/>
      <c r="K4" s="96"/>
    </row>
    <row r="5" spans="1:14" ht="20.25" customHeight="1" x14ac:dyDescent="0.3">
      <c r="A5" s="24" t="s">
        <v>60</v>
      </c>
      <c r="B5" s="85" t="s">
        <v>720</v>
      </c>
      <c r="C5" s="72" t="s">
        <v>8</v>
      </c>
      <c r="D5" s="91">
        <v>1200</v>
      </c>
      <c r="E5" s="49"/>
      <c r="F5" s="49"/>
      <c r="G5" s="49"/>
      <c r="H5" s="49"/>
      <c r="I5" s="103">
        <f>SUM(E5:H5)</f>
        <v>0</v>
      </c>
      <c r="J5" s="104">
        <f>I5*D5</f>
        <v>0</v>
      </c>
      <c r="K5" s="182"/>
      <c r="L5" s="17"/>
      <c r="M5" s="5"/>
    </row>
    <row r="6" spans="1:14" ht="20.25" customHeight="1" x14ac:dyDescent="0.3">
      <c r="A6" s="25" t="s">
        <v>61</v>
      </c>
      <c r="B6" s="86" t="s">
        <v>703</v>
      </c>
      <c r="C6" s="69" t="s">
        <v>8</v>
      </c>
      <c r="D6" s="91">
        <v>5000</v>
      </c>
      <c r="E6" s="51"/>
      <c r="F6" s="51"/>
      <c r="G6" s="51"/>
      <c r="H6" s="51"/>
      <c r="I6" s="105">
        <f>SUM(E6:H6)</f>
        <v>0</v>
      </c>
      <c r="J6" s="106">
        <f t="shared" ref="J6:J8" si="0">D6*I6</f>
        <v>0</v>
      </c>
      <c r="K6" s="183"/>
      <c r="L6" s="17"/>
      <c r="M6" s="5"/>
    </row>
    <row r="7" spans="1:14" ht="20.25" customHeight="1" x14ac:dyDescent="0.3">
      <c r="A7" s="25" t="s">
        <v>62</v>
      </c>
      <c r="B7" s="86" t="s">
        <v>27</v>
      </c>
      <c r="C7" s="69" t="s">
        <v>7</v>
      </c>
      <c r="D7" s="91">
        <v>100000</v>
      </c>
      <c r="E7" s="51"/>
      <c r="F7" s="51"/>
      <c r="G7" s="51"/>
      <c r="H7" s="51"/>
      <c r="I7" s="105">
        <f t="shared" ref="I7:I8" si="1">SUM(E7:H7)</f>
        <v>0</v>
      </c>
      <c r="J7" s="106">
        <f t="shared" si="0"/>
        <v>0</v>
      </c>
      <c r="K7" s="100"/>
      <c r="L7" s="17"/>
      <c r="M7" s="5"/>
    </row>
    <row r="8" spans="1:14" ht="19.5" customHeight="1" x14ac:dyDescent="0.3">
      <c r="A8" s="25" t="s">
        <v>63</v>
      </c>
      <c r="B8" s="86" t="s">
        <v>1</v>
      </c>
      <c r="C8" s="69" t="s">
        <v>8</v>
      </c>
      <c r="D8" s="91">
        <v>3000</v>
      </c>
      <c r="E8" s="51"/>
      <c r="F8" s="51"/>
      <c r="G8" s="51"/>
      <c r="H8" s="51"/>
      <c r="I8" s="105">
        <f t="shared" si="1"/>
        <v>0</v>
      </c>
      <c r="J8" s="106">
        <f t="shared" si="0"/>
        <v>0</v>
      </c>
      <c r="K8" s="100"/>
      <c r="M8" s="6"/>
    </row>
    <row r="9" spans="1:14" ht="20.25" customHeight="1" thickBot="1" x14ac:dyDescent="0.35">
      <c r="A9" s="26" t="s">
        <v>470</v>
      </c>
      <c r="B9" s="34"/>
      <c r="C9" s="70"/>
      <c r="D9" s="70"/>
      <c r="E9" s="70"/>
      <c r="F9" s="70"/>
      <c r="G9" s="70"/>
      <c r="H9" s="70"/>
      <c r="I9" s="34"/>
      <c r="J9" s="75">
        <f>SUM(J5:J8)</f>
        <v>0</v>
      </c>
      <c r="K9" s="97"/>
      <c r="L9" s="17"/>
    </row>
    <row r="10" spans="1:14" ht="20.25" customHeight="1" thickBot="1" x14ac:dyDescent="0.35">
      <c r="A10" s="21">
        <v>2</v>
      </c>
      <c r="B10" s="134" t="s">
        <v>234</v>
      </c>
      <c r="C10" s="68"/>
      <c r="D10" s="73"/>
      <c r="E10" s="73"/>
      <c r="F10" s="73"/>
      <c r="G10" s="73"/>
      <c r="H10" s="73"/>
      <c r="I10" s="45"/>
      <c r="J10" s="45"/>
      <c r="K10" s="55"/>
    </row>
    <row r="11" spans="1:14" ht="20.25" customHeight="1" x14ac:dyDescent="0.3">
      <c r="A11" s="78" t="s">
        <v>19</v>
      </c>
      <c r="B11" s="133" t="s">
        <v>704</v>
      </c>
      <c r="C11" s="69" t="s">
        <v>568</v>
      </c>
      <c r="D11" s="89">
        <v>25</v>
      </c>
      <c r="E11" s="49"/>
      <c r="F11" s="49"/>
      <c r="G11" s="49"/>
      <c r="H11" s="49"/>
      <c r="I11" s="103">
        <f>SUM(E11:H11)</f>
        <v>0</v>
      </c>
      <c r="J11" s="104">
        <f>I11*D11</f>
        <v>0</v>
      </c>
      <c r="K11" s="99"/>
      <c r="L11" s="17"/>
      <c r="M11" s="6"/>
    </row>
    <row r="12" spans="1:14" ht="20.25" customHeight="1" x14ac:dyDescent="0.3">
      <c r="A12" s="78" t="s">
        <v>36</v>
      </c>
      <c r="B12" s="67" t="s">
        <v>705</v>
      </c>
      <c r="C12" s="69" t="s">
        <v>568</v>
      </c>
      <c r="D12" s="74">
        <v>15</v>
      </c>
      <c r="E12" s="51"/>
      <c r="F12" s="51"/>
      <c r="G12" s="51"/>
      <c r="H12" s="51"/>
      <c r="I12" s="105">
        <f>SUM(E12:H12)</f>
        <v>0</v>
      </c>
      <c r="J12" s="106">
        <f t="shared" ref="J12:J19" si="2">D12*I12</f>
        <v>0</v>
      </c>
      <c r="K12" s="100"/>
      <c r="L12" s="17"/>
      <c r="M12" s="6"/>
    </row>
    <row r="13" spans="1:14" ht="20.25" customHeight="1" x14ac:dyDescent="0.3">
      <c r="A13" s="78" t="s">
        <v>37</v>
      </c>
      <c r="B13" s="67" t="s">
        <v>706</v>
      </c>
      <c r="C13" s="69" t="s">
        <v>568</v>
      </c>
      <c r="D13" s="74">
        <v>20</v>
      </c>
      <c r="E13" s="51"/>
      <c r="F13" s="51"/>
      <c r="G13" s="51"/>
      <c r="H13" s="51"/>
      <c r="I13" s="105">
        <f t="shared" ref="I13:I18" si="3">SUM(E13:H13)</f>
        <v>0</v>
      </c>
      <c r="J13" s="106">
        <f t="shared" si="2"/>
        <v>0</v>
      </c>
      <c r="K13" s="100"/>
      <c r="L13" s="17"/>
      <c r="M13" s="6"/>
    </row>
    <row r="14" spans="1:14" ht="20.25" customHeight="1" x14ac:dyDescent="0.3">
      <c r="A14" s="78" t="s">
        <v>38</v>
      </c>
      <c r="B14" s="67" t="s">
        <v>707</v>
      </c>
      <c r="C14" s="69" t="s">
        <v>568</v>
      </c>
      <c r="D14" s="74">
        <v>15</v>
      </c>
      <c r="E14" s="51"/>
      <c r="F14" s="51"/>
      <c r="G14" s="51"/>
      <c r="H14" s="51"/>
      <c r="I14" s="105">
        <f t="shared" si="3"/>
        <v>0</v>
      </c>
      <c r="J14" s="106">
        <f t="shared" si="2"/>
        <v>0</v>
      </c>
      <c r="K14" s="100"/>
      <c r="L14" s="17"/>
    </row>
    <row r="15" spans="1:14" ht="19.5" customHeight="1" x14ac:dyDescent="0.3">
      <c r="A15" s="78" t="s">
        <v>39</v>
      </c>
      <c r="B15" s="67" t="s">
        <v>598</v>
      </c>
      <c r="C15" s="69" t="s">
        <v>568</v>
      </c>
      <c r="D15" s="74">
        <v>30</v>
      </c>
      <c r="E15" s="51"/>
      <c r="F15" s="51"/>
      <c r="G15" s="51"/>
      <c r="H15" s="51"/>
      <c r="I15" s="105">
        <f t="shared" si="3"/>
        <v>0</v>
      </c>
      <c r="J15" s="106">
        <f t="shared" si="2"/>
        <v>0</v>
      </c>
      <c r="K15" s="100"/>
      <c r="L15" s="17"/>
    </row>
    <row r="16" spans="1:14" ht="20.25" customHeight="1" x14ac:dyDescent="0.3">
      <c r="A16" s="78" t="s">
        <v>40</v>
      </c>
      <c r="B16" s="67" t="s">
        <v>708</v>
      </c>
      <c r="C16" s="69" t="s">
        <v>568</v>
      </c>
      <c r="D16" s="74">
        <v>15</v>
      </c>
      <c r="E16" s="51"/>
      <c r="F16" s="51"/>
      <c r="G16" s="51"/>
      <c r="H16" s="51"/>
      <c r="I16" s="105">
        <f t="shared" si="3"/>
        <v>0</v>
      </c>
      <c r="J16" s="106">
        <f t="shared" si="2"/>
        <v>0</v>
      </c>
      <c r="K16" s="100"/>
      <c r="L16" s="17"/>
    </row>
    <row r="17" spans="1:13" ht="20.25" customHeight="1" x14ac:dyDescent="0.3">
      <c r="A17" s="78" t="s">
        <v>41</v>
      </c>
      <c r="B17" s="67" t="s">
        <v>709</v>
      </c>
      <c r="C17" s="69" t="s">
        <v>568</v>
      </c>
      <c r="D17" s="74">
        <v>5</v>
      </c>
      <c r="E17" s="51"/>
      <c r="F17" s="51"/>
      <c r="G17" s="51"/>
      <c r="H17" s="51"/>
      <c r="I17" s="105">
        <f t="shared" si="3"/>
        <v>0</v>
      </c>
      <c r="J17" s="106">
        <f t="shared" si="2"/>
        <v>0</v>
      </c>
      <c r="K17" s="100"/>
      <c r="L17" s="17"/>
    </row>
    <row r="18" spans="1:13" ht="21" customHeight="1" x14ac:dyDescent="0.3">
      <c r="A18" s="78" t="s">
        <v>42</v>
      </c>
      <c r="B18" s="67" t="s">
        <v>710</v>
      </c>
      <c r="C18" s="69" t="s">
        <v>568</v>
      </c>
      <c r="D18" s="74">
        <v>10</v>
      </c>
      <c r="E18" s="51"/>
      <c r="F18" s="51"/>
      <c r="G18" s="51"/>
      <c r="H18" s="51"/>
      <c r="I18" s="105">
        <f t="shared" si="3"/>
        <v>0</v>
      </c>
      <c r="J18" s="106">
        <f t="shared" si="2"/>
        <v>0</v>
      </c>
      <c r="K18" s="100"/>
      <c r="L18" s="17"/>
      <c r="M18" s="6"/>
    </row>
    <row r="19" spans="1:13" ht="21" customHeight="1" x14ac:dyDescent="0.3">
      <c r="A19" s="78" t="s">
        <v>43</v>
      </c>
      <c r="B19" s="67" t="s">
        <v>711</v>
      </c>
      <c r="C19" s="69" t="s">
        <v>568</v>
      </c>
      <c r="D19" s="126">
        <v>5</v>
      </c>
      <c r="E19" s="51"/>
      <c r="F19" s="51"/>
      <c r="G19" s="51"/>
      <c r="H19" s="51"/>
      <c r="I19" s="105">
        <f>SUM(E19:H19)</f>
        <v>0</v>
      </c>
      <c r="J19" s="106">
        <f t="shared" si="2"/>
        <v>0</v>
      </c>
      <c r="K19" s="131"/>
      <c r="L19" s="17"/>
      <c r="M19" s="6"/>
    </row>
    <row r="20" spans="1:13" ht="21" customHeight="1" x14ac:dyDescent="0.3">
      <c r="A20" s="78" t="s">
        <v>44</v>
      </c>
      <c r="B20" s="67" t="s">
        <v>712</v>
      </c>
      <c r="C20" s="69" t="s">
        <v>568</v>
      </c>
      <c r="D20" s="74">
        <v>5</v>
      </c>
      <c r="E20" s="51"/>
      <c r="F20" s="51"/>
      <c r="G20" s="51"/>
      <c r="H20" s="51"/>
      <c r="I20" s="105">
        <f t="shared" ref="I20:I23" si="4">SUM(E20:H20)</f>
        <v>0</v>
      </c>
      <c r="J20" s="106">
        <f t="shared" ref="J20:J23" si="5">D20*I20</f>
        <v>0</v>
      </c>
      <c r="K20" s="131"/>
      <c r="L20" s="17"/>
      <c r="M20" s="6"/>
    </row>
    <row r="21" spans="1:13" ht="21" customHeight="1" x14ac:dyDescent="0.3">
      <c r="A21" s="78" t="s">
        <v>45</v>
      </c>
      <c r="B21" s="84" t="s">
        <v>631</v>
      </c>
      <c r="C21" s="69" t="s">
        <v>568</v>
      </c>
      <c r="D21" s="74">
        <v>30</v>
      </c>
      <c r="E21" s="51"/>
      <c r="F21" s="51"/>
      <c r="G21" s="51"/>
      <c r="H21" s="51"/>
      <c r="I21" s="105">
        <f t="shared" si="4"/>
        <v>0</v>
      </c>
      <c r="J21" s="106">
        <f t="shared" si="5"/>
        <v>0</v>
      </c>
      <c r="K21" s="131"/>
      <c r="L21" s="17"/>
      <c r="M21" s="6"/>
    </row>
    <row r="22" spans="1:13" ht="21" customHeight="1" x14ac:dyDescent="0.3">
      <c r="A22" s="78" t="s">
        <v>46</v>
      </c>
      <c r="B22" s="84" t="s">
        <v>713</v>
      </c>
      <c r="C22" s="69" t="s">
        <v>568</v>
      </c>
      <c r="D22" s="74">
        <v>20</v>
      </c>
      <c r="E22" s="51"/>
      <c r="F22" s="51"/>
      <c r="G22" s="51"/>
      <c r="H22" s="51"/>
      <c r="I22" s="105">
        <f t="shared" si="4"/>
        <v>0</v>
      </c>
      <c r="J22" s="106">
        <f t="shared" si="5"/>
        <v>0</v>
      </c>
      <c r="K22" s="131"/>
      <c r="L22" s="17"/>
      <c r="M22" s="6"/>
    </row>
    <row r="23" spans="1:13" ht="21" customHeight="1" x14ac:dyDescent="0.3">
      <c r="A23" s="78" t="s">
        <v>47</v>
      </c>
      <c r="B23" s="84" t="s">
        <v>714</v>
      </c>
      <c r="C23" s="69" t="s">
        <v>568</v>
      </c>
      <c r="D23" s="74">
        <v>5</v>
      </c>
      <c r="E23" s="51"/>
      <c r="F23" s="51"/>
      <c r="G23" s="51"/>
      <c r="H23" s="51"/>
      <c r="I23" s="105">
        <f t="shared" si="4"/>
        <v>0</v>
      </c>
      <c r="J23" s="106">
        <f t="shared" si="5"/>
        <v>0</v>
      </c>
      <c r="K23" s="131"/>
      <c r="L23" s="17"/>
      <c r="M23" s="6"/>
    </row>
    <row r="24" spans="1:13" ht="20.25" customHeight="1" thickBot="1" x14ac:dyDescent="0.35">
      <c r="A24" s="26" t="s">
        <v>235</v>
      </c>
      <c r="B24" s="34"/>
      <c r="C24" s="70"/>
      <c r="D24" s="70"/>
      <c r="E24" s="70"/>
      <c r="F24" s="70"/>
      <c r="G24" s="70"/>
      <c r="H24" s="70"/>
      <c r="I24" s="34"/>
      <c r="J24" s="75">
        <f>SUM(J11:J23)</f>
        <v>0</v>
      </c>
      <c r="K24" s="97"/>
      <c r="L24" s="17"/>
    </row>
    <row r="25" spans="1:13" ht="20.25" customHeight="1" thickBot="1" x14ac:dyDescent="0.35">
      <c r="A25" s="21">
        <v>3</v>
      </c>
      <c r="B25" s="134" t="s">
        <v>551</v>
      </c>
      <c r="C25" s="68"/>
      <c r="D25" s="73"/>
      <c r="E25" s="73"/>
      <c r="F25" s="73"/>
      <c r="G25" s="73"/>
      <c r="H25" s="73"/>
      <c r="I25" s="45"/>
      <c r="J25" s="45"/>
      <c r="K25" s="55"/>
    </row>
    <row r="26" spans="1:13" ht="20.25" customHeight="1" x14ac:dyDescent="0.3">
      <c r="A26" s="78" t="s">
        <v>559</v>
      </c>
      <c r="B26" s="133" t="s">
        <v>552</v>
      </c>
      <c r="C26" s="69" t="s">
        <v>18</v>
      </c>
      <c r="D26" s="89">
        <v>50</v>
      </c>
      <c r="E26" s="49"/>
      <c r="F26" s="49"/>
      <c r="G26" s="49"/>
      <c r="H26" s="49"/>
      <c r="I26" s="103">
        <f>SUM(E26:H26)</f>
        <v>0</v>
      </c>
      <c r="J26" s="104">
        <f>I26*D26</f>
        <v>0</v>
      </c>
      <c r="K26" s="99"/>
      <c r="L26" s="17"/>
      <c r="M26" s="6"/>
    </row>
    <row r="27" spans="1:13" ht="20.25" customHeight="1" x14ac:dyDescent="0.3">
      <c r="A27" s="78" t="s">
        <v>560</v>
      </c>
      <c r="B27" s="133" t="s">
        <v>553</v>
      </c>
      <c r="C27" s="69" t="s">
        <v>18</v>
      </c>
      <c r="D27" s="139">
        <v>50</v>
      </c>
      <c r="E27" s="140"/>
      <c r="F27" s="140"/>
      <c r="G27" s="140"/>
      <c r="H27" s="140"/>
      <c r="I27" s="105">
        <f t="shared" ref="I27:I34" si="6">SUM(E27:H27)</f>
        <v>0</v>
      </c>
      <c r="J27" s="106">
        <f t="shared" ref="J27:J34" si="7">I27*D27</f>
        <v>0</v>
      </c>
      <c r="K27" s="95"/>
      <c r="L27" s="17"/>
      <c r="M27" s="6"/>
    </row>
    <row r="28" spans="1:13" ht="20.25" customHeight="1" x14ac:dyDescent="0.3">
      <c r="A28" s="78" t="s">
        <v>561</v>
      </c>
      <c r="B28" s="133" t="s">
        <v>554</v>
      </c>
      <c r="C28" s="69" t="s">
        <v>18</v>
      </c>
      <c r="D28" s="139">
        <v>250</v>
      </c>
      <c r="E28" s="140"/>
      <c r="F28" s="140"/>
      <c r="G28" s="140"/>
      <c r="H28" s="140"/>
      <c r="I28" s="105">
        <f t="shared" si="6"/>
        <v>0</v>
      </c>
      <c r="J28" s="106">
        <f t="shared" si="7"/>
        <v>0</v>
      </c>
      <c r="K28" s="95"/>
      <c r="L28" s="17"/>
      <c r="M28" s="6"/>
    </row>
    <row r="29" spans="1:13" ht="20.25" customHeight="1" x14ac:dyDescent="0.3">
      <c r="A29" s="78" t="s">
        <v>562</v>
      </c>
      <c r="B29" s="133" t="s">
        <v>555</v>
      </c>
      <c r="C29" s="69" t="s">
        <v>18</v>
      </c>
      <c r="D29" s="139">
        <v>50</v>
      </c>
      <c r="E29" s="140"/>
      <c r="F29" s="140"/>
      <c r="G29" s="140"/>
      <c r="H29" s="140"/>
      <c r="I29" s="105">
        <f t="shared" si="6"/>
        <v>0</v>
      </c>
      <c r="J29" s="106">
        <f t="shared" si="7"/>
        <v>0</v>
      </c>
      <c r="K29" s="95"/>
      <c r="L29" s="17"/>
      <c r="M29" s="6"/>
    </row>
    <row r="30" spans="1:13" ht="20.25" customHeight="1" x14ac:dyDescent="0.3">
      <c r="A30" s="78" t="s">
        <v>563</v>
      </c>
      <c r="B30" s="133" t="s">
        <v>556</v>
      </c>
      <c r="C30" s="69" t="s">
        <v>18</v>
      </c>
      <c r="D30" s="139">
        <v>200</v>
      </c>
      <c r="E30" s="140"/>
      <c r="F30" s="140"/>
      <c r="G30" s="140"/>
      <c r="H30" s="140"/>
      <c r="I30" s="105">
        <f t="shared" si="6"/>
        <v>0</v>
      </c>
      <c r="J30" s="106">
        <f t="shared" si="7"/>
        <v>0</v>
      </c>
      <c r="K30" s="95"/>
      <c r="L30" s="17"/>
      <c r="M30" s="6"/>
    </row>
    <row r="31" spans="1:13" ht="20.25" customHeight="1" x14ac:dyDescent="0.3">
      <c r="A31" s="78" t="s">
        <v>564</v>
      </c>
      <c r="B31" s="133" t="s">
        <v>557</v>
      </c>
      <c r="C31" s="69" t="s">
        <v>18</v>
      </c>
      <c r="D31" s="139">
        <v>100</v>
      </c>
      <c r="E31" s="140"/>
      <c r="F31" s="140"/>
      <c r="G31" s="140"/>
      <c r="H31" s="140"/>
      <c r="I31" s="105">
        <f t="shared" si="6"/>
        <v>0</v>
      </c>
      <c r="J31" s="106">
        <f t="shared" si="7"/>
        <v>0</v>
      </c>
      <c r="K31" s="95"/>
      <c r="L31" s="17"/>
      <c r="M31" s="6"/>
    </row>
    <row r="32" spans="1:13" ht="20.25" customHeight="1" x14ac:dyDescent="0.3">
      <c r="A32" s="78" t="s">
        <v>565</v>
      </c>
      <c r="B32" s="133" t="s">
        <v>159</v>
      </c>
      <c r="C32" s="69" t="s">
        <v>18</v>
      </c>
      <c r="D32" s="139">
        <v>5</v>
      </c>
      <c r="E32" s="140"/>
      <c r="F32" s="140"/>
      <c r="G32" s="140"/>
      <c r="H32" s="140"/>
      <c r="I32" s="105">
        <f t="shared" si="6"/>
        <v>0</v>
      </c>
      <c r="J32" s="106">
        <f t="shared" si="7"/>
        <v>0</v>
      </c>
      <c r="K32" s="95"/>
      <c r="L32" s="17"/>
      <c r="M32" s="6"/>
    </row>
    <row r="33" spans="1:14" ht="20.25" customHeight="1" x14ac:dyDescent="0.3">
      <c r="A33" s="78" t="s">
        <v>566</v>
      </c>
      <c r="B33" s="133" t="s">
        <v>158</v>
      </c>
      <c r="C33" s="69" t="s">
        <v>18</v>
      </c>
      <c r="D33" s="139">
        <v>250</v>
      </c>
      <c r="E33" s="140"/>
      <c r="F33" s="140"/>
      <c r="G33" s="140"/>
      <c r="H33" s="140"/>
      <c r="I33" s="105">
        <f t="shared" ref="I33" si="8">SUM(E33:H33)</f>
        <v>0</v>
      </c>
      <c r="J33" s="106">
        <f t="shared" ref="J33" si="9">I33*D33</f>
        <v>0</v>
      </c>
      <c r="K33" s="95"/>
      <c r="L33" s="17"/>
      <c r="M33" s="6"/>
    </row>
    <row r="34" spans="1:14" ht="20.25" customHeight="1" x14ac:dyDescent="0.3">
      <c r="A34" s="78" t="s">
        <v>586</v>
      </c>
      <c r="B34" s="133" t="s">
        <v>558</v>
      </c>
      <c r="C34" s="69" t="s">
        <v>57</v>
      </c>
      <c r="D34" s="139">
        <v>25</v>
      </c>
      <c r="E34" s="140"/>
      <c r="F34" s="140"/>
      <c r="G34" s="140"/>
      <c r="H34" s="140"/>
      <c r="I34" s="105">
        <f t="shared" si="6"/>
        <v>0</v>
      </c>
      <c r="J34" s="106">
        <f t="shared" si="7"/>
        <v>0</v>
      </c>
      <c r="K34" s="95"/>
      <c r="L34" s="17"/>
      <c r="M34" s="6"/>
    </row>
    <row r="35" spans="1:14" ht="20.25" customHeight="1" thickBot="1" x14ac:dyDescent="0.35">
      <c r="A35" s="26" t="s">
        <v>567</v>
      </c>
      <c r="B35" s="34"/>
      <c r="C35" s="70"/>
      <c r="D35" s="70"/>
      <c r="E35" s="70"/>
      <c r="F35" s="70"/>
      <c r="G35" s="70"/>
      <c r="H35" s="70"/>
      <c r="I35" s="34"/>
      <c r="J35" s="75">
        <f>SUM(J26:J34)</f>
        <v>0</v>
      </c>
      <c r="K35" s="97"/>
      <c r="L35" s="17"/>
    </row>
    <row r="36" spans="1:14" s="16" customFormat="1" ht="20.25" customHeight="1" thickBot="1" x14ac:dyDescent="0.35">
      <c r="A36" s="180" t="s">
        <v>30</v>
      </c>
      <c r="B36" s="181"/>
      <c r="C36" s="181"/>
      <c r="D36" s="181"/>
      <c r="E36" s="181"/>
      <c r="F36" s="181"/>
      <c r="G36" s="181"/>
      <c r="H36" s="181"/>
      <c r="I36" s="181"/>
      <c r="J36" s="76">
        <f>J9+J24+J35</f>
        <v>0</v>
      </c>
      <c r="K36" s="102"/>
      <c r="M36" s="2"/>
      <c r="N36" s="2"/>
    </row>
    <row r="38" spans="1:14" s="16" customFormat="1" ht="20.25" customHeight="1" x14ac:dyDescent="0.3">
      <c r="A38" s="41" t="s">
        <v>32</v>
      </c>
      <c r="B38" s="41"/>
      <c r="C38" s="30"/>
      <c r="D38" s="30"/>
      <c r="E38" s="1"/>
      <c r="F38" s="1"/>
      <c r="G38" s="1"/>
      <c r="H38" s="1"/>
      <c r="I38" s="2"/>
      <c r="J38" s="2"/>
      <c r="K38" s="30"/>
      <c r="M38" s="2"/>
      <c r="N38" s="2"/>
    </row>
    <row r="39" spans="1:14" s="16" customFormat="1" ht="20.25" customHeight="1" x14ac:dyDescent="0.3">
      <c r="A39" s="80" t="s">
        <v>587</v>
      </c>
      <c r="B39" s="41"/>
      <c r="C39" s="30"/>
      <c r="D39" s="30"/>
      <c r="E39" s="1"/>
      <c r="F39" s="1"/>
      <c r="G39" s="1"/>
      <c r="H39" s="1"/>
      <c r="I39" s="2"/>
      <c r="J39" s="2"/>
      <c r="K39" s="30"/>
      <c r="M39" s="2"/>
      <c r="N39" s="2"/>
    </row>
  </sheetData>
  <mergeCells count="9">
    <mergeCell ref="A36:I36"/>
    <mergeCell ref="K5:K6"/>
    <mergeCell ref="A1:K1"/>
    <mergeCell ref="M1:N1"/>
    <mergeCell ref="A2:B3"/>
    <mergeCell ref="C2:C3"/>
    <mergeCell ref="D2:D3"/>
    <mergeCell ref="K2:K3"/>
    <mergeCell ref="F3:J3"/>
  </mergeCells>
  <phoneticPr fontId="3" type="noConversion"/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134E-3C22-4D9E-BF01-C5D9FA6C5A32}">
  <dimension ref="B4:F13"/>
  <sheetViews>
    <sheetView tabSelected="1" workbookViewId="0">
      <selection activeCell="I10" sqref="I10"/>
    </sheetView>
  </sheetViews>
  <sheetFormatPr defaultRowHeight="13.5" x14ac:dyDescent="0.3"/>
  <cols>
    <col min="1" max="1" width="26.3828125" bestFit="1" customWidth="1"/>
    <col min="2" max="2" width="4.4609375" bestFit="1" customWidth="1"/>
    <col min="3" max="3" width="26.61328125" bestFit="1" customWidth="1"/>
    <col min="4" max="4" width="9.15234375" bestFit="1" customWidth="1"/>
    <col min="5" max="5" width="13.4609375" customWidth="1"/>
    <col min="6" max="6" width="20.765625" bestFit="1" customWidth="1"/>
  </cols>
  <sheetData>
    <row r="4" spans="2:6" ht="15" x14ac:dyDescent="0.3">
      <c r="B4" s="202" t="s">
        <v>585</v>
      </c>
      <c r="C4" s="202"/>
      <c r="D4" s="202"/>
      <c r="E4" s="202"/>
      <c r="F4" s="202"/>
    </row>
    <row r="5" spans="2:6" ht="14" thickBot="1" x14ac:dyDescent="0.35"/>
    <row r="6" spans="2:6" ht="14" thickBot="1" x14ac:dyDescent="0.35">
      <c r="B6" s="144" t="s">
        <v>577</v>
      </c>
      <c r="C6" s="145" t="s">
        <v>578</v>
      </c>
      <c r="D6" s="146" t="s">
        <v>579</v>
      </c>
      <c r="E6" s="143" t="s">
        <v>580</v>
      </c>
      <c r="F6" s="147" t="s">
        <v>581</v>
      </c>
    </row>
    <row r="7" spans="2:6" ht="14" thickBot="1" x14ac:dyDescent="0.35">
      <c r="B7" s="203"/>
      <c r="C7" s="204"/>
      <c r="D7" s="205"/>
      <c r="E7" s="205"/>
      <c r="F7" s="206"/>
    </row>
    <row r="8" spans="2:6" x14ac:dyDescent="0.3">
      <c r="B8" s="148">
        <v>1</v>
      </c>
      <c r="C8" s="149" t="s">
        <v>715</v>
      </c>
      <c r="D8" s="150">
        <v>250</v>
      </c>
      <c r="E8" s="151">
        <f>'[1]P2 - Preventivní prohlídka'!H114</f>
        <v>0</v>
      </c>
      <c r="F8" s="152">
        <f>E8*D8</f>
        <v>0</v>
      </c>
    </row>
    <row r="9" spans="2:6" x14ac:dyDescent="0.3">
      <c r="B9" s="153">
        <v>2</v>
      </c>
      <c r="C9" s="154" t="s">
        <v>582</v>
      </c>
      <c r="D9" s="155">
        <v>50</v>
      </c>
      <c r="E9" s="156">
        <f>'[1]REV - Periodická oprava'!H152</f>
        <v>0</v>
      </c>
      <c r="F9" s="157">
        <f>D9*E9</f>
        <v>0</v>
      </c>
    </row>
    <row r="10" spans="2:6" x14ac:dyDescent="0.3">
      <c r="B10" s="153">
        <v>3</v>
      </c>
      <c r="C10" s="207" t="s">
        <v>716</v>
      </c>
      <c r="D10" s="208"/>
      <c r="E10" s="209"/>
      <c r="F10" s="157">
        <f>'[1]ZSS - Změna schváleného stavu'!J13</f>
        <v>0</v>
      </c>
    </row>
    <row r="11" spans="2:6" ht="14" thickBot="1" x14ac:dyDescent="0.35">
      <c r="B11" s="153">
        <v>4</v>
      </c>
      <c r="C11" s="210" t="s">
        <v>583</v>
      </c>
      <c r="D11" s="211"/>
      <c r="E11" s="212"/>
      <c r="F11" s="157">
        <f>'[1]SOP - Související práce'!J150</f>
        <v>0</v>
      </c>
    </row>
    <row r="12" spans="2:6" ht="14" thickBot="1" x14ac:dyDescent="0.35">
      <c r="B12" s="203"/>
      <c r="C12" s="204"/>
      <c r="D12" s="205"/>
      <c r="E12" s="205"/>
      <c r="F12" s="206"/>
    </row>
    <row r="13" spans="2:6" ht="15.5" thickBot="1" x14ac:dyDescent="0.35">
      <c r="B13" s="200" t="s">
        <v>584</v>
      </c>
      <c r="C13" s="201"/>
      <c r="D13" s="158"/>
      <c r="E13" s="158"/>
      <c r="F13" s="159">
        <f>SUM(F8:F11)</f>
        <v>0</v>
      </c>
    </row>
  </sheetData>
  <mergeCells count="6">
    <mergeCell ref="B13:C13"/>
    <mergeCell ref="B4:F4"/>
    <mergeCell ref="B7:F7"/>
    <mergeCell ref="C10:E10"/>
    <mergeCell ref="C11:E11"/>
    <mergeCell ref="B12:F12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63b7e6-025a-48d9-b2b6-6783d387a986" xsi:nil="true"/>
    <lcf76f155ced4ddcb4097134ff3c332f xmlns="fe25674c-bbd3-486d-a358-51f3cef109e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88C12C5490D0448842422FF635EA2B" ma:contentTypeVersion="12" ma:contentTypeDescription="Vytvoří nový dokument" ma:contentTypeScope="" ma:versionID="1b852ddef2f9813e896273694caab8f1">
  <xsd:schema xmlns:xsd="http://www.w3.org/2001/XMLSchema" xmlns:xs="http://www.w3.org/2001/XMLSchema" xmlns:p="http://schemas.microsoft.com/office/2006/metadata/properties" xmlns:ns2="fe25674c-bbd3-486d-a358-51f3cef109e7" xmlns:ns3="1163b7e6-025a-48d9-b2b6-6783d387a986" targetNamespace="http://schemas.microsoft.com/office/2006/metadata/properties" ma:root="true" ma:fieldsID="a3996d007f804db2b853f51674ced29a" ns2:_="" ns3:_="">
    <xsd:import namespace="fe25674c-bbd3-486d-a358-51f3cef109e7"/>
    <xsd:import namespace="1163b7e6-025a-48d9-b2b6-6783d387a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5674c-bbd3-486d-a358-51f3cef10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884faee4-b46b-436f-9239-6edcddafe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3b7e6-025a-48d9-b2b6-6783d387a98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239b05d-e79d-4b78-a24a-a89db65b0895}" ma:internalName="TaxCatchAll" ma:showField="CatchAllData" ma:web="1163b7e6-025a-48d9-b2b6-6783d387a9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A3EE00-602A-4C5D-81A8-5FA0D6C7ECE7}">
  <ds:schemaRefs>
    <ds:schemaRef ds:uri="http://schemas.microsoft.com/office/2006/metadata/properties"/>
    <ds:schemaRef ds:uri="http://schemas.microsoft.com/office/infopath/2007/PartnerControls"/>
    <ds:schemaRef ds:uri="1163b7e6-025a-48d9-b2b6-6783d387a986"/>
    <ds:schemaRef ds:uri="fe25674c-bbd3-486d-a358-51f3cef109e7"/>
  </ds:schemaRefs>
</ds:datastoreItem>
</file>

<file path=customXml/itemProps2.xml><?xml version="1.0" encoding="utf-8"?>
<ds:datastoreItem xmlns:ds="http://schemas.openxmlformats.org/officeDocument/2006/customXml" ds:itemID="{7C1C7F41-ECA9-4EA4-9F3E-E8AA5D061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5674c-bbd3-486d-a358-51f3cef109e7"/>
    <ds:schemaRef ds:uri="1163b7e6-025a-48d9-b2b6-6783d387a9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A6AAC-4610-419F-9F11-8342BEC5E1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P2 - Preventivní prohlídka</vt:lpstr>
      <vt:lpstr>REV - Periodická oprava</vt:lpstr>
      <vt:lpstr>SMx - Specializovaná údržba</vt:lpstr>
      <vt:lpstr>SOP - Související opravy</vt:lpstr>
      <vt:lpstr>Nabídková cena</vt:lpstr>
      <vt:lpstr>'Nabídková cena'!Oblast_tisku</vt:lpstr>
      <vt:lpstr>'P2 - Preventivní prohlídka'!Oblast_tisku</vt:lpstr>
      <vt:lpstr>'REV - Periodická oprava'!Oblast_tisku</vt:lpstr>
      <vt:lpstr>'SMx - Specializovaná údržba'!Oblast_tisku</vt:lpstr>
      <vt:lpstr>'SOP - Související opravy'!Oblast_tisku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Michal, Ing.</dc:creator>
  <cp:lastModifiedBy>Tylich Jiří, Ing., MSc.</cp:lastModifiedBy>
  <cp:lastPrinted>2025-11-11T13:59:05Z</cp:lastPrinted>
  <dcterms:created xsi:type="dcterms:W3CDTF">2024-11-14T06:14:48Z</dcterms:created>
  <dcterms:modified xsi:type="dcterms:W3CDTF">2025-11-11T14:00:42Z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0x010100C588C12C5490D0448842422FF635EA2B</vt:lpwstr>
  </property>
  <property fmtid="{D5CDD505-2E9C-101B-9397-08002B2CF9AE}" pid="3" name="MediaServiceImageTags">
    <vt:lpwstr/>
  </property>
</Properties>
</file>