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 Zakázky 2025\63525171 Nákup a výměna pneumatik 2526 – oblast Ostrava_VD\02_Dodatečné informace, vysvětlení\ZMĚNA  ZD bez dotazu\"/>
    </mc:Choice>
  </mc:AlternateContent>
  <xr:revisionPtr revIDLastSave="0" documentId="13_ncr:1_{B791A5BC-541F-4BE7-A151-9BFC4483B5DF}" xr6:coauthVersionLast="47" xr6:coauthVersionMax="47" xr10:uidLastSave="{00000000-0000-0000-0000-000000000000}"/>
  <bookViews>
    <workbookView xWindow="-57720" yWindow="-120" windowWidth="29040" windowHeight="15720" activeTab="1" xr2:uid="{00000000-000D-0000-FFFF-FFFF00000000}"/>
  </bookViews>
  <sheets>
    <sheet name="63525171 LETNÍ PNEU" sheetId="1" r:id="rId1"/>
    <sheet name="63525171 ZIMNÍ PNEU" sheetId="2" r:id="rId2"/>
    <sheet name="63525171 SLUŽBY" sheetId="3" r:id="rId3"/>
    <sheet name="63525171 POŽADAVKY" sheetId="5" r:id="rId4"/>
  </sheets>
  <definedNames>
    <definedName name="_xlnm.Print_Area" localSheetId="1">'63525171 ZIMNÍ PNEU'!$B$1:$I$34</definedName>
    <definedName name="OLE_LINK1" localSheetId="0">'63525171 LETNÍ PNEU'!$B$7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11" i="2" l="1"/>
  <c r="I12" i="2"/>
  <c r="I12" i="1"/>
  <c r="I22" i="1"/>
  <c r="I19" i="1"/>
  <c r="K10" i="3"/>
  <c r="K11" i="3"/>
  <c r="K12" i="3"/>
  <c r="K13" i="3"/>
  <c r="K14" i="3"/>
  <c r="K15" i="3"/>
  <c r="K16" i="3"/>
  <c r="K9" i="3"/>
  <c r="F10" i="3"/>
  <c r="F11" i="3"/>
  <c r="F12" i="3"/>
  <c r="F13" i="3"/>
  <c r="F14" i="3"/>
  <c r="F15" i="3"/>
  <c r="F16" i="3"/>
  <c r="F9" i="3"/>
  <c r="I26" i="2" l="1"/>
  <c r="I25" i="2"/>
  <c r="I26" i="1"/>
  <c r="I28" i="1"/>
  <c r="K17" i="3" l="1"/>
  <c r="I27" i="2"/>
  <c r="I24" i="2"/>
  <c r="I23" i="2"/>
  <c r="I22" i="2"/>
  <c r="I21" i="2"/>
  <c r="I20" i="2"/>
  <c r="I19" i="2"/>
  <c r="I18" i="2"/>
  <c r="I17" i="2"/>
  <c r="I16" i="2"/>
  <c r="I15" i="2"/>
  <c r="I14" i="2"/>
  <c r="I13" i="2"/>
  <c r="I10" i="2"/>
  <c r="I9" i="2"/>
  <c r="I8" i="2"/>
  <c r="I28" i="2" l="1"/>
  <c r="F17" i="3"/>
  <c r="I10" i="1"/>
  <c r="I11" i="1"/>
  <c r="I13" i="1"/>
  <c r="I14" i="1"/>
  <c r="I15" i="1"/>
  <c r="I16" i="1"/>
  <c r="I17" i="1"/>
  <c r="I18" i="1"/>
  <c r="I20" i="1"/>
  <c r="I21" i="1"/>
  <c r="I23" i="1"/>
  <c r="I24" i="1"/>
  <c r="I25" i="1"/>
  <c r="I9" i="1"/>
  <c r="F19" i="3" l="1"/>
  <c r="I29" i="1"/>
</calcChain>
</file>

<file path=xl/sharedStrings.xml><?xml version="1.0" encoding="utf-8"?>
<sst xmlns="http://schemas.openxmlformats.org/spreadsheetml/2006/main" count="230" uniqueCount="91">
  <si>
    <t>ks</t>
  </si>
  <si>
    <t>Požadavek na energetickou náročnost pneumatik</t>
  </si>
  <si>
    <t>Služby</t>
  </si>
  <si>
    <t>B</t>
  </si>
  <si>
    <t>Závaží nalepovací</t>
  </si>
  <si>
    <t>Závaží naklepávací</t>
  </si>
  <si>
    <t>Přilnavost na mokru, minimálně ve třídě</t>
  </si>
  <si>
    <t>Další požadavky</t>
  </si>
  <si>
    <t>ANO / NE</t>
  </si>
  <si>
    <t>Zimní pneumatiky</t>
  </si>
  <si>
    <t>Vnější hlučnost, maximálně</t>
  </si>
  <si>
    <t>A</t>
  </si>
  <si>
    <t>C</t>
  </si>
  <si>
    <t>Pokyny k vyplnění:</t>
  </si>
  <si>
    <t xml:space="preserve">Požadované nové, nepoužité pneumatiky nesmí být starší více než jeden rok a musí být homologované pro provoz na pozemních komunikacích </t>
  </si>
  <si>
    <t>Značka pneumatik (výrobce + dezén)</t>
  </si>
  <si>
    <t>vč. štítku dle "Nařízení Evropského parlamentu a Rady (ES) č. 1222/2009 ze dne 25. 11. 2009 a "Nařízení Evropského parlamentu a Rady (EU) č. 2020/740 ze dne 25. 5. 2020</t>
  </si>
  <si>
    <t>On-line webový rezervační systém</t>
  </si>
  <si>
    <t>předpokládané 
množství 
v ks</t>
  </si>
  <si>
    <t>MJ</t>
  </si>
  <si>
    <t>sada</t>
  </si>
  <si>
    <t>předpokládaný počet MJ</t>
  </si>
  <si>
    <t>gram</t>
  </si>
  <si>
    <t>Demontáž / montáž pneumatiky z disku</t>
  </si>
  <si>
    <t xml:space="preserve">Likvidace starých pneumatik </t>
  </si>
  <si>
    <t>p.č.</t>
  </si>
  <si>
    <t>Cena bez DPH za 1ks
v ,-Kč</t>
  </si>
  <si>
    <t>Cena celkem bez DPH
v ,-Kč</t>
  </si>
  <si>
    <t xml:space="preserve">doložení k nabídce: </t>
  </si>
  <si>
    <t xml:space="preserve">v případě odpovědi ANO připojit k nabídce přílohu: vizuální podoba protokolu o provedené výměně pneumatik </t>
  </si>
  <si>
    <t xml:space="preserve">v případě odpovědi ANO doplnit zde web odkaz: </t>
  </si>
  <si>
    <t xml:space="preserve">vzdálenost provozovny od 0-10km </t>
  </si>
  <si>
    <t xml:space="preserve">
Adresa provozovny*: 
GSM souřadnice (Mapy Google):
</t>
  </si>
  <si>
    <t>Pokyny k vyplnění a informace:</t>
  </si>
  <si>
    <t>předpokládané
množství 
v ks</t>
  </si>
  <si>
    <t>D</t>
  </si>
  <si>
    <t>Valivý odpor, minimálně ve třídě</t>
  </si>
  <si>
    <t>CELKEM CENOVÁ NABÍDKA  PRO velikosti disků nad 16" včetně</t>
  </si>
  <si>
    <t>CELKEM CENOVÁ NABÍDKA  PRO velikosti disků do 15" včetně</t>
  </si>
  <si>
    <r>
      <t xml:space="preserve">Nabídková cena bez DPH v Kč za 1MJ                            </t>
    </r>
    <r>
      <rPr>
        <b/>
        <sz val="11"/>
        <color rgb="FFFF0000"/>
        <rFont val="Verdana"/>
        <family val="2"/>
        <charset val="238"/>
      </rPr>
      <t>velikosti disků nad 16"</t>
    </r>
    <r>
      <rPr>
        <b/>
        <sz val="10"/>
        <color theme="1"/>
        <rFont val="Verdana"/>
        <family val="2"/>
        <charset val="238"/>
      </rPr>
      <t xml:space="preserve"> </t>
    </r>
    <r>
      <rPr>
        <b/>
        <sz val="10"/>
        <color rgb="FFFF0000"/>
        <rFont val="Verdana"/>
        <family val="2"/>
        <charset val="238"/>
      </rPr>
      <t xml:space="preserve">včetně </t>
    </r>
    <r>
      <rPr>
        <b/>
        <sz val="10"/>
        <color theme="1"/>
        <rFont val="Verdana"/>
        <family val="2"/>
        <charset val="238"/>
      </rPr>
      <t xml:space="preserve">                                   (plech. disky i alu disky vč. užitkových vozidel (dodávek))</t>
    </r>
  </si>
  <si>
    <t>175/70 R14, 84T</t>
  </si>
  <si>
    <t>185/60 R15, 88H</t>
  </si>
  <si>
    <t>185/65 R15, 88T</t>
  </si>
  <si>
    <t>205/55 R16, 91V</t>
  </si>
  <si>
    <t>205/60 R16, 92V</t>
  </si>
  <si>
    <t>215/60 R16, 95V</t>
  </si>
  <si>
    <t>215/55 R17, 94W</t>
  </si>
  <si>
    <t>205/55 R17, 91V</t>
  </si>
  <si>
    <t>215/65 R17, 103V</t>
  </si>
  <si>
    <t>225/45 R17, 91V</t>
  </si>
  <si>
    <t>225/50 R17, 94W</t>
  </si>
  <si>
    <t>Název VZ: Nákup a výměna pneumatik 25/26 - oblast Ostrava</t>
  </si>
  <si>
    <t>225/50 R18, 95W</t>
  </si>
  <si>
    <t>235/55 R18, 100V</t>
  </si>
  <si>
    <t>235/60 R18, 103H</t>
  </si>
  <si>
    <t>205/75 R16C, 113R</t>
  </si>
  <si>
    <t>Letní pneumatiky (rozměr + zatížení + rych. index)</t>
  </si>
  <si>
    <t>245/70 R16, 111T</t>
  </si>
  <si>
    <t>215/65 R16C, 109T</t>
  </si>
  <si>
    <t>235/65 R16C, 115R</t>
  </si>
  <si>
    <t>205/65 R16C, 107T</t>
  </si>
  <si>
    <t>205/80 R16C, 110T</t>
  </si>
  <si>
    <t>195/65 R15, 91H</t>
  </si>
  <si>
    <t>235/60 R18, 107H</t>
  </si>
  <si>
    <t>205/55 R17, 95V</t>
  </si>
  <si>
    <r>
      <t>205/80 R16C, 110</t>
    </r>
    <r>
      <rPr>
        <b/>
        <sz val="9"/>
        <color theme="1"/>
        <rFont val="Verdana"/>
        <family val="2"/>
        <charset val="238"/>
      </rPr>
      <t>R</t>
    </r>
  </si>
  <si>
    <t>205/80 R16, 110T : celoroční</t>
  </si>
  <si>
    <t>Příloha č. 3 Dílu 2 Zadávací dokumentace</t>
  </si>
  <si>
    <t>Jednotkový ceník</t>
  </si>
  <si>
    <t>ev.č. VZ: 63525171</t>
  </si>
  <si>
    <t>podbarvená pole k doplnění účastníkem výběrového řízení</t>
  </si>
  <si>
    <t>CELKOVÁ NABÍDKOVÁ CENA ZA LETNÍ PNEUMATIKY (kritérium hodnocení dle čl. 17.3 Výzvy k podání nabídky)</t>
  </si>
  <si>
    <t>CELKOVÁ NABÍDKOVÁ CENA ZA ZIMNÍ PNEUMATIKY (kritérium hodnocení dle čl. 17.4 Výzvy k podání nabídky)</t>
  </si>
  <si>
    <t>CELKOVÁ NABÍDKOVÁ CENA ZA SLUŽBY (kritérium hodnocení dle čl. 17.2 Výzvy k podání nabídky)</t>
  </si>
  <si>
    <t>Cena celkem bez DPH v ,- Kč</t>
  </si>
  <si>
    <t>Cena celkem bez DPH
v ,- Kč</t>
  </si>
  <si>
    <t>vyplnění tohoto listu slouží pro účely hodnocení podaných nabídek (kritérium hodnocení dle čl. 17.5 - 17.6 Výzvy k podání nabídky)</t>
  </si>
  <si>
    <t xml:space="preserve">Garance minimálně 14 volných míst denně pro provedení rezervace k zajištění služby Sezónního přezutí vozidel zadavatelem v rozsahu: 
každý pracovní den v období říjen-listopad 2025 a duben-květen 2026 v čase: 7,00 - 14,00 hod. (viz čl. III.5 Rámcové dohody)
</t>
  </si>
  <si>
    <t xml:space="preserve">vzdálenost provozovny od 11 km a více </t>
  </si>
  <si>
    <t>Vystavení Výstupního protokolu o provedené výměně pneumatik (v písemné listinné podobě)</t>
  </si>
  <si>
    <r>
      <t xml:space="preserve">Nabídková cena za položku bez DPH v Kč za 1MJ        
</t>
    </r>
    <r>
      <rPr>
        <b/>
        <sz val="11"/>
        <color rgb="FFFF0000"/>
        <rFont val="Verdana"/>
        <family val="2"/>
        <charset val="238"/>
      </rPr>
      <t xml:space="preserve">velikosti disků do 15" včetně  </t>
    </r>
    <r>
      <rPr>
        <b/>
        <sz val="10"/>
        <color theme="1"/>
        <rFont val="Verdana"/>
        <family val="2"/>
        <charset val="238"/>
      </rPr>
      <t xml:space="preserve">                                     (plech. disky i alu disky)</t>
    </r>
  </si>
  <si>
    <t xml:space="preserve">Uskladnění sady pneumatik (4ks) </t>
  </si>
  <si>
    <r>
      <rPr>
        <b/>
        <sz val="10"/>
        <color rgb="FFFF0000"/>
        <rFont val="Verdana"/>
        <family val="2"/>
        <charset val="238"/>
      </rPr>
      <t>v případě, že dodavatel ocení položku poř.č. 5 Likvidace starých pneumatik nulovou hodnotou nebo neocení vůbec</t>
    </r>
    <r>
      <rPr>
        <b/>
        <sz val="10"/>
        <rFont val="Verdana"/>
        <family val="2"/>
        <charset val="238"/>
      </rPr>
      <t xml:space="preserve">, je povinen s odkazem na čl. 13.2 Výzvy k podání nabídky postupovat tak, že ve své nabídce vysvětlí, z jakého důvodu nebyla položka oceněna, případně proč a jakým způsobem je daná položka již zahrnuta/oceněna v jiných položkách Přílohy č. 3 Dílu 2 Zadávací dokumentace </t>
    </r>
  </si>
  <si>
    <r>
      <t xml:space="preserve">Mytí sady kol </t>
    </r>
    <r>
      <rPr>
        <sz val="9"/>
        <color theme="1"/>
        <rFont val="Verdana"/>
        <family val="2"/>
        <charset val="238"/>
      </rPr>
      <t>(4ks)</t>
    </r>
  </si>
  <si>
    <r>
      <t xml:space="preserve">Kompletní servis výměny sady kol (4ks): 
</t>
    </r>
    <r>
      <rPr>
        <sz val="9"/>
        <color theme="1"/>
        <rFont val="Verdana"/>
        <family val="2"/>
        <charset val="238"/>
      </rPr>
      <t>demontáž / montáž kompletních kol z vozidla vč. vyvážení (bez závaží a bez případné demontáže pneumatiky z disku)</t>
    </r>
  </si>
  <si>
    <r>
      <t>Oprava defektu 1ks pneumatiky</t>
    </r>
    <r>
      <rPr>
        <sz val="9"/>
        <color theme="1"/>
        <rFont val="Verdana"/>
        <family val="2"/>
        <charset val="238"/>
      </rPr>
      <t xml:space="preserve"> (demontáž / montáž kompletního kola z vozidla vč. lepení a vyvážení (vč. materiálu a bez případné demontáže pneumatiky z disku)</t>
    </r>
  </si>
  <si>
    <t>v případě odpovědi ANO připojit k nabídce přílohu: čestné prohlášení účastníka formou vyplněné Přílohy č. 15 Výzvy k podání nabídek</t>
  </si>
  <si>
    <t xml:space="preserve">* v případě uvedení více provozoven, bude hodnocena nejblíže dostupná provozovna, která současně musí odpovídat místu plnění uvedenému dodavatelem v čl. III.2 Rámcové dohody.  </t>
  </si>
  <si>
    <r>
      <t>185/60 R15, 84</t>
    </r>
    <r>
      <rPr>
        <b/>
        <sz val="9"/>
        <color rgb="FFFF0000"/>
        <rFont val="Verdana"/>
        <family val="2"/>
        <charset val="238"/>
      </rPr>
      <t>T</t>
    </r>
  </si>
  <si>
    <r>
      <t>205/60 R16, 92</t>
    </r>
    <r>
      <rPr>
        <b/>
        <sz val="9"/>
        <color rgb="FFFF0000"/>
        <rFont val="Verdana"/>
        <family val="2"/>
        <charset val="238"/>
      </rPr>
      <t>H</t>
    </r>
  </si>
  <si>
    <r>
      <t>215/60 R16, 95</t>
    </r>
    <r>
      <rPr>
        <b/>
        <sz val="9"/>
        <color rgb="FFFF0000"/>
        <rFont val="Verdana"/>
        <family val="2"/>
        <charset val="238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</si>
</sst>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rgb="FF00B050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5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Font="1" applyBorder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10" fillId="3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7" fontId="11" fillId="2" borderId="26" xfId="1" applyNumberFormat="1" applyFont="1" applyFill="1" applyBorder="1" applyAlignment="1">
      <alignment horizontal="right" vertical="center" wrapText="1" inden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7" fontId="11" fillId="2" borderId="5" xfId="1" applyNumberFormat="1" applyFont="1" applyFill="1" applyBorder="1" applyAlignment="1">
      <alignment horizontal="right" vertical="center" wrapText="1" indent="1"/>
    </xf>
    <xf numFmtId="0" fontId="11" fillId="0" borderId="3" xfId="0" applyFont="1" applyBorder="1" applyAlignment="1">
      <alignment horizontal="center" vertical="center"/>
    </xf>
    <xf numFmtId="7" fontId="11" fillId="2" borderId="12" xfId="1" applyNumberFormat="1" applyFont="1" applyFill="1" applyBorder="1" applyAlignment="1">
      <alignment horizontal="right" vertical="center" wrapText="1" indent="1"/>
    </xf>
    <xf numFmtId="7" fontId="11" fillId="2" borderId="31" xfId="1" applyNumberFormat="1" applyFont="1" applyFill="1" applyBorder="1" applyAlignment="1">
      <alignment horizontal="right" vertical="center" wrapText="1" indent="1"/>
    </xf>
    <xf numFmtId="0" fontId="11" fillId="0" borderId="20" xfId="0" applyFont="1" applyBorder="1" applyAlignment="1">
      <alignment horizontal="center" vertical="center"/>
    </xf>
    <xf numFmtId="7" fontId="11" fillId="3" borderId="24" xfId="1" applyNumberFormat="1" applyFont="1" applyFill="1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7" fontId="11" fillId="2" borderId="26" xfId="1" applyNumberFormat="1" applyFont="1" applyFill="1" applyBorder="1" applyAlignment="1">
      <alignment horizontal="right" wrapText="1" indent="1"/>
    </xf>
    <xf numFmtId="7" fontId="11" fillId="2" borderId="5" xfId="1" applyNumberFormat="1" applyFont="1" applyFill="1" applyBorder="1" applyAlignment="1">
      <alignment horizontal="right" wrapText="1" indent="1"/>
    </xf>
    <xf numFmtId="7" fontId="11" fillId="2" borderId="31" xfId="1" applyNumberFormat="1" applyFont="1" applyFill="1" applyBorder="1" applyAlignment="1">
      <alignment horizontal="right" wrapText="1" indent="1"/>
    </xf>
    <xf numFmtId="7" fontId="11" fillId="3" borderId="22" xfId="1" applyNumberFormat="1" applyFont="1" applyFill="1" applyBorder="1" applyAlignment="1">
      <alignment wrapText="1"/>
    </xf>
    <xf numFmtId="7" fontId="11" fillId="3" borderId="23" xfId="1" applyNumberFormat="1" applyFont="1" applyFill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7" fontId="10" fillId="4" borderId="23" xfId="1" applyNumberFormat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7" fontId="11" fillId="2" borderId="12" xfId="1" applyNumberFormat="1" applyFont="1" applyFill="1" applyBorder="1" applyAlignment="1">
      <alignment horizontal="right" wrapText="1" indent="1"/>
    </xf>
    <xf numFmtId="0" fontId="12" fillId="2" borderId="1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7" fontId="11" fillId="3" borderId="60" xfId="1" applyNumberFormat="1" applyFont="1" applyFill="1" applyBorder="1" applyAlignment="1">
      <alignment wrapText="1"/>
    </xf>
    <xf numFmtId="7" fontId="11" fillId="3" borderId="33" xfId="1" applyNumberFormat="1" applyFont="1" applyFill="1" applyBorder="1" applyAlignment="1">
      <alignment wrapText="1"/>
    </xf>
    <xf numFmtId="0" fontId="10" fillId="3" borderId="59" xfId="0" applyFont="1" applyFill="1" applyBorder="1" applyAlignment="1">
      <alignment horizontal="center" vertical="center" wrapText="1"/>
    </xf>
    <xf numFmtId="7" fontId="11" fillId="0" borderId="48" xfId="1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7" fontId="11" fillId="0" borderId="56" xfId="1" applyNumberFormat="1" applyFont="1" applyFill="1" applyBorder="1" applyAlignment="1">
      <alignment horizontal="center" vertical="center" wrapText="1"/>
    </xf>
    <xf numFmtId="7" fontId="11" fillId="0" borderId="57" xfId="1" applyNumberFormat="1" applyFont="1" applyFill="1" applyBorder="1" applyAlignment="1">
      <alignment horizontal="center" vertical="center" wrapText="1"/>
    </xf>
    <xf numFmtId="7" fontId="11" fillId="0" borderId="55" xfId="1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/>
    <xf numFmtId="0" fontId="10" fillId="3" borderId="14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1" fillId="2" borderId="49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1" fillId="2" borderId="52" xfId="0" applyFont="1" applyFill="1" applyBorder="1" applyAlignment="1">
      <alignment vertical="center"/>
    </xf>
    <xf numFmtId="0" fontId="12" fillId="0" borderId="33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0" fontId="10" fillId="0" borderId="43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65" fontId="10" fillId="3" borderId="18" xfId="1" applyNumberFormat="1" applyFont="1" applyFill="1" applyBorder="1" applyAlignment="1">
      <alignment horizontal="right" vertical="center" wrapText="1" inden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0" fillId="2" borderId="30" xfId="1" applyNumberFormat="1" applyFont="1" applyFill="1" applyBorder="1" applyAlignment="1">
      <alignment horizontal="center" vertical="center" wrapText="1"/>
    </xf>
    <xf numFmtId="165" fontId="11" fillId="3" borderId="26" xfId="0" applyNumberFormat="1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4" fillId="2" borderId="48" xfId="0" applyFont="1" applyFill="1" applyBorder="1" applyAlignment="1">
      <alignment horizontal="left" vertical="center"/>
    </xf>
    <xf numFmtId="0" fontId="14" fillId="2" borderId="41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165" fontId="13" fillId="4" borderId="21" xfId="0" applyNumberFormat="1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0" fontId="13" fillId="4" borderId="39" xfId="0" applyFont="1" applyFill="1" applyBorder="1" applyAlignment="1">
      <alignment horizontal="left" vertical="center" wrapText="1"/>
    </xf>
    <xf numFmtId="0" fontId="13" fillId="4" borderId="40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475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6"/>
  <sheetViews>
    <sheetView topLeftCell="A7" workbookViewId="0">
      <selection activeCell="B7" sqref="B7:B8"/>
    </sheetView>
  </sheetViews>
  <sheetFormatPr defaultColWidth="9" defaultRowHeight="13.5" x14ac:dyDescent="0.3"/>
  <cols>
    <col min="1" max="1" width="1.453125" style="2" customWidth="1"/>
    <col min="2" max="2" width="29.54296875" style="2" customWidth="1"/>
    <col min="3" max="3" width="15.7265625" style="2" customWidth="1"/>
    <col min="4" max="4" width="45.81640625" style="2" customWidth="1"/>
    <col min="5" max="5" width="21.26953125" style="2" customWidth="1"/>
    <col min="6" max="8" width="17.7265625" style="2" customWidth="1"/>
    <col min="9" max="9" width="20.7265625" style="2" customWidth="1"/>
    <col min="10" max="16384" width="9" style="2"/>
  </cols>
  <sheetData>
    <row r="1" spans="2:13" x14ac:dyDescent="0.3">
      <c r="B1" s="71" t="s">
        <v>67</v>
      </c>
    </row>
    <row r="2" spans="2:13" x14ac:dyDescent="0.3">
      <c r="B2" s="71" t="s">
        <v>68</v>
      </c>
    </row>
    <row r="3" spans="2:13" ht="18.75" customHeight="1" x14ac:dyDescent="0.3">
      <c r="B3" s="121" t="s">
        <v>51</v>
      </c>
      <c r="C3" s="121"/>
      <c r="D3" s="121"/>
      <c r="E3" s="121"/>
      <c r="F3" s="121"/>
      <c r="G3" s="121"/>
      <c r="H3" s="121"/>
      <c r="I3" s="3"/>
    </row>
    <row r="4" spans="2:13" x14ac:dyDescent="0.3">
      <c r="B4" s="72" t="s">
        <v>69</v>
      </c>
    </row>
    <row r="5" spans="2:13" x14ac:dyDescent="0.3">
      <c r="B5" s="5"/>
    </row>
    <row r="6" spans="2:13" ht="14" thickBot="1" x14ac:dyDescent="0.35">
      <c r="B6" s="4"/>
    </row>
    <row r="7" spans="2:13" ht="34.5" customHeight="1" x14ac:dyDescent="0.3">
      <c r="B7" s="127" t="s">
        <v>56</v>
      </c>
      <c r="C7" s="118" t="s">
        <v>34</v>
      </c>
      <c r="D7" s="129" t="s">
        <v>15</v>
      </c>
      <c r="E7" s="125" t="s">
        <v>26</v>
      </c>
      <c r="F7" s="134" t="s">
        <v>1</v>
      </c>
      <c r="G7" s="135"/>
      <c r="H7" s="136"/>
      <c r="I7" s="118" t="s">
        <v>75</v>
      </c>
    </row>
    <row r="8" spans="2:13" ht="45.75" customHeight="1" thickBot="1" x14ac:dyDescent="0.35">
      <c r="B8" s="128"/>
      <c r="C8" s="119"/>
      <c r="D8" s="130"/>
      <c r="E8" s="126"/>
      <c r="F8" s="12" t="s">
        <v>36</v>
      </c>
      <c r="G8" s="39" t="s">
        <v>6</v>
      </c>
      <c r="H8" s="38" t="s">
        <v>10</v>
      </c>
      <c r="I8" s="119"/>
      <c r="M8" s="5"/>
    </row>
    <row r="9" spans="2:13" ht="22" customHeight="1" x14ac:dyDescent="0.3">
      <c r="B9" s="56" t="s">
        <v>40</v>
      </c>
      <c r="C9" s="57">
        <v>8</v>
      </c>
      <c r="D9" s="64"/>
      <c r="E9" s="14"/>
      <c r="F9" s="90" t="s">
        <v>12</v>
      </c>
      <c r="G9" s="91" t="s">
        <v>3</v>
      </c>
      <c r="H9" s="92">
        <v>70</v>
      </c>
      <c r="I9" s="43">
        <f t="shared" ref="I9:I19" si="0">(C9*E9)</f>
        <v>0</v>
      </c>
    </row>
    <row r="10" spans="2:13" ht="22" customHeight="1" x14ac:dyDescent="0.3">
      <c r="B10" s="54" t="s">
        <v>41</v>
      </c>
      <c r="C10" s="17">
        <v>24</v>
      </c>
      <c r="D10" s="65"/>
      <c r="E10" s="18"/>
      <c r="F10" s="93" t="s">
        <v>3</v>
      </c>
      <c r="G10" s="48" t="s">
        <v>3</v>
      </c>
      <c r="H10" s="94">
        <v>70</v>
      </c>
      <c r="I10" s="23">
        <f t="shared" si="0"/>
        <v>0</v>
      </c>
    </row>
    <row r="11" spans="2:13" ht="22" customHeight="1" x14ac:dyDescent="0.3">
      <c r="B11" s="54" t="s">
        <v>42</v>
      </c>
      <c r="C11" s="17">
        <v>16</v>
      </c>
      <c r="D11" s="62"/>
      <c r="E11" s="18"/>
      <c r="F11" s="93" t="s">
        <v>3</v>
      </c>
      <c r="G11" s="48" t="s">
        <v>3</v>
      </c>
      <c r="H11" s="94">
        <v>70</v>
      </c>
      <c r="I11" s="23">
        <f t="shared" si="0"/>
        <v>0</v>
      </c>
    </row>
    <row r="12" spans="2:13" ht="22" customHeight="1" x14ac:dyDescent="0.3">
      <c r="B12" s="54" t="s">
        <v>43</v>
      </c>
      <c r="C12" s="17">
        <v>16</v>
      </c>
      <c r="D12" s="66"/>
      <c r="E12" s="20"/>
      <c r="F12" s="95" t="s">
        <v>3</v>
      </c>
      <c r="G12" s="96" t="s">
        <v>11</v>
      </c>
      <c r="H12" s="97">
        <v>69</v>
      </c>
      <c r="I12" s="23">
        <f>(C12*E12)</f>
        <v>0</v>
      </c>
    </row>
    <row r="13" spans="2:13" ht="22" customHeight="1" x14ac:dyDescent="0.3">
      <c r="B13" s="54" t="s">
        <v>44</v>
      </c>
      <c r="C13" s="17">
        <v>8</v>
      </c>
      <c r="D13" s="63"/>
      <c r="E13" s="20"/>
      <c r="F13" s="95" t="s">
        <v>3</v>
      </c>
      <c r="G13" s="96" t="s">
        <v>11</v>
      </c>
      <c r="H13" s="97">
        <v>70</v>
      </c>
      <c r="I13" s="23">
        <f>(C13*E13)</f>
        <v>0</v>
      </c>
    </row>
    <row r="14" spans="2:13" ht="22" customHeight="1" x14ac:dyDescent="0.3">
      <c r="B14" s="54" t="s">
        <v>45</v>
      </c>
      <c r="C14" s="17">
        <v>8</v>
      </c>
      <c r="D14" s="63"/>
      <c r="E14" s="20"/>
      <c r="F14" s="95" t="s">
        <v>3</v>
      </c>
      <c r="G14" s="96" t="s">
        <v>11</v>
      </c>
      <c r="H14" s="97">
        <v>70</v>
      </c>
      <c r="I14" s="23">
        <f t="shared" si="0"/>
        <v>0</v>
      </c>
    </row>
    <row r="15" spans="2:13" ht="22" customHeight="1" x14ac:dyDescent="0.3">
      <c r="B15" s="54" t="s">
        <v>47</v>
      </c>
      <c r="C15" s="17">
        <v>8</v>
      </c>
      <c r="D15" s="66"/>
      <c r="E15" s="20"/>
      <c r="F15" s="95" t="s">
        <v>3</v>
      </c>
      <c r="G15" s="96" t="s">
        <v>11</v>
      </c>
      <c r="H15" s="97">
        <v>70</v>
      </c>
      <c r="I15" s="23">
        <f t="shared" si="0"/>
        <v>0</v>
      </c>
    </row>
    <row r="16" spans="2:13" ht="22" customHeight="1" x14ac:dyDescent="0.3">
      <c r="B16" s="54" t="s">
        <v>46</v>
      </c>
      <c r="C16" s="17">
        <v>4</v>
      </c>
      <c r="D16" s="63"/>
      <c r="E16" s="20"/>
      <c r="F16" s="95" t="s">
        <v>3</v>
      </c>
      <c r="G16" s="96" t="s">
        <v>11</v>
      </c>
      <c r="H16" s="97">
        <v>70</v>
      </c>
      <c r="I16" s="23">
        <f t="shared" si="0"/>
        <v>0</v>
      </c>
    </row>
    <row r="17" spans="2:9" ht="22" customHeight="1" x14ac:dyDescent="0.3">
      <c r="B17" s="54" t="s">
        <v>48</v>
      </c>
      <c r="C17" s="17">
        <v>24</v>
      </c>
      <c r="D17" s="63"/>
      <c r="E17" s="20"/>
      <c r="F17" s="95" t="s">
        <v>12</v>
      </c>
      <c r="G17" s="96" t="s">
        <v>3</v>
      </c>
      <c r="H17" s="97">
        <v>70</v>
      </c>
      <c r="I17" s="23">
        <f t="shared" si="0"/>
        <v>0</v>
      </c>
    </row>
    <row r="18" spans="2:9" ht="22" customHeight="1" x14ac:dyDescent="0.3">
      <c r="B18" s="54" t="s">
        <v>49</v>
      </c>
      <c r="C18" s="17">
        <v>4</v>
      </c>
      <c r="D18" s="66"/>
      <c r="E18" s="20"/>
      <c r="F18" s="95" t="s">
        <v>3</v>
      </c>
      <c r="G18" s="96" t="s">
        <v>11</v>
      </c>
      <c r="H18" s="97">
        <v>70</v>
      </c>
      <c r="I18" s="23">
        <f t="shared" si="0"/>
        <v>0</v>
      </c>
    </row>
    <row r="19" spans="2:9" ht="22" customHeight="1" x14ac:dyDescent="0.3">
      <c r="B19" s="54" t="s">
        <v>50</v>
      </c>
      <c r="C19" s="17">
        <v>20</v>
      </c>
      <c r="D19" s="66"/>
      <c r="E19" s="20"/>
      <c r="F19" s="93" t="s">
        <v>3</v>
      </c>
      <c r="G19" s="48" t="s">
        <v>11</v>
      </c>
      <c r="H19" s="94">
        <v>70</v>
      </c>
      <c r="I19" s="23">
        <f t="shared" si="0"/>
        <v>0</v>
      </c>
    </row>
    <row r="20" spans="2:9" ht="22" customHeight="1" x14ac:dyDescent="0.3">
      <c r="B20" s="54" t="s">
        <v>52</v>
      </c>
      <c r="C20" s="17">
        <v>8</v>
      </c>
      <c r="D20" s="66"/>
      <c r="E20" s="20"/>
      <c r="F20" s="95" t="s">
        <v>3</v>
      </c>
      <c r="G20" s="96" t="s">
        <v>11</v>
      </c>
      <c r="H20" s="97">
        <v>70</v>
      </c>
      <c r="I20" s="23">
        <f>(C20*E20)</f>
        <v>0</v>
      </c>
    </row>
    <row r="21" spans="2:9" ht="22" customHeight="1" x14ac:dyDescent="0.3">
      <c r="B21" s="54" t="s">
        <v>53</v>
      </c>
      <c r="C21" s="17">
        <v>8</v>
      </c>
      <c r="D21" s="66"/>
      <c r="E21" s="20"/>
      <c r="F21" s="93" t="s">
        <v>3</v>
      </c>
      <c r="G21" s="48" t="s">
        <v>11</v>
      </c>
      <c r="H21" s="94">
        <v>70</v>
      </c>
      <c r="I21" s="23">
        <f>(C21*E21)</f>
        <v>0</v>
      </c>
    </row>
    <row r="22" spans="2:9" ht="22" customHeight="1" x14ac:dyDescent="0.3">
      <c r="B22" s="54" t="s">
        <v>54</v>
      </c>
      <c r="C22" s="17">
        <v>8</v>
      </c>
      <c r="D22" s="66"/>
      <c r="E22" s="20"/>
      <c r="F22" s="93" t="s">
        <v>3</v>
      </c>
      <c r="G22" s="48" t="s">
        <v>11</v>
      </c>
      <c r="H22" s="94">
        <v>70</v>
      </c>
      <c r="I22" s="23">
        <f>(C22*E22)</f>
        <v>0</v>
      </c>
    </row>
    <row r="23" spans="2:9" ht="22" customHeight="1" x14ac:dyDescent="0.3">
      <c r="B23" s="54" t="s">
        <v>60</v>
      </c>
      <c r="C23" s="17">
        <v>12</v>
      </c>
      <c r="D23" s="66"/>
      <c r="E23" s="20"/>
      <c r="F23" s="93" t="s">
        <v>3</v>
      </c>
      <c r="G23" s="48" t="s">
        <v>3</v>
      </c>
      <c r="H23" s="94">
        <v>72</v>
      </c>
      <c r="I23" s="23">
        <f t="shared" ref="I23:I28" si="1">(C23*E23)</f>
        <v>0</v>
      </c>
    </row>
    <row r="24" spans="2:9" ht="22" customHeight="1" x14ac:dyDescent="0.3">
      <c r="B24" s="54" t="s">
        <v>55</v>
      </c>
      <c r="C24" s="17">
        <v>8</v>
      </c>
      <c r="D24" s="66"/>
      <c r="E24" s="20"/>
      <c r="F24" s="93" t="s">
        <v>3</v>
      </c>
      <c r="G24" s="48" t="s">
        <v>3</v>
      </c>
      <c r="H24" s="94">
        <v>72</v>
      </c>
      <c r="I24" s="23">
        <f t="shared" si="1"/>
        <v>0</v>
      </c>
    </row>
    <row r="25" spans="2:9" ht="22" customHeight="1" x14ac:dyDescent="0.3">
      <c r="B25" s="54" t="s">
        <v>58</v>
      </c>
      <c r="C25" s="17">
        <v>24</v>
      </c>
      <c r="D25" s="66"/>
      <c r="E25" s="20"/>
      <c r="F25" s="93" t="s">
        <v>3</v>
      </c>
      <c r="G25" s="48" t="s">
        <v>3</v>
      </c>
      <c r="H25" s="94">
        <v>72</v>
      </c>
      <c r="I25" s="23">
        <f t="shared" si="1"/>
        <v>0</v>
      </c>
    </row>
    <row r="26" spans="2:9" ht="22" customHeight="1" x14ac:dyDescent="0.3">
      <c r="B26" s="54" t="s">
        <v>59</v>
      </c>
      <c r="C26" s="17">
        <v>12</v>
      </c>
      <c r="D26" s="66"/>
      <c r="E26" s="20"/>
      <c r="F26" s="93" t="s">
        <v>3</v>
      </c>
      <c r="G26" s="48" t="s">
        <v>3</v>
      </c>
      <c r="H26" s="94">
        <v>72</v>
      </c>
      <c r="I26" s="23">
        <f t="shared" si="1"/>
        <v>0</v>
      </c>
    </row>
    <row r="27" spans="2:9" ht="22" customHeight="1" x14ac:dyDescent="0.3">
      <c r="B27" s="58" t="s">
        <v>57</v>
      </c>
      <c r="C27" s="59">
        <v>4</v>
      </c>
      <c r="D27" s="66"/>
      <c r="E27" s="20"/>
      <c r="F27" s="93" t="s">
        <v>12</v>
      </c>
      <c r="G27" s="48" t="s">
        <v>3</v>
      </c>
      <c r="H27" s="94">
        <v>72</v>
      </c>
      <c r="I27" s="23">
        <f t="shared" ref="I27" si="2">(C27*E27)</f>
        <v>0</v>
      </c>
    </row>
    <row r="28" spans="2:9" ht="22" customHeight="1" thickBot="1" x14ac:dyDescent="0.35">
      <c r="B28" s="60" t="s">
        <v>61</v>
      </c>
      <c r="C28" s="61">
        <v>4</v>
      </c>
      <c r="D28" s="67"/>
      <c r="E28" s="21"/>
      <c r="F28" s="98" t="s">
        <v>12</v>
      </c>
      <c r="G28" s="50" t="s">
        <v>12</v>
      </c>
      <c r="H28" s="99">
        <v>72</v>
      </c>
      <c r="I28" s="44">
        <f t="shared" si="1"/>
        <v>0</v>
      </c>
    </row>
    <row r="29" spans="2:9" ht="15.75" customHeight="1" thickBot="1" x14ac:dyDescent="0.35">
      <c r="B29" s="131" t="s">
        <v>71</v>
      </c>
      <c r="C29" s="132"/>
      <c r="D29" s="132"/>
      <c r="E29" s="132"/>
      <c r="F29" s="132"/>
      <c r="G29" s="132"/>
      <c r="H29" s="133"/>
      <c r="I29" s="33">
        <f>SUM(I9:I28)</f>
        <v>0</v>
      </c>
    </row>
    <row r="30" spans="2:9" x14ac:dyDescent="0.3">
      <c r="B30" s="6"/>
      <c r="C30" s="6"/>
      <c r="D30" s="6"/>
      <c r="E30" s="7"/>
      <c r="F30" s="7"/>
      <c r="I30" s="7"/>
    </row>
    <row r="31" spans="2:9" x14ac:dyDescent="0.3">
      <c r="B31" s="5" t="s">
        <v>14</v>
      </c>
      <c r="C31" s="6"/>
      <c r="D31" s="6"/>
      <c r="E31" s="7"/>
      <c r="F31" s="7"/>
      <c r="I31" s="7"/>
    </row>
    <row r="32" spans="2:9" x14ac:dyDescent="0.3">
      <c r="B32" s="5" t="s">
        <v>16</v>
      </c>
      <c r="C32" s="6"/>
      <c r="D32" s="6"/>
      <c r="E32" s="7"/>
      <c r="F32" s="7"/>
      <c r="I32" s="7"/>
    </row>
    <row r="33" spans="2:9" ht="17.25" customHeight="1" x14ac:dyDescent="0.3">
      <c r="B33" s="121"/>
      <c r="C33" s="121"/>
      <c r="D33" s="121"/>
      <c r="E33" s="121"/>
      <c r="F33" s="121"/>
      <c r="G33" s="121"/>
      <c r="H33" s="121"/>
      <c r="I33" s="121"/>
    </row>
    <row r="34" spans="2:9" ht="15" customHeight="1" x14ac:dyDescent="0.3">
      <c r="B34" s="5" t="s">
        <v>13</v>
      </c>
      <c r="I34" s="120"/>
    </row>
    <row r="35" spans="2:9" ht="24" customHeight="1" x14ac:dyDescent="0.3">
      <c r="B35" s="122" t="s">
        <v>70</v>
      </c>
      <c r="C35" s="123"/>
      <c r="D35" s="124"/>
      <c r="I35" s="120"/>
    </row>
    <row r="36" spans="2:9" ht="14.25" customHeight="1" x14ac:dyDescent="0.3">
      <c r="B36" s="10"/>
      <c r="I36" s="120"/>
    </row>
    <row r="37" spans="2:9" ht="16.5" customHeight="1" x14ac:dyDescent="0.3">
      <c r="I37" s="8"/>
    </row>
    <row r="38" spans="2:9" x14ac:dyDescent="0.3">
      <c r="I38" s="8"/>
    </row>
    <row r="39" spans="2:9" x14ac:dyDescent="0.3">
      <c r="I39" s="9"/>
    </row>
    <row r="40" spans="2:9" x14ac:dyDescent="0.3">
      <c r="I40" s="8"/>
    </row>
    <row r="41" spans="2:9" ht="16.5" customHeight="1" x14ac:dyDescent="0.3">
      <c r="I41" s="8"/>
    </row>
    <row r="42" spans="2:9" ht="16.5" customHeight="1" x14ac:dyDescent="0.3">
      <c r="I42" s="8"/>
    </row>
    <row r="46" spans="2:9" x14ac:dyDescent="0.3">
      <c r="B46" s="11"/>
    </row>
  </sheetData>
  <mergeCells count="11">
    <mergeCell ref="I7:I8"/>
    <mergeCell ref="I34:I36"/>
    <mergeCell ref="B3:H3"/>
    <mergeCell ref="B35:D35"/>
    <mergeCell ref="E7:E8"/>
    <mergeCell ref="B7:B8"/>
    <mergeCell ref="D7:D8"/>
    <mergeCell ref="B29:H29"/>
    <mergeCell ref="F7:H7"/>
    <mergeCell ref="C7:C8"/>
    <mergeCell ref="B33:I33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5"/>
  <sheetViews>
    <sheetView tabSelected="1" workbookViewId="0">
      <selection activeCell="D16" sqref="D16"/>
    </sheetView>
  </sheetViews>
  <sheetFormatPr defaultColWidth="9.1796875" defaultRowHeight="13.5" x14ac:dyDescent="0.3"/>
  <cols>
    <col min="1" max="1" width="2.1796875" style="2" customWidth="1"/>
    <col min="2" max="2" width="29.81640625" style="2" customWidth="1"/>
    <col min="3" max="3" width="15.7265625" style="2" customWidth="1"/>
    <col min="4" max="4" width="45.81640625" style="2" customWidth="1"/>
    <col min="5" max="5" width="21.54296875" style="2" customWidth="1"/>
    <col min="6" max="8" width="17.7265625" style="2" customWidth="1"/>
    <col min="9" max="9" width="20.7265625" style="2" customWidth="1"/>
    <col min="10" max="16384" width="9.1796875" style="2"/>
  </cols>
  <sheetData>
    <row r="1" spans="2:9" x14ac:dyDescent="0.3">
      <c r="B1" s="71" t="s">
        <v>67</v>
      </c>
    </row>
    <row r="2" spans="2:9" x14ac:dyDescent="0.3">
      <c r="B2" s="71" t="s">
        <v>68</v>
      </c>
    </row>
    <row r="3" spans="2:9" ht="18.75" customHeight="1" x14ac:dyDescent="0.3">
      <c r="B3" s="121" t="s">
        <v>51</v>
      </c>
      <c r="C3" s="121"/>
      <c r="D3" s="121"/>
      <c r="E3" s="121"/>
      <c r="F3" s="121"/>
      <c r="G3" s="121"/>
      <c r="H3" s="121"/>
      <c r="I3" s="3"/>
    </row>
    <row r="4" spans="2:9" x14ac:dyDescent="0.3">
      <c r="B4" s="72" t="s">
        <v>69</v>
      </c>
    </row>
    <row r="5" spans="2:9" ht="34.5" customHeight="1" thickBot="1" x14ac:dyDescent="0.35"/>
    <row r="6" spans="2:9" ht="34.5" customHeight="1" x14ac:dyDescent="0.3">
      <c r="B6" s="134" t="s">
        <v>9</v>
      </c>
      <c r="C6" s="118" t="s">
        <v>18</v>
      </c>
      <c r="D6" s="135" t="s">
        <v>15</v>
      </c>
      <c r="E6" s="118" t="s">
        <v>26</v>
      </c>
      <c r="F6" s="127" t="s">
        <v>1</v>
      </c>
      <c r="G6" s="139"/>
      <c r="H6" s="140"/>
      <c r="I6" s="118" t="s">
        <v>75</v>
      </c>
    </row>
    <row r="7" spans="2:9" ht="45.75" customHeight="1" thickBot="1" x14ac:dyDescent="0.35">
      <c r="B7" s="137"/>
      <c r="C7" s="119"/>
      <c r="D7" s="138"/>
      <c r="E7" s="119"/>
      <c r="F7" s="42" t="s">
        <v>36</v>
      </c>
      <c r="G7" s="40" t="s">
        <v>6</v>
      </c>
      <c r="H7" s="45" t="s">
        <v>10</v>
      </c>
      <c r="I7" s="119"/>
    </row>
    <row r="8" spans="2:9" ht="22" customHeight="1" x14ac:dyDescent="0.3">
      <c r="B8" s="13" t="s">
        <v>40</v>
      </c>
      <c r="C8" s="55">
        <v>24</v>
      </c>
      <c r="D8" s="64"/>
      <c r="E8" s="25"/>
      <c r="F8" s="51" t="s">
        <v>12</v>
      </c>
      <c r="G8" s="47" t="s">
        <v>3</v>
      </c>
      <c r="H8" s="15">
        <v>71</v>
      </c>
      <c r="I8" s="28">
        <f t="shared" ref="I8:I17" si="0">(C8*E8)</f>
        <v>0</v>
      </c>
    </row>
    <row r="9" spans="2:9" ht="22" customHeight="1" x14ac:dyDescent="0.3">
      <c r="B9" s="16" t="s">
        <v>88</v>
      </c>
      <c r="C9" s="41">
        <v>24</v>
      </c>
      <c r="D9" s="65"/>
      <c r="E9" s="26"/>
      <c r="F9" s="46" t="s">
        <v>12</v>
      </c>
      <c r="G9" s="48" t="s">
        <v>3</v>
      </c>
      <c r="H9" s="19">
        <v>70</v>
      </c>
      <c r="I9" s="23">
        <f t="shared" si="0"/>
        <v>0</v>
      </c>
    </row>
    <row r="10" spans="2:9" ht="22" customHeight="1" x14ac:dyDescent="0.3">
      <c r="B10" s="16" t="s">
        <v>42</v>
      </c>
      <c r="C10" s="41">
        <v>18</v>
      </c>
      <c r="D10" s="65"/>
      <c r="E10" s="26"/>
      <c r="F10" s="46" t="s">
        <v>12</v>
      </c>
      <c r="G10" s="48" t="s">
        <v>3</v>
      </c>
      <c r="H10" s="19">
        <v>70</v>
      </c>
      <c r="I10" s="23">
        <f t="shared" si="0"/>
        <v>0</v>
      </c>
    </row>
    <row r="11" spans="2:9" ht="22" customHeight="1" x14ac:dyDescent="0.3">
      <c r="B11" s="16" t="s">
        <v>62</v>
      </c>
      <c r="C11" s="41">
        <v>16</v>
      </c>
      <c r="D11" s="65"/>
      <c r="E11" s="26"/>
      <c r="F11" s="46" t="s">
        <v>12</v>
      </c>
      <c r="G11" s="48" t="s">
        <v>3</v>
      </c>
      <c r="H11" s="19">
        <v>71</v>
      </c>
      <c r="I11" s="23">
        <f t="shared" si="0"/>
        <v>0</v>
      </c>
    </row>
    <row r="12" spans="2:9" ht="22" customHeight="1" x14ac:dyDescent="0.3">
      <c r="B12" s="16" t="s">
        <v>43</v>
      </c>
      <c r="C12" s="41">
        <v>16</v>
      </c>
      <c r="D12" s="62"/>
      <c r="E12" s="26"/>
      <c r="F12" s="46" t="s">
        <v>12</v>
      </c>
      <c r="G12" s="48" t="s">
        <v>3</v>
      </c>
      <c r="H12" s="19">
        <v>71</v>
      </c>
      <c r="I12" s="23">
        <f t="shared" si="0"/>
        <v>0</v>
      </c>
    </row>
    <row r="13" spans="2:9" ht="22" customHeight="1" x14ac:dyDescent="0.3">
      <c r="B13" s="16" t="s">
        <v>89</v>
      </c>
      <c r="C13" s="41">
        <v>8</v>
      </c>
      <c r="D13" s="62"/>
      <c r="E13" s="26"/>
      <c r="F13" s="46" t="s">
        <v>12</v>
      </c>
      <c r="G13" s="48" t="s">
        <v>3</v>
      </c>
      <c r="H13" s="19">
        <v>70</v>
      </c>
      <c r="I13" s="23">
        <f t="shared" si="0"/>
        <v>0</v>
      </c>
    </row>
    <row r="14" spans="2:9" ht="22" customHeight="1" x14ac:dyDescent="0.3">
      <c r="B14" s="16" t="s">
        <v>90</v>
      </c>
      <c r="C14" s="41">
        <v>8</v>
      </c>
      <c r="D14" s="62"/>
      <c r="E14" s="26"/>
      <c r="F14" s="46" t="s">
        <v>12</v>
      </c>
      <c r="G14" s="48" t="s">
        <v>3</v>
      </c>
      <c r="H14" s="19">
        <v>71</v>
      </c>
      <c r="I14" s="23">
        <f t="shared" si="0"/>
        <v>0</v>
      </c>
    </row>
    <row r="15" spans="2:9" ht="22" customHeight="1" x14ac:dyDescent="0.3">
      <c r="B15" s="16" t="s">
        <v>64</v>
      </c>
      <c r="C15" s="41">
        <v>8</v>
      </c>
      <c r="D15" s="65"/>
      <c r="E15" s="26"/>
      <c r="F15" s="46" t="s">
        <v>12</v>
      </c>
      <c r="G15" s="48" t="s">
        <v>3</v>
      </c>
      <c r="H15" s="19">
        <v>71</v>
      </c>
      <c r="I15" s="23">
        <f t="shared" si="0"/>
        <v>0</v>
      </c>
    </row>
    <row r="16" spans="2:9" ht="22" customHeight="1" x14ac:dyDescent="0.3">
      <c r="B16" s="16" t="s">
        <v>46</v>
      </c>
      <c r="C16" s="41">
        <v>4</v>
      </c>
      <c r="D16" s="65"/>
      <c r="E16" s="26"/>
      <c r="F16" s="46" t="s">
        <v>12</v>
      </c>
      <c r="G16" s="48" t="s">
        <v>3</v>
      </c>
      <c r="H16" s="19">
        <v>71</v>
      </c>
      <c r="I16" s="23">
        <f t="shared" si="0"/>
        <v>0</v>
      </c>
    </row>
    <row r="17" spans="2:9" ht="22" customHeight="1" x14ac:dyDescent="0.3">
      <c r="B17" s="16" t="s">
        <v>48</v>
      </c>
      <c r="C17" s="41">
        <v>16</v>
      </c>
      <c r="D17" s="62"/>
      <c r="E17" s="26"/>
      <c r="F17" s="46" t="s">
        <v>12</v>
      </c>
      <c r="G17" s="48" t="s">
        <v>12</v>
      </c>
      <c r="H17" s="19">
        <v>72</v>
      </c>
      <c r="I17" s="23">
        <f t="shared" si="0"/>
        <v>0</v>
      </c>
    </row>
    <row r="18" spans="2:9" ht="22" customHeight="1" x14ac:dyDescent="0.3">
      <c r="B18" s="16" t="s">
        <v>49</v>
      </c>
      <c r="C18" s="41">
        <v>4</v>
      </c>
      <c r="D18" s="62"/>
      <c r="E18" s="26"/>
      <c r="F18" s="46" t="s">
        <v>12</v>
      </c>
      <c r="G18" s="48" t="s">
        <v>3</v>
      </c>
      <c r="H18" s="19">
        <v>71</v>
      </c>
      <c r="I18" s="23">
        <f t="shared" ref="I18:I27" si="1">(C18*E18)</f>
        <v>0</v>
      </c>
    </row>
    <row r="19" spans="2:9" ht="22" customHeight="1" x14ac:dyDescent="0.3">
      <c r="B19" s="16" t="s">
        <v>50</v>
      </c>
      <c r="C19" s="41">
        <v>4</v>
      </c>
      <c r="D19" s="62"/>
      <c r="E19" s="26"/>
      <c r="F19" s="46" t="s">
        <v>12</v>
      </c>
      <c r="G19" s="48" t="s">
        <v>3</v>
      </c>
      <c r="H19" s="19">
        <v>71</v>
      </c>
      <c r="I19" s="23">
        <f t="shared" si="1"/>
        <v>0</v>
      </c>
    </row>
    <row r="20" spans="2:9" ht="22" customHeight="1" x14ac:dyDescent="0.3">
      <c r="B20" s="16" t="s">
        <v>63</v>
      </c>
      <c r="C20" s="41">
        <v>4</v>
      </c>
      <c r="D20" s="62"/>
      <c r="E20" s="26"/>
      <c r="F20" s="46" t="s">
        <v>12</v>
      </c>
      <c r="G20" s="48" t="s">
        <v>3</v>
      </c>
      <c r="H20" s="19">
        <v>71</v>
      </c>
      <c r="I20" s="23">
        <f t="shared" si="1"/>
        <v>0</v>
      </c>
    </row>
    <row r="21" spans="2:9" ht="22" customHeight="1" x14ac:dyDescent="0.3">
      <c r="B21" s="16" t="s">
        <v>60</v>
      </c>
      <c r="C21" s="41">
        <v>12</v>
      </c>
      <c r="D21" s="62"/>
      <c r="E21" s="26"/>
      <c r="F21" s="46" t="s">
        <v>35</v>
      </c>
      <c r="G21" s="48" t="s">
        <v>3</v>
      </c>
      <c r="H21" s="19">
        <v>73</v>
      </c>
      <c r="I21" s="23">
        <f t="shared" si="1"/>
        <v>0</v>
      </c>
    </row>
    <row r="22" spans="2:9" ht="22" customHeight="1" x14ac:dyDescent="0.3">
      <c r="B22" s="16" t="s">
        <v>55</v>
      </c>
      <c r="C22" s="41">
        <v>10</v>
      </c>
      <c r="D22" s="65"/>
      <c r="E22" s="26"/>
      <c r="F22" s="46" t="s">
        <v>12</v>
      </c>
      <c r="G22" s="48" t="s">
        <v>3</v>
      </c>
      <c r="H22" s="19">
        <v>73</v>
      </c>
      <c r="I22" s="23">
        <f t="shared" si="1"/>
        <v>0</v>
      </c>
    </row>
    <row r="23" spans="2:9" ht="22" customHeight="1" x14ac:dyDescent="0.3">
      <c r="B23" s="16" t="s">
        <v>58</v>
      </c>
      <c r="C23" s="41">
        <v>30</v>
      </c>
      <c r="D23" s="62"/>
      <c r="E23" s="26"/>
      <c r="F23" s="46" t="s">
        <v>12</v>
      </c>
      <c r="G23" s="48" t="s">
        <v>3</v>
      </c>
      <c r="H23" s="19">
        <v>73</v>
      </c>
      <c r="I23" s="23">
        <f t="shared" si="1"/>
        <v>0</v>
      </c>
    </row>
    <row r="24" spans="2:9" ht="22" customHeight="1" x14ac:dyDescent="0.3">
      <c r="B24" s="16" t="s">
        <v>59</v>
      </c>
      <c r="C24" s="41">
        <v>4</v>
      </c>
      <c r="D24" s="62"/>
      <c r="E24" s="26"/>
      <c r="F24" s="46" t="s">
        <v>12</v>
      </c>
      <c r="G24" s="48" t="s">
        <v>3</v>
      </c>
      <c r="H24" s="19">
        <v>73</v>
      </c>
      <c r="I24" s="23">
        <f t="shared" si="1"/>
        <v>0</v>
      </c>
    </row>
    <row r="25" spans="2:9" ht="22" customHeight="1" x14ac:dyDescent="0.3">
      <c r="B25" s="34" t="s">
        <v>57</v>
      </c>
      <c r="C25" s="69">
        <v>4</v>
      </c>
      <c r="D25" s="63"/>
      <c r="E25" s="36"/>
      <c r="F25" s="52" t="s">
        <v>12</v>
      </c>
      <c r="G25" s="49" t="s">
        <v>12</v>
      </c>
      <c r="H25" s="35">
        <v>72</v>
      </c>
      <c r="I25" s="23">
        <f t="shared" si="1"/>
        <v>0</v>
      </c>
    </row>
    <row r="26" spans="2:9" ht="22" customHeight="1" x14ac:dyDescent="0.3">
      <c r="B26" s="34" t="s">
        <v>66</v>
      </c>
      <c r="C26" s="69">
        <v>4</v>
      </c>
      <c r="D26" s="63"/>
      <c r="E26" s="36"/>
      <c r="F26" s="52" t="s">
        <v>35</v>
      </c>
      <c r="G26" s="49" t="s">
        <v>12</v>
      </c>
      <c r="H26" s="35">
        <v>73</v>
      </c>
      <c r="I26" s="23">
        <f t="shared" si="1"/>
        <v>0</v>
      </c>
    </row>
    <row r="27" spans="2:9" ht="22" customHeight="1" thickBot="1" x14ac:dyDescent="0.35">
      <c r="B27" s="24" t="s">
        <v>65</v>
      </c>
      <c r="C27" s="70">
        <v>4</v>
      </c>
      <c r="D27" s="68"/>
      <c r="E27" s="27"/>
      <c r="F27" s="53" t="s">
        <v>12</v>
      </c>
      <c r="G27" s="50" t="s">
        <v>3</v>
      </c>
      <c r="H27" s="22">
        <v>73</v>
      </c>
      <c r="I27" s="29">
        <f t="shared" si="1"/>
        <v>0</v>
      </c>
    </row>
    <row r="28" spans="2:9" ht="14" thickBot="1" x14ac:dyDescent="0.35">
      <c r="B28" s="131" t="s">
        <v>72</v>
      </c>
      <c r="C28" s="132"/>
      <c r="D28" s="132"/>
      <c r="E28" s="132"/>
      <c r="F28" s="132"/>
      <c r="G28" s="132"/>
      <c r="H28" s="133"/>
      <c r="I28" s="33">
        <f>SUM(I8:I27)</f>
        <v>0</v>
      </c>
    </row>
    <row r="30" spans="2:9" x14ac:dyDescent="0.3">
      <c r="B30" s="31" t="s">
        <v>14</v>
      </c>
      <c r="C30" s="32"/>
      <c r="D30" s="32"/>
    </row>
    <row r="31" spans="2:9" x14ac:dyDescent="0.3">
      <c r="B31" s="31" t="s">
        <v>16</v>
      </c>
      <c r="C31" s="32"/>
      <c r="D31" s="32"/>
    </row>
    <row r="32" spans="2:9" ht="17.25" customHeight="1" x14ac:dyDescent="0.3">
      <c r="B32" s="121"/>
      <c r="C32" s="121"/>
      <c r="D32" s="121"/>
      <c r="E32" s="121"/>
      <c r="F32" s="121"/>
      <c r="G32" s="121"/>
      <c r="H32" s="121"/>
      <c r="I32" s="121"/>
    </row>
    <row r="33" spans="2:4" x14ac:dyDescent="0.3">
      <c r="B33" s="31" t="s">
        <v>13</v>
      </c>
      <c r="C33" s="32"/>
      <c r="D33" s="32"/>
    </row>
    <row r="34" spans="2:4" ht="24.75" customHeight="1" x14ac:dyDescent="0.3">
      <c r="B34" s="122" t="s">
        <v>70</v>
      </c>
      <c r="C34" s="123"/>
      <c r="D34" s="124"/>
    </row>
    <row r="35" spans="2:4" x14ac:dyDescent="0.3">
      <c r="B35" s="10"/>
    </row>
  </sheetData>
  <mergeCells count="10">
    <mergeCell ref="C6:C7"/>
    <mergeCell ref="B3:H3"/>
    <mergeCell ref="I6:I7"/>
    <mergeCell ref="B34:D34"/>
    <mergeCell ref="B6:B7"/>
    <mergeCell ref="E6:E7"/>
    <mergeCell ref="D6:D7"/>
    <mergeCell ref="B28:H28"/>
    <mergeCell ref="F6:H6"/>
    <mergeCell ref="B32:I32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opLeftCell="A8" zoomScale="80" zoomScaleNormal="80" workbookViewId="0">
      <selection activeCell="G9" sqref="G9"/>
    </sheetView>
  </sheetViews>
  <sheetFormatPr defaultRowHeight="14.5" x14ac:dyDescent="0.35"/>
  <cols>
    <col min="1" max="1" width="4.1796875" customWidth="1"/>
    <col min="2" max="2" width="43.1796875" customWidth="1"/>
    <col min="3" max="4" width="17.81640625" customWidth="1"/>
    <col min="5" max="5" width="51" customWidth="1"/>
    <col min="6" max="6" width="20.7265625" customWidth="1"/>
    <col min="7" max="7" width="43.1796875" customWidth="1"/>
    <col min="8" max="8" width="19" customWidth="1"/>
    <col min="9" max="9" width="18.1796875" customWidth="1"/>
    <col min="10" max="10" width="51" customWidth="1"/>
    <col min="11" max="11" width="19.81640625" customWidth="1"/>
  </cols>
  <sheetData>
    <row r="1" spans="1:11" s="2" customFormat="1" ht="13.5" x14ac:dyDescent="0.3">
      <c r="B1" s="71" t="s">
        <v>67</v>
      </c>
      <c r="C1" s="1"/>
    </row>
    <row r="2" spans="1:11" s="2" customFormat="1" ht="13.5" x14ac:dyDescent="0.3">
      <c r="B2" s="71" t="s">
        <v>68</v>
      </c>
      <c r="C2" s="1"/>
    </row>
    <row r="3" spans="1:11" s="2" customFormat="1" ht="18.75" customHeight="1" x14ac:dyDescent="0.3">
      <c r="B3" s="121" t="s">
        <v>51</v>
      </c>
      <c r="C3" s="121"/>
      <c r="D3" s="121"/>
      <c r="E3" s="121"/>
      <c r="F3" s="121"/>
      <c r="G3" s="121"/>
      <c r="H3" s="30"/>
      <c r="I3" s="3"/>
      <c r="J3" s="3"/>
      <c r="K3" s="3"/>
    </row>
    <row r="4" spans="1:11" s="2" customFormat="1" ht="13.5" x14ac:dyDescent="0.3">
      <c r="B4" s="72" t="s">
        <v>69</v>
      </c>
      <c r="C4" s="5"/>
    </row>
    <row r="5" spans="1:11" ht="15" thickBot="1" x14ac:dyDescent="0.4"/>
    <row r="6" spans="1:11" ht="15" customHeight="1" x14ac:dyDescent="0.35">
      <c r="A6" s="153" t="s">
        <v>25</v>
      </c>
      <c r="B6" s="147" t="s">
        <v>2</v>
      </c>
      <c r="C6" s="147" t="s">
        <v>19</v>
      </c>
      <c r="D6" s="147" t="s">
        <v>21</v>
      </c>
      <c r="E6" s="147" t="s">
        <v>80</v>
      </c>
      <c r="F6" s="144" t="s">
        <v>27</v>
      </c>
      <c r="G6" s="165" t="s">
        <v>2</v>
      </c>
      <c r="H6" s="162" t="s">
        <v>19</v>
      </c>
      <c r="I6" s="147" t="s">
        <v>21</v>
      </c>
      <c r="J6" s="147" t="s">
        <v>39</v>
      </c>
      <c r="K6" s="144" t="s">
        <v>74</v>
      </c>
    </row>
    <row r="7" spans="1:11" x14ac:dyDescent="0.35">
      <c r="A7" s="154"/>
      <c r="B7" s="148"/>
      <c r="C7" s="148"/>
      <c r="D7" s="148"/>
      <c r="E7" s="148"/>
      <c r="F7" s="145"/>
      <c r="G7" s="166"/>
      <c r="H7" s="163"/>
      <c r="I7" s="148"/>
      <c r="J7" s="148"/>
      <c r="K7" s="145"/>
    </row>
    <row r="8" spans="1:11" ht="35.25" customHeight="1" thickBot="1" x14ac:dyDescent="0.4">
      <c r="A8" s="155"/>
      <c r="B8" s="149"/>
      <c r="C8" s="149"/>
      <c r="D8" s="149"/>
      <c r="E8" s="149"/>
      <c r="F8" s="146"/>
      <c r="G8" s="167"/>
      <c r="H8" s="164"/>
      <c r="I8" s="149"/>
      <c r="J8" s="149"/>
      <c r="K8" s="146"/>
    </row>
    <row r="9" spans="1:11" ht="30.75" customHeight="1" x14ac:dyDescent="0.35">
      <c r="A9" s="100">
        <v>1</v>
      </c>
      <c r="B9" s="101" t="s">
        <v>83</v>
      </c>
      <c r="C9" s="102" t="s">
        <v>20</v>
      </c>
      <c r="D9" s="103">
        <v>130</v>
      </c>
      <c r="E9" s="114"/>
      <c r="F9" s="117">
        <f>D9*E9</f>
        <v>0</v>
      </c>
      <c r="G9" s="104" t="s">
        <v>83</v>
      </c>
      <c r="H9" s="102" t="s">
        <v>20</v>
      </c>
      <c r="I9" s="103">
        <v>280</v>
      </c>
      <c r="J9" s="114"/>
      <c r="K9" s="117">
        <f>I9*J9</f>
        <v>0</v>
      </c>
    </row>
    <row r="10" spans="1:11" ht="88.5" customHeight="1" x14ac:dyDescent="0.35">
      <c r="A10" s="100">
        <v>2</v>
      </c>
      <c r="B10" s="105" t="s">
        <v>84</v>
      </c>
      <c r="C10" s="106" t="s">
        <v>20</v>
      </c>
      <c r="D10" s="107">
        <v>130</v>
      </c>
      <c r="E10" s="115"/>
      <c r="F10" s="117">
        <f t="shared" ref="F10:F16" si="0">D10*E10</f>
        <v>0</v>
      </c>
      <c r="G10" s="108" t="s">
        <v>84</v>
      </c>
      <c r="H10" s="106" t="s">
        <v>20</v>
      </c>
      <c r="I10" s="107">
        <v>280</v>
      </c>
      <c r="J10" s="115"/>
      <c r="K10" s="117">
        <f t="shared" ref="K10:K16" si="1">I10*J10</f>
        <v>0</v>
      </c>
    </row>
    <row r="11" spans="1:11" ht="55.5" customHeight="1" x14ac:dyDescent="0.35">
      <c r="A11" s="100">
        <v>3</v>
      </c>
      <c r="B11" s="105" t="s">
        <v>23</v>
      </c>
      <c r="C11" s="106" t="s">
        <v>0</v>
      </c>
      <c r="D11" s="107">
        <v>190</v>
      </c>
      <c r="E11" s="115"/>
      <c r="F11" s="117">
        <f t="shared" si="0"/>
        <v>0</v>
      </c>
      <c r="G11" s="108" t="s">
        <v>23</v>
      </c>
      <c r="H11" s="106" t="s">
        <v>0</v>
      </c>
      <c r="I11" s="107">
        <v>420</v>
      </c>
      <c r="J11" s="115"/>
      <c r="K11" s="117">
        <f t="shared" si="1"/>
        <v>0</v>
      </c>
    </row>
    <row r="12" spans="1:11" ht="98.25" customHeight="1" x14ac:dyDescent="0.35">
      <c r="A12" s="100">
        <v>4</v>
      </c>
      <c r="B12" s="105" t="s">
        <v>85</v>
      </c>
      <c r="C12" s="106" t="s">
        <v>0</v>
      </c>
      <c r="D12" s="107">
        <v>50</v>
      </c>
      <c r="E12" s="115"/>
      <c r="F12" s="117">
        <f t="shared" si="0"/>
        <v>0</v>
      </c>
      <c r="G12" s="108" t="s">
        <v>85</v>
      </c>
      <c r="H12" s="106" t="s">
        <v>0</v>
      </c>
      <c r="I12" s="107">
        <v>60</v>
      </c>
      <c r="J12" s="115"/>
      <c r="K12" s="117">
        <f t="shared" si="1"/>
        <v>0</v>
      </c>
    </row>
    <row r="13" spans="1:11" ht="45" customHeight="1" x14ac:dyDescent="0.35">
      <c r="A13" s="100">
        <v>5</v>
      </c>
      <c r="B13" s="105" t="s">
        <v>24</v>
      </c>
      <c r="C13" s="106" t="s">
        <v>0</v>
      </c>
      <c r="D13" s="107">
        <v>140</v>
      </c>
      <c r="E13" s="115"/>
      <c r="F13" s="117">
        <f t="shared" si="0"/>
        <v>0</v>
      </c>
      <c r="G13" s="108" t="s">
        <v>24</v>
      </c>
      <c r="H13" s="106" t="s">
        <v>0</v>
      </c>
      <c r="I13" s="107">
        <v>360</v>
      </c>
      <c r="J13" s="115"/>
      <c r="K13" s="117">
        <f t="shared" si="1"/>
        <v>0</v>
      </c>
    </row>
    <row r="14" spans="1:11" ht="52.5" customHeight="1" x14ac:dyDescent="0.35">
      <c r="A14" s="100">
        <v>6</v>
      </c>
      <c r="B14" s="105" t="s">
        <v>81</v>
      </c>
      <c r="C14" s="106" t="s">
        <v>20</v>
      </c>
      <c r="D14" s="107">
        <v>130</v>
      </c>
      <c r="E14" s="115"/>
      <c r="F14" s="117">
        <f t="shared" si="0"/>
        <v>0</v>
      </c>
      <c r="G14" s="108" t="s">
        <v>81</v>
      </c>
      <c r="H14" s="106" t="s">
        <v>20</v>
      </c>
      <c r="I14" s="107">
        <v>280</v>
      </c>
      <c r="J14" s="115"/>
      <c r="K14" s="117">
        <f t="shared" si="1"/>
        <v>0</v>
      </c>
    </row>
    <row r="15" spans="1:11" ht="38.25" customHeight="1" x14ac:dyDescent="0.35">
      <c r="A15" s="100">
        <v>7</v>
      </c>
      <c r="B15" s="105" t="s">
        <v>4</v>
      </c>
      <c r="C15" s="106" t="s">
        <v>22</v>
      </c>
      <c r="D15" s="107">
        <v>15000</v>
      </c>
      <c r="E15" s="115"/>
      <c r="F15" s="117">
        <f t="shared" si="0"/>
        <v>0</v>
      </c>
      <c r="G15" s="108" t="s">
        <v>4</v>
      </c>
      <c r="H15" s="106" t="s">
        <v>22</v>
      </c>
      <c r="I15" s="107">
        <v>35000</v>
      </c>
      <c r="J15" s="115"/>
      <c r="K15" s="117">
        <f t="shared" si="1"/>
        <v>0</v>
      </c>
    </row>
    <row r="16" spans="1:11" ht="38.25" customHeight="1" thickBot="1" x14ac:dyDescent="0.4">
      <c r="A16" s="100">
        <v>8</v>
      </c>
      <c r="B16" s="109" t="s">
        <v>5</v>
      </c>
      <c r="C16" s="110" t="s">
        <v>22</v>
      </c>
      <c r="D16" s="111">
        <v>15000</v>
      </c>
      <c r="E16" s="116"/>
      <c r="F16" s="117">
        <f t="shared" si="0"/>
        <v>0</v>
      </c>
      <c r="G16" s="112" t="s">
        <v>5</v>
      </c>
      <c r="H16" s="110" t="s">
        <v>22</v>
      </c>
      <c r="I16" s="111">
        <v>35000</v>
      </c>
      <c r="J16" s="116"/>
      <c r="K16" s="117">
        <f t="shared" si="1"/>
        <v>0</v>
      </c>
    </row>
    <row r="17" spans="1:11" ht="26.25" customHeight="1" thickBot="1" x14ac:dyDescent="0.4">
      <c r="A17" s="168" t="s">
        <v>38</v>
      </c>
      <c r="B17" s="169"/>
      <c r="C17" s="169"/>
      <c r="D17" s="169"/>
      <c r="E17" s="170"/>
      <c r="F17" s="113">
        <f>SUM(F9:F16)</f>
        <v>0</v>
      </c>
      <c r="G17" s="157" t="s">
        <v>37</v>
      </c>
      <c r="H17" s="158"/>
      <c r="I17" s="158"/>
      <c r="J17" s="159"/>
      <c r="K17" s="113">
        <f>SUM(K9:K16)</f>
        <v>0</v>
      </c>
    </row>
    <row r="18" spans="1:11" ht="15" thickBot="1" x14ac:dyDescent="0.4"/>
    <row r="19" spans="1:11" ht="15" customHeight="1" x14ac:dyDescent="0.35">
      <c r="A19" s="171" t="s">
        <v>73</v>
      </c>
      <c r="B19" s="172"/>
      <c r="C19" s="172"/>
      <c r="D19" s="172"/>
      <c r="E19" s="173"/>
      <c r="F19" s="160">
        <f>F17+K17</f>
        <v>0</v>
      </c>
    </row>
    <row r="20" spans="1:11" ht="15" thickBot="1" x14ac:dyDescent="0.4">
      <c r="A20" s="174"/>
      <c r="B20" s="175"/>
      <c r="C20" s="175"/>
      <c r="D20" s="175"/>
      <c r="E20" s="176"/>
      <c r="F20" s="161"/>
    </row>
    <row r="22" spans="1:11" x14ac:dyDescent="0.35">
      <c r="A22" s="156" t="s">
        <v>13</v>
      </c>
      <c r="B22" s="156"/>
      <c r="C22" s="5"/>
      <c r="D22" s="2"/>
      <c r="E22" s="2"/>
      <c r="G22" s="5"/>
      <c r="H22" s="5"/>
      <c r="I22" s="2"/>
      <c r="J22" s="2"/>
    </row>
    <row r="23" spans="1:11" ht="31.5" customHeight="1" x14ac:dyDescent="0.35">
      <c r="A23" s="150" t="s">
        <v>70</v>
      </c>
      <c r="B23" s="151"/>
      <c r="C23" s="151"/>
      <c r="D23" s="151"/>
      <c r="E23" s="152"/>
      <c r="G23" s="2"/>
      <c r="H23" s="2"/>
      <c r="I23" s="2"/>
      <c r="J23" s="2"/>
    </row>
    <row r="24" spans="1:11" ht="65.25" customHeight="1" x14ac:dyDescent="0.35">
      <c r="A24" s="141" t="s">
        <v>82</v>
      </c>
      <c r="B24" s="142"/>
      <c r="C24" s="142"/>
      <c r="D24" s="142"/>
      <c r="E24" s="143"/>
      <c r="G24" s="2"/>
      <c r="H24" s="2"/>
      <c r="I24" s="2"/>
      <c r="J24" s="2"/>
    </row>
    <row r="25" spans="1:11" x14ac:dyDescent="0.35">
      <c r="B25" s="2"/>
      <c r="C25" s="2"/>
      <c r="D25" s="2"/>
      <c r="E25" s="2"/>
      <c r="G25" s="2"/>
      <c r="H25" s="2"/>
      <c r="I25" s="2"/>
      <c r="J25" s="2"/>
    </row>
    <row r="26" spans="1:11" x14ac:dyDescent="0.35">
      <c r="B26" s="2"/>
      <c r="C26" s="2"/>
      <c r="D26" s="2"/>
      <c r="E26" s="2"/>
      <c r="G26" s="2"/>
      <c r="H26" s="2"/>
      <c r="I26" s="2"/>
      <c r="J26" s="2"/>
    </row>
    <row r="27" spans="1:11" x14ac:dyDescent="0.35">
      <c r="B27" s="2"/>
      <c r="C27" s="2"/>
      <c r="D27" s="2"/>
      <c r="E27" s="2"/>
      <c r="G27" s="2"/>
      <c r="H27" s="2"/>
      <c r="I27" s="2"/>
      <c r="J27" s="2"/>
    </row>
    <row r="28" spans="1:11" x14ac:dyDescent="0.35">
      <c r="B28" s="2"/>
      <c r="C28" s="2"/>
      <c r="D28" s="2"/>
      <c r="E28" s="2"/>
      <c r="G28" s="2"/>
      <c r="H28" s="2"/>
      <c r="I28" s="2"/>
      <c r="J28" s="2"/>
    </row>
    <row r="29" spans="1:11" x14ac:dyDescent="0.35">
      <c r="B29" s="2"/>
      <c r="C29" s="2"/>
      <c r="D29" s="2"/>
      <c r="E29" s="2"/>
      <c r="G29" s="2"/>
      <c r="H29" s="2"/>
      <c r="I29" s="2"/>
      <c r="J29" s="2"/>
    </row>
  </sheetData>
  <mergeCells count="19">
    <mergeCell ref="B3:G3"/>
    <mergeCell ref="G17:J17"/>
    <mergeCell ref="F19:F20"/>
    <mergeCell ref="C6:C8"/>
    <mergeCell ref="H6:H8"/>
    <mergeCell ref="G6:G8"/>
    <mergeCell ref="I6:I8"/>
    <mergeCell ref="J6:J8"/>
    <mergeCell ref="A17:E17"/>
    <mergeCell ref="A19:E20"/>
    <mergeCell ref="A24:E24"/>
    <mergeCell ref="K6:K8"/>
    <mergeCell ref="F6:F8"/>
    <mergeCell ref="B6:B8"/>
    <mergeCell ref="E6:E8"/>
    <mergeCell ref="D6:D8"/>
    <mergeCell ref="A23:E23"/>
    <mergeCell ref="A6:A8"/>
    <mergeCell ref="A22:B22"/>
  </mergeCells>
  <pageMargins left="0.7" right="0.7" top="0.78740157499999996" bottom="0.78740157499999996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4"/>
  <sheetViews>
    <sheetView topLeftCell="A7" workbookViewId="0">
      <selection activeCell="C24" sqref="C24"/>
    </sheetView>
  </sheetViews>
  <sheetFormatPr defaultColWidth="8.7265625" defaultRowHeight="12" x14ac:dyDescent="0.3"/>
  <cols>
    <col min="1" max="1" width="2.54296875" style="74" customWidth="1"/>
    <col min="2" max="2" width="53.54296875" style="74" customWidth="1"/>
    <col min="3" max="3" width="53" style="74" customWidth="1"/>
    <col min="4" max="4" width="55.7265625" style="74" customWidth="1"/>
    <col min="5" max="16384" width="8.7265625" style="74"/>
  </cols>
  <sheetData>
    <row r="1" spans="2:10" s="32" customFormat="1" ht="11.5" x14ac:dyDescent="0.25">
      <c r="B1" s="71" t="s">
        <v>67</v>
      </c>
    </row>
    <row r="2" spans="2:10" s="32" customFormat="1" ht="11.5" x14ac:dyDescent="0.25">
      <c r="B2" s="71" t="s">
        <v>68</v>
      </c>
    </row>
    <row r="3" spans="2:10" s="32" customFormat="1" ht="18.75" customHeight="1" x14ac:dyDescent="0.25">
      <c r="B3" s="179" t="s">
        <v>51</v>
      </c>
      <c r="C3" s="179"/>
      <c r="D3" s="179"/>
      <c r="E3" s="179"/>
      <c r="F3" s="179"/>
      <c r="G3" s="179"/>
      <c r="H3" s="73"/>
      <c r="I3" s="73"/>
      <c r="J3" s="73"/>
    </row>
    <row r="4" spans="2:10" s="32" customFormat="1" ht="11.5" x14ac:dyDescent="0.25">
      <c r="B4" s="89" t="s">
        <v>69</v>
      </c>
    </row>
    <row r="5" spans="2:10" ht="15" customHeight="1" thickBot="1" x14ac:dyDescent="0.35"/>
    <row r="6" spans="2:10" ht="35.15" customHeight="1" x14ac:dyDescent="0.3">
      <c r="B6" s="75" t="s">
        <v>7</v>
      </c>
      <c r="C6" s="76" t="s">
        <v>8</v>
      </c>
      <c r="D6" s="77" t="s">
        <v>28</v>
      </c>
      <c r="E6" s="32"/>
      <c r="F6" s="32"/>
    </row>
    <row r="7" spans="2:10" ht="35.15" customHeight="1" x14ac:dyDescent="0.3">
      <c r="B7" s="78" t="s">
        <v>17</v>
      </c>
      <c r="C7" s="79"/>
      <c r="D7" s="80" t="s">
        <v>30</v>
      </c>
      <c r="E7" s="32"/>
      <c r="F7" s="32"/>
    </row>
    <row r="8" spans="2:10" ht="93.75" customHeight="1" x14ac:dyDescent="0.3">
      <c r="B8" s="81" t="s">
        <v>77</v>
      </c>
      <c r="C8" s="79"/>
      <c r="D8" s="82" t="s">
        <v>86</v>
      </c>
      <c r="E8" s="32"/>
      <c r="F8" s="32"/>
    </row>
    <row r="9" spans="2:10" ht="75" customHeight="1" thickBot="1" x14ac:dyDescent="0.35">
      <c r="B9" s="83" t="s">
        <v>79</v>
      </c>
      <c r="C9" s="84"/>
      <c r="D9" s="85" t="s">
        <v>29</v>
      </c>
      <c r="E9" s="32"/>
      <c r="F9" s="32"/>
    </row>
    <row r="10" spans="2:10" ht="75" customHeight="1" thickBot="1" x14ac:dyDescent="0.35">
      <c r="B10" s="86" t="s">
        <v>31</v>
      </c>
      <c r="C10" s="87"/>
      <c r="D10" s="37" t="s">
        <v>32</v>
      </c>
      <c r="E10" s="32"/>
      <c r="F10" s="32"/>
    </row>
    <row r="11" spans="2:10" ht="75" customHeight="1" thickBot="1" x14ac:dyDescent="0.35">
      <c r="B11" s="86" t="s">
        <v>78</v>
      </c>
      <c r="C11" s="87"/>
      <c r="D11" s="37" t="s">
        <v>32</v>
      </c>
      <c r="E11" s="32"/>
      <c r="F11" s="32"/>
    </row>
    <row r="12" spans="2:10" ht="12.5" thickBot="1" x14ac:dyDescent="0.35">
      <c r="B12" s="32"/>
      <c r="C12" s="32"/>
      <c r="D12" s="32"/>
      <c r="E12" s="32"/>
      <c r="F12" s="32"/>
    </row>
    <row r="13" spans="2:10" ht="15" customHeight="1" x14ac:dyDescent="0.3">
      <c r="B13" s="180" t="s">
        <v>76</v>
      </c>
      <c r="C13" s="181"/>
      <c r="D13" s="182"/>
      <c r="E13" s="88"/>
      <c r="F13" s="88"/>
    </row>
    <row r="14" spans="2:10" ht="12.5" thickBot="1" x14ac:dyDescent="0.35">
      <c r="B14" s="183"/>
      <c r="C14" s="184"/>
      <c r="D14" s="185"/>
      <c r="E14" s="88"/>
      <c r="F14" s="88"/>
    </row>
    <row r="15" spans="2:10" x14ac:dyDescent="0.3">
      <c r="B15" s="31"/>
      <c r="C15" s="32"/>
      <c r="D15" s="32"/>
      <c r="E15" s="32"/>
      <c r="F15" s="32"/>
    </row>
    <row r="16" spans="2:10" ht="12.5" thickBot="1" x14ac:dyDescent="0.35">
      <c r="B16" s="31" t="s">
        <v>33</v>
      </c>
      <c r="C16" s="32"/>
      <c r="D16" s="32"/>
      <c r="E16" s="32"/>
      <c r="F16" s="32"/>
    </row>
    <row r="17" spans="2:6" ht="27.75" customHeight="1" thickBot="1" x14ac:dyDescent="0.35">
      <c r="B17" s="177" t="s">
        <v>70</v>
      </c>
      <c r="C17" s="178"/>
      <c r="D17" s="32"/>
      <c r="E17" s="32"/>
      <c r="F17" s="32"/>
    </row>
    <row r="18" spans="2:6" ht="38.25" customHeight="1" x14ac:dyDescent="0.3">
      <c r="B18" s="186" t="s">
        <v>87</v>
      </c>
      <c r="C18" s="186"/>
      <c r="D18" s="32"/>
      <c r="E18" s="32"/>
      <c r="F18" s="32"/>
    </row>
    <row r="19" spans="2:6" x14ac:dyDescent="0.3">
      <c r="B19" s="32"/>
      <c r="C19" s="32"/>
      <c r="D19" s="32"/>
      <c r="E19" s="32"/>
      <c r="F19" s="32"/>
    </row>
    <row r="20" spans="2:6" x14ac:dyDescent="0.3">
      <c r="B20" s="32"/>
      <c r="C20" s="32"/>
      <c r="D20" s="32"/>
      <c r="E20" s="32"/>
      <c r="F20" s="32"/>
    </row>
    <row r="21" spans="2:6" x14ac:dyDescent="0.3">
      <c r="B21" s="32"/>
      <c r="C21" s="32"/>
      <c r="D21" s="32"/>
      <c r="E21" s="32"/>
      <c r="F21" s="32"/>
    </row>
    <row r="22" spans="2:6" x14ac:dyDescent="0.3">
      <c r="B22" s="32"/>
      <c r="C22" s="32"/>
      <c r="D22" s="32"/>
      <c r="E22" s="32"/>
      <c r="F22" s="32"/>
    </row>
    <row r="23" spans="2:6" x14ac:dyDescent="0.3">
      <c r="B23" s="32"/>
      <c r="C23" s="32"/>
      <c r="D23" s="32"/>
      <c r="E23" s="32"/>
      <c r="F23" s="32"/>
    </row>
    <row r="24" spans="2:6" x14ac:dyDescent="0.3">
      <c r="B24" s="32"/>
      <c r="C24" s="32"/>
      <c r="D24" s="32"/>
      <c r="E24" s="32"/>
      <c r="F24" s="32"/>
    </row>
  </sheetData>
  <mergeCells count="4">
    <mergeCell ref="B17:C17"/>
    <mergeCell ref="B3:G3"/>
    <mergeCell ref="B13:D14"/>
    <mergeCell ref="B18:C18"/>
  </mergeCells>
  <pageMargins left="0.7" right="0.7" top="0.78740157499999996" bottom="0.78740157499999996" header="0.3" footer="0.3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63525171 LETNÍ PNEU</vt:lpstr>
      <vt:lpstr>63525171 ZIMNÍ PNEU</vt:lpstr>
      <vt:lpstr>63525171 SLUŽBY</vt:lpstr>
      <vt:lpstr>63525171 POŽADAVKY</vt:lpstr>
      <vt:lpstr>'63525171 ZIMNÍ PNEU'!Oblast_tisku</vt:lpstr>
      <vt:lpstr>'63525171 LETNÍ PNEU'!OLE_LINK1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Duda Vlastimil, Ing.</cp:lastModifiedBy>
  <cp:revision/>
  <cp:lastPrinted>2025-06-20T09:00:46Z</cp:lastPrinted>
  <dcterms:created xsi:type="dcterms:W3CDTF">2016-10-12T11:50:31Z</dcterms:created>
  <dcterms:modified xsi:type="dcterms:W3CDTF">2025-09-12T09:21:29Z</dcterms:modified>
</cp:coreProperties>
</file>