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Zpracovani_102\E-ZAK VZ 2025\VZ79125035_Oprava BTS GSMR - Židenice\"/>
    </mc:Choice>
  </mc:AlternateContent>
  <xr:revisionPtr revIDLastSave="0" documentId="8_{769439E6-3C56-44B0-B1D0-4384CF9A82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TS Židenice" sheetId="1" r:id="rId1"/>
  </sheets>
  <definedNames>
    <definedName name="_xlnm.Print_Area" localSheetId="0">'BTS Židenice'!$A$1:$H$26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H46" i="1"/>
  <c r="H45" i="1"/>
  <c r="H44" i="1"/>
  <c r="H41" i="1"/>
  <c r="H43" i="1"/>
  <c r="H42" i="1"/>
  <c r="H40" i="1"/>
  <c r="H53" i="1" l="1"/>
  <c r="H56" i="1" l="1"/>
  <c r="H57" i="1"/>
  <c r="H14" i="1"/>
  <c r="H27" i="1"/>
  <c r="H23" i="1"/>
  <c r="H24" i="1"/>
  <c r="H25" i="1"/>
  <c r="H26" i="1"/>
  <c r="H28" i="1"/>
  <c r="H29" i="1"/>
  <c r="H30" i="1"/>
  <c r="H31" i="1"/>
  <c r="H32" i="1"/>
  <c r="H33" i="1"/>
  <c r="H36" i="1"/>
  <c r="H37" i="1"/>
  <c r="H38" i="1"/>
  <c r="H39" i="1"/>
  <c r="H47" i="1"/>
  <c r="H21" i="1"/>
  <c r="H22" i="1"/>
  <c r="H13" i="1"/>
  <c r="H15" i="1"/>
  <c r="H16" i="1"/>
  <c r="H17" i="1"/>
  <c r="H18" i="1"/>
  <c r="H19" i="1"/>
  <c r="H20" i="1"/>
  <c r="H48" i="1"/>
  <c r="H49" i="1"/>
  <c r="H50" i="1"/>
  <c r="H51" i="1"/>
  <c r="H52" i="1"/>
  <c r="H54" i="1"/>
  <c r="H55" i="1"/>
  <c r="H58" i="1"/>
  <c r="H59" i="1"/>
  <c r="G2" i="1" l="1"/>
  <c r="D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Salavová Mariana, Ing.</author>
  </authors>
  <commentList>
    <comment ref="E1" authorId="0" shapeId="0" xr:uid="{00000000-0006-0000-0000-000001000000}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Číselné označení SO/PS musí být uvedeno i v názvu listu.
Každé SO/PS musí být zpracováno v samostatném formuláři.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 shapeId="0" xr:uid="{00000000-0006-0000-0000-000002000000}">
      <text>
        <r>
          <rPr>
            <b/>
            <u/>
            <sz val="10"/>
            <color indexed="81"/>
            <rFont val="Calibri"/>
            <family val="2"/>
            <charset val="238"/>
            <scheme val="minor"/>
          </rPr>
          <t>Jiný vlastník SO/PS než SŽDC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
</t>
        </r>
        <r>
          <rPr>
            <i/>
            <sz val="9"/>
            <color indexed="81"/>
            <rFont val="Calibri"/>
            <family val="2"/>
            <charset val="238"/>
            <scheme val="minor"/>
          </rPr>
          <t xml:space="preserve">v přípdě jiného vlastníka SO/PS než SŽDC, tj. v případě, že je uvedeno </t>
        </r>
        <r>
          <rPr>
            <b/>
            <i/>
            <sz val="9"/>
            <color indexed="81"/>
            <rFont val="Calibri"/>
            <family val="2"/>
            <charset val="238"/>
            <scheme val="minor"/>
          </rPr>
          <t>"Ostatní"</t>
        </r>
        <r>
          <rPr>
            <i/>
            <sz val="9"/>
            <color indexed="81"/>
            <rFont val="Calibri"/>
            <family val="2"/>
            <charset val="238"/>
            <scheme val="minor"/>
          </rPr>
          <t xml:space="preserve"> v položce "Majetek" bude doplněn  vlastník daného SO/PS (např. ČD a.s., PRE as.s, Veolie atd). 
</t>
        </r>
      </text>
    </comment>
    <comment ref="E4" authorId="0" shapeId="0" xr:uid="{00000000-0006-0000-0000-000003000000}">
      <text>
        <r>
          <rPr>
            <i/>
            <sz val="10"/>
            <color indexed="81"/>
            <rFont val="Arial"/>
            <family val="2"/>
            <charset val="238"/>
          </rPr>
          <t xml:space="preserve">Číslo pod kterým je stavba evidovaná v informačním systému programového financování (ISPROFIN). 
</t>
        </r>
      </text>
    </comment>
    <comment ref="E5" authorId="0" shapeId="0" xr:uid="{00000000-0006-0000-0000-000005000000}">
      <text>
        <r>
          <rPr>
            <i/>
            <sz val="10"/>
            <color indexed="81"/>
            <rFont val="Arial"/>
            <family val="2"/>
            <charset val="238"/>
          </rPr>
          <t xml:space="preserve">Číslo pod kterým je stavba evidovaná v systému SŽDC. 
</t>
        </r>
      </text>
    </comment>
  </commentList>
</comments>
</file>

<file path=xl/sharedStrings.xml><?xml version="1.0" encoding="utf-8"?>
<sst xmlns="http://schemas.openxmlformats.org/spreadsheetml/2006/main" count="211" uniqueCount="118">
  <si>
    <t>CELKEM:</t>
  </si>
  <si>
    <t>MJ</t>
  </si>
  <si>
    <t>ISPROFIN:</t>
  </si>
  <si>
    <t>Označení (S-kód):</t>
  </si>
  <si>
    <t>Cenová úroveň:</t>
  </si>
  <si>
    <t>Datum zpracování:</t>
  </si>
  <si>
    <t>Stavba:</t>
  </si>
  <si>
    <t>Název SO/PS:</t>
  </si>
  <si>
    <t>Stupeň dokumentace:</t>
  </si>
  <si>
    <t>Stádium 2</t>
  </si>
  <si>
    <t>Pořadové číslo:</t>
  </si>
  <si>
    <t>Kód položky</t>
  </si>
  <si>
    <t>Název položky</t>
  </si>
  <si>
    <t>Množství</t>
  </si>
  <si>
    <t>Jednotková</t>
  </si>
  <si>
    <t>Celkem</t>
  </si>
  <si>
    <t>Cena
[Kč]</t>
  </si>
  <si>
    <t>Cenová soustava</t>
  </si>
  <si>
    <t>KUS</t>
  </si>
  <si>
    <t>75N3A1</t>
  </si>
  <si>
    <t>GSM-R, PŘÍSLUŠENSTVÍ DO VENKOVNÍCH PROSTOR - SAMOSTATNÁ PŘÍSTROJOVÁ SKŘÍŇ</t>
  </si>
  <si>
    <t>75N3AX</t>
  </si>
  <si>
    <t>GSM-R, PŘÍSLUŠENSTVÍ DO VENKOVNÍCH PROSTOR - MONTÁŽ</t>
  </si>
  <si>
    <t>GSM-R, RADIOSTANICE - MONTÁŽ</t>
  </si>
  <si>
    <t>GSM-R, RADIOSTANICE - DEMONTÁŽ</t>
  </si>
  <si>
    <t>75N31B</t>
  </si>
  <si>
    <t>75N31C</t>
  </si>
  <si>
    <t>75N31X</t>
  </si>
  <si>
    <t>75N31Y</t>
  </si>
  <si>
    <t>75N331</t>
  </si>
  <si>
    <t>GSM-R, ANTÉNNNÍ SOUSTAVA - MONTÁŽ</t>
  </si>
  <si>
    <t>75N33X</t>
  </si>
  <si>
    <t>75N351</t>
  </si>
  <si>
    <t>M</t>
  </si>
  <si>
    <t>75N37X</t>
  </si>
  <si>
    <t>GSM-R, KOAXIÁLNÍ KABEL - MONTÁŽ</t>
  </si>
  <si>
    <t>75IEEX</t>
  </si>
  <si>
    <t>OPTICKÝ ROZVADĚČ 19" PROVEDENÍ - MONTÁŽ</t>
  </si>
  <si>
    <t>75IH61</t>
  </si>
  <si>
    <t>UKONČENÍ KABELU OPTICKÉHO DO 12 VLÁKEN</t>
  </si>
  <si>
    <t>R</t>
  </si>
  <si>
    <t>DROBNÝ MONTÁŽNÍ MATERIÁL SDĚLOVACÍ</t>
  </si>
  <si>
    <t>KPL</t>
  </si>
  <si>
    <t>PLASTOVÝ ROZVADĚČ NN - DODÁVKA MONTÁŽ</t>
  </si>
  <si>
    <t>DROBNÝ MONTÁŽNÍ MATERIÁL PŘÍPOJKA NN</t>
  </si>
  <si>
    <t>GSM-R, RADIOSTANICE ZÁKLADNOVÁ BTS DĚLENÁ - ŘÍDÍCÍ ČÁST - DODÁVKA</t>
  </si>
  <si>
    <t>GSM-R, RADIOSTANICE ZÁKLADNOVÁ BTS DĚLENÁ - VYSÍLACÍ ČÁST - DODÁVKA</t>
  </si>
  <si>
    <t>GSM-R, ANTÉNNNÍ SOUSTAVA SMĚROVÁ - DODÁVKA</t>
  </si>
  <si>
    <t>GSM-R, PŘÍSLUŠENSTVÍ - ROZVADĚČ DOHLEDU - MONTÁŽ</t>
  </si>
  <si>
    <t>75N36V</t>
  </si>
  <si>
    <t>GSM-R, PŘÍSLUŠENSTVÍ - ROZVADĚČ DOHLEDU PRO VENKOVNÍ BTS - DODÁVKA</t>
  </si>
  <si>
    <t>GSM-R, KOAXIÁLNÍ KABEL - SADA KONEKTORŮ - DODÁVKA</t>
  </si>
  <si>
    <t>75N374</t>
  </si>
  <si>
    <t>GSM-R, JUMPER PŘES 2M - DODÁVKA</t>
  </si>
  <si>
    <t>75N362</t>
  </si>
  <si>
    <t>GSM-R, JUMPER - MONTÁŽ</t>
  </si>
  <si>
    <t>75N36X</t>
  </si>
  <si>
    <t>NAPÁJECÍ ZDROJ 48 V DC, MODULÁRNÍ DO 6000W - DODÁVKA</t>
  </si>
  <si>
    <t>75K245</t>
  </si>
  <si>
    <t>NAPÁJECÍ ZDROJ 48 V DC, MODULÁRNÍ - MONTÁŽ</t>
  </si>
  <si>
    <t>75K24X</t>
  </si>
  <si>
    <t>AKUMULÁTOROVÁ BATERIE - MONTÁŽ</t>
  </si>
  <si>
    <t>75K62X</t>
  </si>
  <si>
    <t>PŘEVODNÍK - MONTÁŽ</t>
  </si>
  <si>
    <t>PŘEVODNÍK - SFP 1G, KRÁTKÝ DOSAH - DODÁVKA</t>
  </si>
  <si>
    <t>75M97K</t>
  </si>
  <si>
    <t>CELEK</t>
  </si>
  <si>
    <t>2024_OTSKP</t>
  </si>
  <si>
    <t>GSM-R, ANTÉNNNÍ SOUSTAVA - DĚLIČ SIGNÁLU DVOUCESTNÝ - DODÁVKA</t>
  </si>
  <si>
    <t>75N333</t>
  </si>
  <si>
    <t>GSM-R, ANTÉNNNÍ SOUSTAVA - SLUČOVAČ SIGNÁLU - DODÁVKA</t>
  </si>
  <si>
    <t>75N336</t>
  </si>
  <si>
    <t>GSM-R, KOAXIÁLNÍ KABEL 1/2"</t>
  </si>
  <si>
    <t>75N371</t>
  </si>
  <si>
    <t>GSM-R, ANTÉNNNÍ SOUSTAVA - DEMONTÁŽ</t>
  </si>
  <si>
    <t>75N33Y</t>
  </si>
  <si>
    <t>GSM-R, KOAXIÁLNÍ KABEL - DEMONTÁŽ</t>
  </si>
  <si>
    <t>75N37Y</t>
  </si>
  <si>
    <t>DEMONTÁŽ STÁVAJÍCÍCH KONSTRUKCÍ STOŽÁRU</t>
  </si>
  <si>
    <t>AKUMULÁTOROVÁ BATERIE DO 200AH - DODÁVKA</t>
  </si>
  <si>
    <t>75K61Y</t>
  </si>
  <si>
    <t>KABELOVÝ ROŠT/LÁVKA NOSNÝ ŽÁROVĚ ZINKOVANÝ VČETNĚ UPEVNĚNÍ A PŘÍSLUŠENSTVÍ SVĚTLÉ ŠÍŘKY PŘES 100 DO 250 MM</t>
  </si>
  <si>
    <t>703112</t>
  </si>
  <si>
    <t>OPTICKÝ ROZVADĚČ 19" PROVEDENÍ - DEMONTÁŽ</t>
  </si>
  <si>
    <t>75IEEY</t>
  </si>
  <si>
    <t>UKONČENÍ KABELU OPTICKÉHO - DEMONTÁŽ</t>
  </si>
  <si>
    <t>75IH6Y</t>
  </si>
  <si>
    <t>KABEL OPTICKÝ SINGLEMODE - MONTÁŽ</t>
  </si>
  <si>
    <t>75I81X</t>
  </si>
  <si>
    <t>OPTOTRUBKA HDPE NEHOŘLAVÁ PRŮMĚRU DO 40 MM</t>
  </si>
  <si>
    <t>75I93X</t>
  </si>
  <si>
    <t>OPTOTRUBKA HDPE NEHOŘLAVÁ - MONTÁŽ</t>
  </si>
  <si>
    <t>75I931</t>
  </si>
  <si>
    <t>MĚŘENÍ KOMPLEXNÍ OPTICKÉHO KABELU</t>
  </si>
  <si>
    <t>75IK21</t>
  </si>
  <si>
    <t>VLÁKNO</t>
  </si>
  <si>
    <t>DATOVÁ INFRASTRUKTURA LAN, MODEM - MONTÁŽ</t>
  </si>
  <si>
    <t>DATOVÁ INFRASTRUKTURA LAN, MEDIAKONVERTOR - MODUL (ŠASÍ) DO 3-SLOTŮ - DODÁVKA</t>
  </si>
  <si>
    <t>75M961</t>
  </si>
  <si>
    <t>75M95X</t>
  </si>
  <si>
    <t>DATOVÁ INFRASTRUKTURA LAN, MEDIAKONVERTOR - KARTA ETHERNET - DODÁVKA</t>
  </si>
  <si>
    <t>DATOVÁ INFRASTRUKTURA LAN, MEDIAKONVERTOR - KARTA T1/E1/J1 - DODÁVKA</t>
  </si>
  <si>
    <t>75M965</t>
  </si>
  <si>
    <t>75M964</t>
  </si>
  <si>
    <t>DATOVÁ INFRASTRUKTURA LAN, MEDIAKONVERTOR - KARTA SNMP - DODÁVKA</t>
  </si>
  <si>
    <t>75M966</t>
  </si>
  <si>
    <t>75M97X</t>
  </si>
  <si>
    <t>BTS ŽIDENICE</t>
  </si>
  <si>
    <t>KOMPLEXNÍ OCHRANA GSM-R PŘED BLESKEM A PŘEPĚTÍM - DODÁVKA</t>
  </si>
  <si>
    <t>75N631</t>
  </si>
  <si>
    <t>KOMPLEXNÍ OCHRANA GSM-R PŘED BLESKEM A PŘEPĚTÍM - MONTÁŽ</t>
  </si>
  <si>
    <t>75N63X</t>
  </si>
  <si>
    <t>PROJEKTOVÁ DOKUMENTACE (RDS+DSPS)</t>
  </si>
  <si>
    <t>ÚPRAVA STÁVAJÍCÍCH ANTÉNNÍCH STOŽÁRŮ, PROJEKT, DEMONTÁŽ, DOPRAVA, ÚPRAVA A DOPLNĚNÍ KONSTRUKCÍ, ZPĚTNÁ MONTÁŽ</t>
  </si>
  <si>
    <t>47</t>
  </si>
  <si>
    <t>Soupis prací a výkaz výměr</t>
  </si>
  <si>
    <t>Oprava BTS GSMR - ŽIDENICE</t>
  </si>
  <si>
    <t>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</si>
</sst>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0"/>
    <numFmt numFmtId="165" formatCode="m\/yyyy"/>
    <numFmt numFmtId="166" formatCode="_-* #,##0.00\ _K_č_-;\-* #,##0.00\ _K_č_-;_-* &quot;-&quot;??\ _K_č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0"/>
      <color indexed="81"/>
      <name val="Calibri"/>
      <family val="2"/>
      <charset val="238"/>
      <scheme val="minor"/>
    </font>
    <font>
      <sz val="9"/>
      <color indexed="81"/>
      <name val="Calibri"/>
      <family val="2"/>
      <charset val="238"/>
      <scheme val="minor"/>
    </font>
    <font>
      <i/>
      <sz val="9"/>
      <color indexed="81"/>
      <name val="Calibri"/>
      <family val="2"/>
      <charset val="238"/>
      <scheme val="minor"/>
    </font>
    <font>
      <b/>
      <i/>
      <sz val="9"/>
      <color indexed="81"/>
      <name val="Calibri"/>
      <family val="2"/>
      <charset val="238"/>
      <scheme val="minor"/>
    </font>
    <font>
      <b/>
      <sz val="9"/>
      <color indexed="8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9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i/>
      <sz val="10"/>
      <color indexed="81"/>
      <name val="Arial"/>
      <family val="2"/>
      <charset val="238"/>
    </font>
    <font>
      <b/>
      <sz val="16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74">
    <xf numFmtId="0" fontId="0" fillId="0" borderId="0" xfId="0"/>
    <xf numFmtId="0" fontId="0" fillId="0" borderId="0" xfId="0" applyProtection="1">
      <protection locked="0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164" fontId="5" fillId="0" borderId="16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2" fillId="0" borderId="27" xfId="0" applyFont="1" applyBorder="1" applyAlignment="1" applyProtection="1">
      <alignment vertical="top"/>
      <protection hidden="1"/>
    </xf>
    <xf numFmtId="0" fontId="7" fillId="3" borderId="16" xfId="0" applyFont="1" applyFill="1" applyBorder="1" applyAlignment="1" applyProtection="1">
      <alignment horizontal="center" vertical="center"/>
      <protection hidden="1"/>
    </xf>
    <xf numFmtId="0" fontId="7" fillId="3" borderId="33" xfId="0" applyFont="1" applyFill="1" applyBorder="1" applyAlignment="1" applyProtection="1">
      <alignment horizontal="center" vertical="center"/>
      <protection hidden="1"/>
    </xf>
    <xf numFmtId="0" fontId="7" fillId="3" borderId="32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8" fillId="0" borderId="16" xfId="1" applyNumberForma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/>
      <protection locked="0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164" fontId="8" fillId="0" borderId="16" xfId="0" applyNumberFormat="1" applyFont="1" applyBorder="1" applyAlignment="1" applyProtection="1">
      <alignment horizontal="center" vertical="center"/>
      <protection locked="0"/>
    </xf>
    <xf numFmtId="4" fontId="0" fillId="0" borderId="0" xfId="0" applyNumberFormat="1" applyProtection="1"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166" fontId="8" fillId="0" borderId="16" xfId="1" applyNumberFormat="1" applyBorder="1" applyAlignment="1" applyProtection="1">
      <alignment horizontal="center" vertical="center"/>
      <protection locked="0"/>
    </xf>
    <xf numFmtId="166" fontId="9" fillId="0" borderId="33" xfId="1" applyNumberFormat="1" applyFont="1" applyBorder="1" applyAlignment="1">
      <alignment horizontal="right" vertical="center"/>
    </xf>
    <xf numFmtId="0" fontId="17" fillId="3" borderId="38" xfId="0" applyFont="1" applyFill="1" applyBorder="1" applyAlignment="1" applyProtection="1">
      <alignment horizontal="center" vertical="center" wrapText="1"/>
      <protection hidden="1"/>
    </xf>
    <xf numFmtId="0" fontId="17" fillId="3" borderId="39" xfId="0" applyFont="1" applyFill="1" applyBorder="1" applyAlignment="1" applyProtection="1">
      <alignment horizontal="center" vertical="center" wrapText="1"/>
      <protection hidden="1"/>
    </xf>
    <xf numFmtId="0" fontId="17" fillId="3" borderId="40" xfId="0" applyFont="1" applyFill="1" applyBorder="1" applyAlignment="1" applyProtection="1">
      <alignment horizontal="center" vertical="center" wrapText="1"/>
      <protection hidden="1"/>
    </xf>
    <xf numFmtId="0" fontId="17" fillId="3" borderId="20" xfId="0" applyFont="1" applyFill="1" applyBorder="1" applyAlignment="1" applyProtection="1">
      <alignment horizontal="center" vertical="center" wrapText="1"/>
      <protection hidden="1"/>
    </xf>
    <xf numFmtId="0" fontId="10" fillId="0" borderId="26" xfId="0" applyFont="1" applyBorder="1" applyAlignment="1" applyProtection="1">
      <alignment horizontal="left" vertical="center"/>
      <protection hidden="1"/>
    </xf>
    <xf numFmtId="0" fontId="10" fillId="0" borderId="6" xfId="0" applyFont="1" applyBorder="1" applyAlignment="1" applyProtection="1">
      <alignment horizontal="left" vertical="center"/>
      <protection hidden="1"/>
    </xf>
    <xf numFmtId="49" fontId="4" fillId="2" borderId="25" xfId="0" applyNumberFormat="1" applyFont="1" applyFill="1" applyBorder="1" applyAlignment="1" applyProtection="1">
      <alignment horizontal="left" vertical="center"/>
      <protection locked="0"/>
    </xf>
    <xf numFmtId="49" fontId="4" fillId="2" borderId="30" xfId="0" applyNumberFormat="1" applyFont="1" applyFill="1" applyBorder="1" applyAlignment="1" applyProtection="1">
      <alignment horizontal="left" vertical="center"/>
      <protection locked="0"/>
    </xf>
    <xf numFmtId="0" fontId="6" fillId="3" borderId="31" xfId="0" applyFont="1" applyFill="1" applyBorder="1" applyAlignment="1" applyProtection="1">
      <alignment horizontal="center" vertical="center" wrapText="1"/>
      <protection hidden="1"/>
    </xf>
    <xf numFmtId="0" fontId="6" fillId="3" borderId="32" xfId="0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6" xfId="0" applyFont="1" applyFill="1" applyBorder="1" applyAlignment="1" applyProtection="1">
      <alignment horizontal="center" vertical="center"/>
      <protection hidden="1"/>
    </xf>
    <xf numFmtId="165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165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10" fillId="0" borderId="28" xfId="0" applyFont="1" applyBorder="1" applyAlignment="1" applyProtection="1">
      <alignment horizontal="left" vertical="center"/>
      <protection hidden="1"/>
    </xf>
    <xf numFmtId="0" fontId="10" fillId="0" borderId="17" xfId="0" applyFont="1" applyBorder="1" applyAlignment="1" applyProtection="1">
      <alignment horizontal="left" vertical="center"/>
      <protection hidden="1"/>
    </xf>
    <xf numFmtId="0" fontId="10" fillId="0" borderId="29" xfId="0" applyFont="1" applyBorder="1" applyAlignment="1" applyProtection="1">
      <alignment horizontal="left" vertical="center"/>
      <protection hidden="1"/>
    </xf>
    <xf numFmtId="0" fontId="10" fillId="0" borderId="25" xfId="0" applyFont="1" applyBorder="1" applyAlignment="1" applyProtection="1">
      <alignment horizontal="left" vertical="center"/>
      <protection hidden="1"/>
    </xf>
    <xf numFmtId="14" fontId="4" fillId="2" borderId="13" xfId="0" applyNumberFormat="1" applyFont="1" applyFill="1" applyBorder="1" applyAlignment="1" applyProtection="1">
      <alignment horizontal="center" vertical="center"/>
      <protection locked="0"/>
    </xf>
    <xf numFmtId="14" fontId="4" fillId="2" borderId="21" xfId="0" applyNumberFormat="1" applyFont="1" applyFill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left" vertical="top"/>
      <protection hidden="1"/>
    </xf>
    <xf numFmtId="0" fontId="10" fillId="0" borderId="6" xfId="0" applyFont="1" applyBorder="1" applyAlignment="1" applyProtection="1">
      <alignment horizontal="left" vertical="top"/>
      <protection hidden="1"/>
    </xf>
    <xf numFmtId="0" fontId="5" fillId="0" borderId="14" xfId="0" applyFont="1" applyBorder="1" applyAlignment="1" applyProtection="1">
      <alignment horizontal="left" vertical="center"/>
      <protection hidden="1"/>
    </xf>
    <xf numFmtId="0" fontId="5" fillId="0" borderId="13" xfId="0" applyFont="1" applyBorder="1" applyAlignment="1" applyProtection="1">
      <alignment horizontal="left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49" fontId="23" fillId="2" borderId="2" xfId="0" applyNumberFormat="1" applyFont="1" applyFill="1" applyBorder="1" applyAlignment="1" applyProtection="1">
      <alignment horizontal="left" vertical="top" wrapText="1"/>
      <protection locked="0"/>
    </xf>
    <xf numFmtId="0" fontId="22" fillId="2" borderId="6" xfId="0" applyFont="1" applyFill="1" applyBorder="1" applyAlignment="1" applyProtection="1">
      <alignment horizontal="left" vertical="top" wrapText="1"/>
      <protection locked="0"/>
    </xf>
    <xf numFmtId="0" fontId="5" fillId="0" borderId="36" xfId="0" applyFont="1" applyBorder="1" applyAlignment="1" applyProtection="1">
      <alignment horizontal="left" vertical="center"/>
      <protection hidden="1"/>
    </xf>
    <xf numFmtId="0" fontId="5" fillId="0" borderId="10" xfId="0" applyFont="1" applyBorder="1" applyAlignment="1" applyProtection="1">
      <alignment horizontal="left" vertical="center"/>
      <protection hidden="1"/>
    </xf>
    <xf numFmtId="49" fontId="20" fillId="2" borderId="35" xfId="0" applyNumberFormat="1" applyFont="1" applyFill="1" applyBorder="1" applyAlignment="1" applyProtection="1">
      <alignment horizontal="right" vertical="center"/>
      <protection locked="0"/>
    </xf>
    <xf numFmtId="49" fontId="20" fillId="2" borderId="22" xfId="0" applyNumberFormat="1" applyFont="1" applyFill="1" applyBorder="1" applyAlignment="1" applyProtection="1">
      <alignment horizontal="right" vertical="center"/>
      <protection locked="0"/>
    </xf>
    <xf numFmtId="49" fontId="20" fillId="2" borderId="23" xfId="0" applyNumberFormat="1" applyFont="1" applyFill="1" applyBorder="1" applyAlignment="1" applyProtection="1">
      <alignment horizontal="right" vertical="center"/>
      <protection locked="0"/>
    </xf>
    <xf numFmtId="0" fontId="18" fillId="4" borderId="4" xfId="0" applyFont="1" applyFill="1" applyBorder="1" applyAlignment="1" applyProtection="1">
      <alignment horizontal="center" vertical="center" wrapText="1"/>
      <protection hidden="1"/>
    </xf>
    <xf numFmtId="0" fontId="18" fillId="4" borderId="5" xfId="0" applyFont="1" applyFill="1" applyBorder="1" applyAlignment="1" applyProtection="1">
      <alignment horizontal="center" vertical="center" wrapText="1"/>
      <protection hidden="1"/>
    </xf>
    <xf numFmtId="0" fontId="18" fillId="4" borderId="8" xfId="0" applyFont="1" applyFill="1" applyBorder="1" applyAlignment="1" applyProtection="1">
      <alignment horizontal="center" vertical="center" wrapText="1"/>
      <protection hidden="1"/>
    </xf>
    <xf numFmtId="0" fontId="18" fillId="4" borderId="9" xfId="0" applyFont="1" applyFill="1" applyBorder="1" applyAlignment="1" applyProtection="1">
      <alignment horizontal="center" vertical="center" wrapText="1"/>
      <protection hidden="1"/>
    </xf>
    <xf numFmtId="44" fontId="3" fillId="4" borderId="5" xfId="0" applyNumberFormat="1" applyFont="1" applyFill="1" applyBorder="1" applyAlignment="1" applyProtection="1">
      <alignment horizontal="center" vertical="center"/>
      <protection hidden="1"/>
    </xf>
    <xf numFmtId="44" fontId="3" fillId="4" borderId="18" xfId="0" applyNumberFormat="1" applyFont="1" applyFill="1" applyBorder="1" applyAlignment="1" applyProtection="1">
      <alignment horizontal="center" vertical="center"/>
      <protection hidden="1"/>
    </xf>
    <xf numFmtId="44" fontId="3" fillId="4" borderId="9" xfId="0" applyNumberFormat="1" applyFont="1" applyFill="1" applyBorder="1" applyAlignment="1" applyProtection="1">
      <alignment horizontal="center" vertical="center"/>
      <protection hidden="1"/>
    </xf>
    <xf numFmtId="44" fontId="3" fillId="4" borderId="19" xfId="0" applyNumberFormat="1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3" fontId="4" fillId="2" borderId="10" xfId="0" applyNumberFormat="1" applyFont="1" applyFill="1" applyBorder="1" applyAlignment="1" applyProtection="1">
      <alignment horizontal="center" vertical="center"/>
      <protection locked="0"/>
    </xf>
    <xf numFmtId="3" fontId="4" fillId="2" borderId="37" xfId="0" applyNumberFormat="1" applyFont="1" applyFill="1" applyBorder="1" applyAlignment="1" applyProtection="1">
      <alignment horizontal="center" vertical="center"/>
      <protection locked="0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M59"/>
  <sheetViews>
    <sheetView showZeros="0" tabSelected="1" zoomScaleNormal="100" workbookViewId="0">
      <selection activeCell="E1" sqref="E1:H1"/>
    </sheetView>
  </sheetViews>
  <sheetFormatPr defaultColWidth="9.140625" defaultRowHeight="15" x14ac:dyDescent="0.25"/>
  <cols>
    <col min="1" max="1" width="10.28515625" style="4" customWidth="1"/>
    <col min="2" max="3" width="12.85546875" style="4" customWidth="1"/>
    <col min="4" max="4" width="62.42578125" style="4" customWidth="1"/>
    <col min="5" max="5" width="12.7109375" style="4" customWidth="1"/>
    <col min="6" max="6" width="13.140625" style="4" customWidth="1"/>
    <col min="7" max="7" width="13.42578125" style="4" customWidth="1"/>
    <col min="8" max="8" width="20.7109375" style="13" customWidth="1"/>
    <col min="9" max="12" width="9.140625" style="1"/>
    <col min="13" max="13" width="12.140625" style="1" bestFit="1" customWidth="1"/>
    <col min="14" max="16384" width="9.140625" style="1"/>
  </cols>
  <sheetData>
    <row r="1" spans="1:13" ht="29.25" customHeight="1" thickTop="1" thickBot="1" x14ac:dyDescent="0.3">
      <c r="A1" s="53" t="s">
        <v>115</v>
      </c>
      <c r="B1" s="54"/>
      <c r="C1" s="54"/>
      <c r="D1" s="54"/>
      <c r="E1" s="59" t="s">
        <v>117</v>
      </c>
      <c r="F1" s="60"/>
      <c r="G1" s="60"/>
      <c r="H1" s="61"/>
    </row>
    <row r="2" spans="1:13" ht="37.5" customHeight="1" thickTop="1" x14ac:dyDescent="0.25">
      <c r="A2" s="5" t="s">
        <v>6</v>
      </c>
      <c r="B2" s="55" t="s">
        <v>116</v>
      </c>
      <c r="C2" s="55"/>
      <c r="D2" s="55"/>
      <c r="E2" s="62" t="s">
        <v>0</v>
      </c>
      <c r="F2" s="63"/>
      <c r="G2" s="66">
        <f>SUM(H12:H66)</f>
        <v>0</v>
      </c>
      <c r="H2" s="67"/>
    </row>
    <row r="3" spans="1:13" ht="30.75" customHeight="1" thickBot="1" x14ac:dyDescent="0.3">
      <c r="A3" s="49" t="s">
        <v>7</v>
      </c>
      <c r="B3" s="50"/>
      <c r="C3" s="56" t="s">
        <v>107</v>
      </c>
      <c r="D3" s="56"/>
      <c r="E3" s="64"/>
      <c r="F3" s="65"/>
      <c r="G3" s="68"/>
      <c r="H3" s="69"/>
    </row>
    <row r="4" spans="1:13" ht="18" customHeight="1" thickTop="1" x14ac:dyDescent="0.25">
      <c r="A4" s="29"/>
      <c r="B4" s="30"/>
      <c r="C4" s="39"/>
      <c r="D4" s="40"/>
      <c r="E4" s="57" t="s">
        <v>2</v>
      </c>
      <c r="F4" s="58"/>
      <c r="G4" s="72"/>
      <c r="H4" s="73"/>
    </row>
    <row r="5" spans="1:13" ht="18" customHeight="1" x14ac:dyDescent="0.25">
      <c r="A5" s="29" t="s">
        <v>8</v>
      </c>
      <c r="B5" s="30"/>
      <c r="C5" s="2" t="s">
        <v>9</v>
      </c>
      <c r="D5" s="12" t="str">
        <f>IF((C5="Stádium 2"),"  Dokumentace pro územní řízení - DUR",(IF((C5="Stádium 1"),"  Záměr projektu","")))</f>
        <v xml:space="preserve">  Dokumentace pro územní řízení - DUR</v>
      </c>
      <c r="E5" s="41" t="s">
        <v>3</v>
      </c>
      <c r="F5" s="42"/>
      <c r="G5" s="70"/>
      <c r="H5" s="71"/>
    </row>
    <row r="6" spans="1:13" ht="18" customHeight="1" x14ac:dyDescent="0.25">
      <c r="A6" s="43"/>
      <c r="B6" s="44"/>
      <c r="C6" s="39"/>
      <c r="D6" s="40"/>
      <c r="E6" s="41" t="s">
        <v>4</v>
      </c>
      <c r="F6" s="42"/>
      <c r="G6" s="70">
        <v>2025</v>
      </c>
      <c r="H6" s="71"/>
    </row>
    <row r="7" spans="1:13" ht="18" customHeight="1" thickBot="1" x14ac:dyDescent="0.3">
      <c r="A7" s="45"/>
      <c r="B7" s="46"/>
      <c r="C7" s="31"/>
      <c r="D7" s="32"/>
      <c r="E7" s="51" t="s">
        <v>5</v>
      </c>
      <c r="F7" s="52"/>
      <c r="G7" s="47">
        <v>45770</v>
      </c>
      <c r="H7" s="48"/>
    </row>
    <row r="8" spans="1:13" ht="15" customHeight="1" x14ac:dyDescent="0.25">
      <c r="A8" s="33" t="s">
        <v>10</v>
      </c>
      <c r="B8" s="35" t="s">
        <v>11</v>
      </c>
      <c r="C8" s="35" t="s">
        <v>17</v>
      </c>
      <c r="D8" s="37" t="s">
        <v>12</v>
      </c>
      <c r="E8" s="37" t="s">
        <v>1</v>
      </c>
      <c r="F8" s="37" t="s">
        <v>13</v>
      </c>
      <c r="G8" s="25" t="s">
        <v>16</v>
      </c>
      <c r="H8" s="26"/>
    </row>
    <row r="9" spans="1:13" x14ac:dyDescent="0.25">
      <c r="A9" s="34"/>
      <c r="B9" s="36"/>
      <c r="C9" s="36"/>
      <c r="D9" s="38"/>
      <c r="E9" s="38"/>
      <c r="F9" s="38"/>
      <c r="G9" s="27"/>
      <c r="H9" s="28"/>
    </row>
    <row r="10" spans="1:13" x14ac:dyDescent="0.25">
      <c r="A10" s="34"/>
      <c r="B10" s="36"/>
      <c r="C10" s="36"/>
      <c r="D10" s="38"/>
      <c r="E10" s="38"/>
      <c r="F10" s="38"/>
      <c r="G10" s="6" t="s">
        <v>14</v>
      </c>
      <c r="H10" s="7" t="s">
        <v>15</v>
      </c>
    </row>
    <row r="11" spans="1:13" x14ac:dyDescent="0.25">
      <c r="A11" s="8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7">
        <v>8</v>
      </c>
    </row>
    <row r="12" spans="1:13" ht="3" customHeight="1" x14ac:dyDescent="0.25">
      <c r="A12" s="9"/>
      <c r="B12" s="10"/>
      <c r="C12" s="10"/>
      <c r="D12" s="10"/>
      <c r="E12" s="10"/>
      <c r="F12" s="10"/>
      <c r="G12" s="10"/>
      <c r="H12" s="11"/>
    </row>
    <row r="13" spans="1:13" ht="38.25" x14ac:dyDescent="0.25">
      <c r="A13" s="22">
        <v>1</v>
      </c>
      <c r="B13" s="15" t="s">
        <v>40</v>
      </c>
      <c r="C13" s="15" t="s">
        <v>40</v>
      </c>
      <c r="D13" s="16" t="s">
        <v>113</v>
      </c>
      <c r="E13" s="17" t="s">
        <v>66</v>
      </c>
      <c r="F13" s="3">
        <v>1</v>
      </c>
      <c r="G13" s="23">
        <v>0</v>
      </c>
      <c r="H13" s="24">
        <f t="shared" ref="H13:H59" si="0">ROUND((ROUND(F13,3))*(ROUND(G13,2)),2)</f>
        <v>0</v>
      </c>
      <c r="M13" s="21"/>
    </row>
    <row r="14" spans="1:13" x14ac:dyDescent="0.25">
      <c r="A14" s="22">
        <v>2</v>
      </c>
      <c r="B14" s="15" t="s">
        <v>40</v>
      </c>
      <c r="C14" s="15" t="s">
        <v>40</v>
      </c>
      <c r="D14" s="16" t="s">
        <v>78</v>
      </c>
      <c r="E14" s="17" t="s">
        <v>66</v>
      </c>
      <c r="F14" s="3">
        <v>1</v>
      </c>
      <c r="G14" s="23">
        <v>0</v>
      </c>
      <c r="H14" s="24">
        <f t="shared" si="0"/>
        <v>0</v>
      </c>
      <c r="M14" s="21"/>
    </row>
    <row r="15" spans="1:13" ht="25.5" x14ac:dyDescent="0.25">
      <c r="A15" s="22">
        <v>3</v>
      </c>
      <c r="B15" s="15" t="s">
        <v>25</v>
      </c>
      <c r="C15" s="19" t="s">
        <v>67</v>
      </c>
      <c r="D15" s="16" t="s">
        <v>45</v>
      </c>
      <c r="E15" s="17" t="s">
        <v>18</v>
      </c>
      <c r="F15" s="3">
        <v>1</v>
      </c>
      <c r="G15" s="23">
        <v>0</v>
      </c>
      <c r="H15" s="24">
        <f t="shared" si="0"/>
        <v>0</v>
      </c>
    </row>
    <row r="16" spans="1:13" ht="25.5" x14ac:dyDescent="0.25">
      <c r="A16" s="22">
        <v>4</v>
      </c>
      <c r="B16" s="15" t="s">
        <v>26</v>
      </c>
      <c r="C16" s="19" t="s">
        <v>67</v>
      </c>
      <c r="D16" s="16" t="s">
        <v>46</v>
      </c>
      <c r="E16" s="17" t="s">
        <v>18</v>
      </c>
      <c r="F16" s="3">
        <v>2</v>
      </c>
      <c r="G16" s="23">
        <v>0</v>
      </c>
      <c r="H16" s="24">
        <f t="shared" si="0"/>
        <v>0</v>
      </c>
    </row>
    <row r="17" spans="1:8" x14ac:dyDescent="0.25">
      <c r="A17" s="22">
        <v>5</v>
      </c>
      <c r="B17" s="15" t="s">
        <v>27</v>
      </c>
      <c r="C17" s="19" t="s">
        <v>67</v>
      </c>
      <c r="D17" s="16" t="s">
        <v>23</v>
      </c>
      <c r="E17" s="17" t="s">
        <v>18</v>
      </c>
      <c r="F17" s="3">
        <v>1</v>
      </c>
      <c r="G17" s="23">
        <v>0</v>
      </c>
      <c r="H17" s="24">
        <f t="shared" si="0"/>
        <v>0</v>
      </c>
    </row>
    <row r="18" spans="1:8" x14ac:dyDescent="0.25">
      <c r="A18" s="22">
        <v>6</v>
      </c>
      <c r="B18" s="15" t="s">
        <v>28</v>
      </c>
      <c r="C18" s="19" t="s">
        <v>67</v>
      </c>
      <c r="D18" s="16" t="s">
        <v>24</v>
      </c>
      <c r="E18" s="17" t="s">
        <v>18</v>
      </c>
      <c r="F18" s="3">
        <v>1</v>
      </c>
      <c r="G18" s="23">
        <v>0</v>
      </c>
      <c r="H18" s="24">
        <f t="shared" si="0"/>
        <v>0</v>
      </c>
    </row>
    <row r="19" spans="1:8" ht="25.5" x14ac:dyDescent="0.25">
      <c r="A19" s="22">
        <v>7</v>
      </c>
      <c r="B19" s="15" t="s">
        <v>19</v>
      </c>
      <c r="C19" s="19" t="s">
        <v>67</v>
      </c>
      <c r="D19" s="16" t="s">
        <v>20</v>
      </c>
      <c r="E19" s="17" t="s">
        <v>18</v>
      </c>
      <c r="F19" s="3">
        <v>1</v>
      </c>
      <c r="G19" s="23">
        <v>0</v>
      </c>
      <c r="H19" s="24">
        <f t="shared" si="0"/>
        <v>0</v>
      </c>
    </row>
    <row r="20" spans="1:8" x14ac:dyDescent="0.25">
      <c r="A20" s="22">
        <v>8</v>
      </c>
      <c r="B20" s="15" t="s">
        <v>21</v>
      </c>
      <c r="C20" s="19" t="s">
        <v>67</v>
      </c>
      <c r="D20" s="16" t="s">
        <v>22</v>
      </c>
      <c r="E20" s="17" t="s">
        <v>18</v>
      </c>
      <c r="F20" s="3">
        <v>1</v>
      </c>
      <c r="G20" s="23">
        <v>0</v>
      </c>
      <c r="H20" s="24">
        <f t="shared" si="0"/>
        <v>0</v>
      </c>
    </row>
    <row r="21" spans="1:8" ht="25.5" x14ac:dyDescent="0.25">
      <c r="A21" s="22">
        <v>9</v>
      </c>
      <c r="B21" s="15" t="s">
        <v>32</v>
      </c>
      <c r="C21" s="19" t="s">
        <v>67</v>
      </c>
      <c r="D21" s="16" t="s">
        <v>50</v>
      </c>
      <c r="E21" s="17" t="s">
        <v>18</v>
      </c>
      <c r="F21" s="3">
        <v>1</v>
      </c>
      <c r="G21" s="23">
        <v>0</v>
      </c>
      <c r="H21" s="24">
        <f t="shared" si="0"/>
        <v>0</v>
      </c>
    </row>
    <row r="22" spans="1:8" x14ac:dyDescent="0.25">
      <c r="A22" s="22">
        <v>10</v>
      </c>
      <c r="B22" s="15" t="s">
        <v>49</v>
      </c>
      <c r="C22" s="19" t="s">
        <v>67</v>
      </c>
      <c r="D22" s="16" t="s">
        <v>48</v>
      </c>
      <c r="E22" s="17" t="s">
        <v>18</v>
      </c>
      <c r="F22" s="3">
        <v>1</v>
      </c>
      <c r="G22" s="23">
        <v>0</v>
      </c>
      <c r="H22" s="24">
        <f t="shared" si="0"/>
        <v>0</v>
      </c>
    </row>
    <row r="23" spans="1:8" x14ac:dyDescent="0.25">
      <c r="A23" s="22">
        <v>11</v>
      </c>
      <c r="B23" s="15" t="s">
        <v>29</v>
      </c>
      <c r="C23" s="19" t="s">
        <v>67</v>
      </c>
      <c r="D23" s="16" t="s">
        <v>47</v>
      </c>
      <c r="E23" s="17" t="s">
        <v>18</v>
      </c>
      <c r="F23" s="3">
        <v>3</v>
      </c>
      <c r="G23" s="23">
        <v>0</v>
      </c>
      <c r="H23" s="24">
        <f t="shared" si="0"/>
        <v>0</v>
      </c>
    </row>
    <row r="24" spans="1:8" x14ac:dyDescent="0.25">
      <c r="A24" s="22">
        <v>12</v>
      </c>
      <c r="B24" s="15" t="s">
        <v>71</v>
      </c>
      <c r="C24" s="19" t="s">
        <v>67</v>
      </c>
      <c r="D24" s="16" t="s">
        <v>70</v>
      </c>
      <c r="E24" s="17" t="s">
        <v>18</v>
      </c>
      <c r="F24" s="3">
        <v>2</v>
      </c>
      <c r="G24" s="23">
        <v>0</v>
      </c>
      <c r="H24" s="24">
        <f t="shared" si="0"/>
        <v>0</v>
      </c>
    </row>
    <row r="25" spans="1:8" ht="25.5" x14ac:dyDescent="0.25">
      <c r="A25" s="22">
        <v>13</v>
      </c>
      <c r="B25" s="15" t="s">
        <v>69</v>
      </c>
      <c r="C25" s="19" t="s">
        <v>67</v>
      </c>
      <c r="D25" s="16" t="s">
        <v>68</v>
      </c>
      <c r="E25" s="17" t="s">
        <v>18</v>
      </c>
      <c r="F25" s="3">
        <v>2</v>
      </c>
      <c r="G25" s="23">
        <v>0</v>
      </c>
      <c r="H25" s="24">
        <f t="shared" si="0"/>
        <v>0</v>
      </c>
    </row>
    <row r="26" spans="1:8" x14ac:dyDescent="0.25">
      <c r="A26" s="22">
        <v>14</v>
      </c>
      <c r="B26" s="15" t="s">
        <v>31</v>
      </c>
      <c r="C26" s="19" t="s">
        <v>67</v>
      </c>
      <c r="D26" s="16" t="s">
        <v>30</v>
      </c>
      <c r="E26" s="17" t="s">
        <v>18</v>
      </c>
      <c r="F26" s="3">
        <v>3</v>
      </c>
      <c r="G26" s="23">
        <v>0</v>
      </c>
      <c r="H26" s="24">
        <f t="shared" si="0"/>
        <v>0</v>
      </c>
    </row>
    <row r="27" spans="1:8" x14ac:dyDescent="0.25">
      <c r="A27" s="22">
        <v>15</v>
      </c>
      <c r="B27" s="15" t="s">
        <v>75</v>
      </c>
      <c r="C27" s="19" t="s">
        <v>67</v>
      </c>
      <c r="D27" s="16" t="s">
        <v>74</v>
      </c>
      <c r="E27" s="17" t="s">
        <v>18</v>
      </c>
      <c r="F27" s="3">
        <v>3</v>
      </c>
      <c r="G27" s="23">
        <v>0</v>
      </c>
      <c r="H27" s="24">
        <f t="shared" si="0"/>
        <v>0</v>
      </c>
    </row>
    <row r="28" spans="1:8" x14ac:dyDescent="0.25">
      <c r="A28" s="22">
        <v>16</v>
      </c>
      <c r="B28" s="15" t="s">
        <v>52</v>
      </c>
      <c r="C28" s="19" t="s">
        <v>67</v>
      </c>
      <c r="D28" s="16" t="s">
        <v>51</v>
      </c>
      <c r="E28" s="17" t="s">
        <v>18</v>
      </c>
      <c r="F28" s="3">
        <v>2</v>
      </c>
      <c r="G28" s="23">
        <v>0</v>
      </c>
      <c r="H28" s="24">
        <f t="shared" si="0"/>
        <v>0</v>
      </c>
    </row>
    <row r="29" spans="1:8" x14ac:dyDescent="0.25">
      <c r="A29" s="22">
        <v>17</v>
      </c>
      <c r="B29" s="15" t="s">
        <v>73</v>
      </c>
      <c r="C29" s="19" t="s">
        <v>67</v>
      </c>
      <c r="D29" s="16" t="s">
        <v>72</v>
      </c>
      <c r="E29" s="17" t="s">
        <v>33</v>
      </c>
      <c r="F29" s="3">
        <v>30</v>
      </c>
      <c r="G29" s="23">
        <v>0</v>
      </c>
      <c r="H29" s="24">
        <f t="shared" si="0"/>
        <v>0</v>
      </c>
    </row>
    <row r="30" spans="1:8" x14ac:dyDescent="0.25">
      <c r="A30" s="22">
        <v>18</v>
      </c>
      <c r="B30" s="15" t="s">
        <v>34</v>
      </c>
      <c r="C30" s="19" t="s">
        <v>67</v>
      </c>
      <c r="D30" s="16" t="s">
        <v>35</v>
      </c>
      <c r="E30" s="17" t="s">
        <v>33</v>
      </c>
      <c r="F30" s="3">
        <v>30</v>
      </c>
      <c r="G30" s="23">
        <v>0</v>
      </c>
      <c r="H30" s="24">
        <f t="shared" si="0"/>
        <v>0</v>
      </c>
    </row>
    <row r="31" spans="1:8" x14ac:dyDescent="0.25">
      <c r="A31" s="22">
        <v>19</v>
      </c>
      <c r="B31" s="15" t="s">
        <v>77</v>
      </c>
      <c r="C31" s="19" t="s">
        <v>67</v>
      </c>
      <c r="D31" s="16" t="s">
        <v>76</v>
      </c>
      <c r="E31" s="17" t="s">
        <v>33</v>
      </c>
      <c r="F31" s="3">
        <v>50</v>
      </c>
      <c r="G31" s="23">
        <v>0</v>
      </c>
      <c r="H31" s="24">
        <f t="shared" si="0"/>
        <v>0</v>
      </c>
    </row>
    <row r="32" spans="1:8" x14ac:dyDescent="0.25">
      <c r="A32" s="22">
        <v>20</v>
      </c>
      <c r="B32" s="15" t="s">
        <v>54</v>
      </c>
      <c r="C32" s="19" t="s">
        <v>67</v>
      </c>
      <c r="D32" s="16" t="s">
        <v>53</v>
      </c>
      <c r="E32" s="17" t="s">
        <v>18</v>
      </c>
      <c r="F32" s="3">
        <v>10</v>
      </c>
      <c r="G32" s="23">
        <v>0</v>
      </c>
      <c r="H32" s="24">
        <f t="shared" si="0"/>
        <v>0</v>
      </c>
    </row>
    <row r="33" spans="1:8" x14ac:dyDescent="0.25">
      <c r="A33" s="22">
        <v>21</v>
      </c>
      <c r="B33" s="15" t="s">
        <v>56</v>
      </c>
      <c r="C33" s="19" t="s">
        <v>67</v>
      </c>
      <c r="D33" s="16" t="s">
        <v>55</v>
      </c>
      <c r="E33" s="17" t="s">
        <v>33</v>
      </c>
      <c r="F33" s="3">
        <v>22</v>
      </c>
      <c r="G33" s="23">
        <v>0</v>
      </c>
      <c r="H33" s="24">
        <f t="shared" si="0"/>
        <v>0</v>
      </c>
    </row>
    <row r="34" spans="1:8" ht="25.5" x14ac:dyDescent="0.25">
      <c r="A34" s="22">
        <v>22</v>
      </c>
      <c r="B34" s="15" t="s">
        <v>109</v>
      </c>
      <c r="C34" s="19" t="s">
        <v>67</v>
      </c>
      <c r="D34" s="16" t="s">
        <v>108</v>
      </c>
      <c r="E34" s="17" t="s">
        <v>18</v>
      </c>
      <c r="F34" s="3">
        <v>3</v>
      </c>
      <c r="G34" s="23">
        <v>0</v>
      </c>
      <c r="H34" s="24">
        <f t="shared" si="0"/>
        <v>0</v>
      </c>
    </row>
    <row r="35" spans="1:8" ht="25.5" x14ac:dyDescent="0.25">
      <c r="A35" s="22">
        <v>23</v>
      </c>
      <c r="B35" s="15" t="s">
        <v>111</v>
      </c>
      <c r="C35" s="19" t="s">
        <v>67</v>
      </c>
      <c r="D35" s="16" t="s">
        <v>110</v>
      </c>
      <c r="E35" s="17" t="s">
        <v>18</v>
      </c>
      <c r="F35" s="3">
        <v>3</v>
      </c>
      <c r="G35" s="23">
        <v>0</v>
      </c>
      <c r="H35" s="24">
        <f t="shared" si="0"/>
        <v>0</v>
      </c>
    </row>
    <row r="36" spans="1:8" x14ac:dyDescent="0.25">
      <c r="A36" s="22">
        <v>24</v>
      </c>
      <c r="B36" s="15" t="s">
        <v>58</v>
      </c>
      <c r="C36" s="19" t="s">
        <v>67</v>
      </c>
      <c r="D36" s="16" t="s">
        <v>57</v>
      </c>
      <c r="E36" s="17" t="s">
        <v>18</v>
      </c>
      <c r="F36" s="3">
        <v>1</v>
      </c>
      <c r="G36" s="23">
        <v>0</v>
      </c>
      <c r="H36" s="24">
        <f t="shared" si="0"/>
        <v>0</v>
      </c>
    </row>
    <row r="37" spans="1:8" x14ac:dyDescent="0.25">
      <c r="A37" s="22">
        <v>25</v>
      </c>
      <c r="B37" s="15" t="s">
        <v>60</v>
      </c>
      <c r="C37" s="19" t="s">
        <v>67</v>
      </c>
      <c r="D37" s="16" t="s">
        <v>59</v>
      </c>
      <c r="E37" s="17" t="s">
        <v>18</v>
      </c>
      <c r="F37" s="3">
        <v>1</v>
      </c>
      <c r="G37" s="23">
        <v>0</v>
      </c>
      <c r="H37" s="24">
        <f t="shared" si="0"/>
        <v>0</v>
      </c>
    </row>
    <row r="38" spans="1:8" x14ac:dyDescent="0.25">
      <c r="A38" s="22">
        <v>26</v>
      </c>
      <c r="B38" s="15" t="s">
        <v>80</v>
      </c>
      <c r="C38" s="19" t="s">
        <v>67</v>
      </c>
      <c r="D38" s="16" t="s">
        <v>79</v>
      </c>
      <c r="E38" s="17" t="s">
        <v>18</v>
      </c>
      <c r="F38" s="3">
        <v>4</v>
      </c>
      <c r="G38" s="23">
        <v>0</v>
      </c>
      <c r="H38" s="24">
        <f t="shared" si="0"/>
        <v>0</v>
      </c>
    </row>
    <row r="39" spans="1:8" x14ac:dyDescent="0.25">
      <c r="A39" s="22">
        <v>27</v>
      </c>
      <c r="B39" s="15" t="s">
        <v>62</v>
      </c>
      <c r="C39" s="19" t="s">
        <v>67</v>
      </c>
      <c r="D39" s="16" t="s">
        <v>61</v>
      </c>
      <c r="E39" s="17" t="s">
        <v>18</v>
      </c>
      <c r="F39" s="3">
        <v>4</v>
      </c>
      <c r="G39" s="23">
        <v>0</v>
      </c>
      <c r="H39" s="24">
        <f t="shared" si="0"/>
        <v>0</v>
      </c>
    </row>
    <row r="40" spans="1:8" ht="25.5" x14ac:dyDescent="0.25">
      <c r="A40" s="22">
        <v>28</v>
      </c>
      <c r="B40" s="15" t="s">
        <v>103</v>
      </c>
      <c r="C40" s="19" t="s">
        <v>67</v>
      </c>
      <c r="D40" s="16" t="s">
        <v>100</v>
      </c>
      <c r="E40" s="17" t="s">
        <v>18</v>
      </c>
      <c r="F40" s="3">
        <v>2</v>
      </c>
      <c r="G40" s="23">
        <v>0</v>
      </c>
      <c r="H40" s="24">
        <f t="shared" si="0"/>
        <v>0</v>
      </c>
    </row>
    <row r="41" spans="1:8" ht="25.5" x14ac:dyDescent="0.25">
      <c r="A41" s="22">
        <v>29</v>
      </c>
      <c r="B41" s="15" t="s">
        <v>102</v>
      </c>
      <c r="C41" s="19" t="s">
        <v>67</v>
      </c>
      <c r="D41" s="16" t="s">
        <v>101</v>
      </c>
      <c r="E41" s="17" t="s">
        <v>18</v>
      </c>
      <c r="F41" s="3">
        <v>2</v>
      </c>
      <c r="G41" s="23">
        <v>0</v>
      </c>
      <c r="H41" s="24">
        <f t="shared" si="0"/>
        <v>0</v>
      </c>
    </row>
    <row r="42" spans="1:8" x14ac:dyDescent="0.25">
      <c r="A42" s="22">
        <v>30</v>
      </c>
      <c r="B42" s="15" t="s">
        <v>99</v>
      </c>
      <c r="C42" s="19" t="s">
        <v>67</v>
      </c>
      <c r="D42" s="16" t="s">
        <v>96</v>
      </c>
      <c r="E42" s="17" t="s">
        <v>18</v>
      </c>
      <c r="F42" s="3">
        <v>2</v>
      </c>
      <c r="G42" s="23">
        <v>0</v>
      </c>
      <c r="H42" s="24">
        <f t="shared" si="0"/>
        <v>0</v>
      </c>
    </row>
    <row r="43" spans="1:8" ht="25.5" x14ac:dyDescent="0.25">
      <c r="A43" s="22">
        <v>31</v>
      </c>
      <c r="B43" s="15" t="s">
        <v>98</v>
      </c>
      <c r="C43" s="19" t="s">
        <v>67</v>
      </c>
      <c r="D43" s="16" t="s">
        <v>97</v>
      </c>
      <c r="E43" s="17" t="s">
        <v>18</v>
      </c>
      <c r="F43" s="3">
        <v>2</v>
      </c>
      <c r="G43" s="23">
        <v>0</v>
      </c>
      <c r="H43" s="24">
        <f t="shared" si="0"/>
        <v>0</v>
      </c>
    </row>
    <row r="44" spans="1:8" ht="25.5" x14ac:dyDescent="0.25">
      <c r="A44" s="22">
        <v>32</v>
      </c>
      <c r="B44" s="15" t="s">
        <v>105</v>
      </c>
      <c r="C44" s="19" t="s">
        <v>67</v>
      </c>
      <c r="D44" s="16" t="s">
        <v>104</v>
      </c>
      <c r="E44" s="17" t="s">
        <v>18</v>
      </c>
      <c r="F44" s="3">
        <v>2</v>
      </c>
      <c r="G44" s="23">
        <v>0</v>
      </c>
      <c r="H44" s="24">
        <f t="shared" si="0"/>
        <v>0</v>
      </c>
    </row>
    <row r="45" spans="1:8" x14ac:dyDescent="0.25">
      <c r="A45" s="22">
        <v>33</v>
      </c>
      <c r="B45" s="15" t="s">
        <v>65</v>
      </c>
      <c r="C45" s="19" t="s">
        <v>67</v>
      </c>
      <c r="D45" s="16" t="s">
        <v>64</v>
      </c>
      <c r="E45" s="17" t="s">
        <v>18</v>
      </c>
      <c r="F45" s="3">
        <v>4</v>
      </c>
      <c r="G45" s="23">
        <v>0</v>
      </c>
      <c r="H45" s="24">
        <f t="shared" si="0"/>
        <v>0</v>
      </c>
    </row>
    <row r="46" spans="1:8" x14ac:dyDescent="0.25">
      <c r="A46" s="22">
        <v>34</v>
      </c>
      <c r="B46" s="15" t="s">
        <v>106</v>
      </c>
      <c r="C46" s="19" t="s">
        <v>67</v>
      </c>
      <c r="D46" s="16" t="s">
        <v>63</v>
      </c>
      <c r="E46" s="17" t="s">
        <v>18</v>
      </c>
      <c r="F46" s="3">
        <v>4</v>
      </c>
      <c r="G46" s="23">
        <v>0</v>
      </c>
      <c r="H46" s="24">
        <f t="shared" si="0"/>
        <v>0</v>
      </c>
    </row>
    <row r="47" spans="1:8" ht="38.25" x14ac:dyDescent="0.25">
      <c r="A47" s="22">
        <v>35</v>
      </c>
      <c r="B47" s="15" t="s">
        <v>82</v>
      </c>
      <c r="C47" s="19" t="s">
        <v>67</v>
      </c>
      <c r="D47" s="16" t="s">
        <v>81</v>
      </c>
      <c r="E47" s="17" t="s">
        <v>33</v>
      </c>
      <c r="F47" s="3">
        <v>20</v>
      </c>
      <c r="G47" s="23">
        <v>0</v>
      </c>
      <c r="H47" s="24">
        <f t="shared" si="0"/>
        <v>0</v>
      </c>
    </row>
    <row r="48" spans="1:8" x14ac:dyDescent="0.25">
      <c r="A48" s="22">
        <v>36</v>
      </c>
      <c r="B48" s="19" t="s">
        <v>36</v>
      </c>
      <c r="C48" s="19" t="s">
        <v>67</v>
      </c>
      <c r="D48" s="16" t="s">
        <v>37</v>
      </c>
      <c r="E48" s="18" t="s">
        <v>18</v>
      </c>
      <c r="F48" s="20">
        <v>1</v>
      </c>
      <c r="G48" s="23">
        <v>0</v>
      </c>
      <c r="H48" s="24">
        <f t="shared" si="0"/>
        <v>0</v>
      </c>
    </row>
    <row r="49" spans="1:8" x14ac:dyDescent="0.25">
      <c r="A49" s="22">
        <v>37</v>
      </c>
      <c r="B49" s="19" t="s">
        <v>84</v>
      </c>
      <c r="C49" s="19" t="s">
        <v>67</v>
      </c>
      <c r="D49" s="16" t="s">
        <v>83</v>
      </c>
      <c r="E49" s="17" t="s">
        <v>18</v>
      </c>
      <c r="F49" s="3">
        <v>1</v>
      </c>
      <c r="G49" s="23">
        <v>0</v>
      </c>
      <c r="H49" s="24">
        <f t="shared" si="0"/>
        <v>0</v>
      </c>
    </row>
    <row r="50" spans="1:8" x14ac:dyDescent="0.25">
      <c r="A50" s="22">
        <v>38</v>
      </c>
      <c r="B50" s="15" t="s">
        <v>38</v>
      </c>
      <c r="C50" s="19" t="s">
        <v>67</v>
      </c>
      <c r="D50" s="16" t="s">
        <v>39</v>
      </c>
      <c r="E50" s="17" t="s">
        <v>18</v>
      </c>
      <c r="F50" s="3">
        <v>1</v>
      </c>
      <c r="G50" s="23">
        <v>0</v>
      </c>
      <c r="H50" s="24">
        <f t="shared" si="0"/>
        <v>0</v>
      </c>
    </row>
    <row r="51" spans="1:8" x14ac:dyDescent="0.25">
      <c r="A51" s="22">
        <v>39</v>
      </c>
      <c r="B51" s="15" t="s">
        <v>86</v>
      </c>
      <c r="C51" s="19" t="s">
        <v>67</v>
      </c>
      <c r="D51" s="16" t="s">
        <v>85</v>
      </c>
      <c r="E51" s="17" t="s">
        <v>18</v>
      </c>
      <c r="F51" s="3">
        <v>1</v>
      </c>
      <c r="G51" s="23">
        <v>0</v>
      </c>
      <c r="H51" s="24">
        <f t="shared" si="0"/>
        <v>0</v>
      </c>
    </row>
    <row r="52" spans="1:8" x14ac:dyDescent="0.25">
      <c r="A52" s="22">
        <v>40</v>
      </c>
      <c r="B52" s="15" t="s">
        <v>88</v>
      </c>
      <c r="C52" s="19" t="s">
        <v>67</v>
      </c>
      <c r="D52" s="16" t="s">
        <v>87</v>
      </c>
      <c r="E52" s="17" t="s">
        <v>33</v>
      </c>
      <c r="F52" s="3">
        <v>15</v>
      </c>
      <c r="G52" s="23">
        <v>0</v>
      </c>
      <c r="H52" s="24">
        <f t="shared" si="0"/>
        <v>0</v>
      </c>
    </row>
    <row r="53" spans="1:8" x14ac:dyDescent="0.25">
      <c r="A53" s="22">
        <v>41</v>
      </c>
      <c r="B53" s="15" t="s">
        <v>94</v>
      </c>
      <c r="C53" s="19" t="s">
        <v>67</v>
      </c>
      <c r="D53" s="16" t="s">
        <v>93</v>
      </c>
      <c r="E53" s="17" t="s">
        <v>95</v>
      </c>
      <c r="F53" s="3">
        <v>24</v>
      </c>
      <c r="G53" s="23">
        <v>0</v>
      </c>
      <c r="H53" s="24">
        <f t="shared" si="0"/>
        <v>0</v>
      </c>
    </row>
    <row r="54" spans="1:8" x14ac:dyDescent="0.25">
      <c r="A54" s="22">
        <v>42</v>
      </c>
      <c r="B54" s="15" t="s">
        <v>92</v>
      </c>
      <c r="C54" s="19" t="s">
        <v>67</v>
      </c>
      <c r="D54" s="16" t="s">
        <v>89</v>
      </c>
      <c r="E54" s="17" t="s">
        <v>33</v>
      </c>
      <c r="F54" s="3">
        <v>15</v>
      </c>
      <c r="G54" s="23">
        <v>0</v>
      </c>
      <c r="H54" s="24">
        <f t="shared" si="0"/>
        <v>0</v>
      </c>
    </row>
    <row r="55" spans="1:8" x14ac:dyDescent="0.25">
      <c r="A55" s="22">
        <v>43</v>
      </c>
      <c r="B55" s="15" t="s">
        <v>90</v>
      </c>
      <c r="C55" s="19" t="s">
        <v>67</v>
      </c>
      <c r="D55" s="16" t="s">
        <v>91</v>
      </c>
      <c r="E55" s="17" t="s">
        <v>33</v>
      </c>
      <c r="F55" s="3">
        <v>15</v>
      </c>
      <c r="G55" s="23">
        <v>0</v>
      </c>
      <c r="H55" s="24">
        <f t="shared" si="0"/>
        <v>0</v>
      </c>
    </row>
    <row r="56" spans="1:8" x14ac:dyDescent="0.25">
      <c r="A56" s="22">
        <v>44</v>
      </c>
      <c r="B56" s="19" t="s">
        <v>40</v>
      </c>
      <c r="C56" s="19" t="s">
        <v>40</v>
      </c>
      <c r="D56" s="16" t="s">
        <v>41</v>
      </c>
      <c r="E56" s="18" t="s">
        <v>42</v>
      </c>
      <c r="F56" s="20">
        <v>1</v>
      </c>
      <c r="G56" s="23">
        <v>0</v>
      </c>
      <c r="H56" s="24">
        <f t="shared" si="0"/>
        <v>0</v>
      </c>
    </row>
    <row r="57" spans="1:8" x14ac:dyDescent="0.25">
      <c r="A57" s="22">
        <v>45</v>
      </c>
      <c r="B57" s="19" t="s">
        <v>40</v>
      </c>
      <c r="C57" s="19" t="s">
        <v>40</v>
      </c>
      <c r="D57" s="16" t="s">
        <v>43</v>
      </c>
      <c r="E57" s="18" t="s">
        <v>18</v>
      </c>
      <c r="F57" s="20">
        <v>1</v>
      </c>
      <c r="G57" s="23">
        <v>0</v>
      </c>
      <c r="H57" s="24">
        <f t="shared" si="0"/>
        <v>0</v>
      </c>
    </row>
    <row r="58" spans="1:8" x14ac:dyDescent="0.25">
      <c r="A58" s="22">
        <v>46</v>
      </c>
      <c r="B58" s="19" t="s">
        <v>40</v>
      </c>
      <c r="C58" s="19" t="s">
        <v>40</v>
      </c>
      <c r="D58" s="16" t="s">
        <v>44</v>
      </c>
      <c r="E58" s="18" t="s">
        <v>42</v>
      </c>
      <c r="F58" s="20">
        <v>1</v>
      </c>
      <c r="G58" s="23">
        <v>0</v>
      </c>
      <c r="H58" s="24">
        <f t="shared" si="0"/>
        <v>0</v>
      </c>
    </row>
    <row r="59" spans="1:8" x14ac:dyDescent="0.25">
      <c r="A59" s="14" t="s">
        <v>114</v>
      </c>
      <c r="B59" s="15" t="s">
        <v>40</v>
      </c>
      <c r="C59" s="15" t="s">
        <v>40</v>
      </c>
      <c r="D59" s="16" t="s">
        <v>112</v>
      </c>
      <c r="E59" s="17" t="s">
        <v>42</v>
      </c>
      <c r="F59" s="3">
        <v>1</v>
      </c>
      <c r="G59" s="23">
        <v>0</v>
      </c>
      <c r="H59" s="24">
        <f t="shared" si="0"/>
        <v>0</v>
      </c>
    </row>
  </sheetData>
  <sheetProtection insertRows="0"/>
  <mergeCells count="28">
    <mergeCell ref="A3:B3"/>
    <mergeCell ref="E7:F7"/>
    <mergeCell ref="A1:D1"/>
    <mergeCell ref="B2:D2"/>
    <mergeCell ref="C3:D3"/>
    <mergeCell ref="A4:B4"/>
    <mergeCell ref="E4:F4"/>
    <mergeCell ref="E1:H1"/>
    <mergeCell ref="E2:F3"/>
    <mergeCell ref="G2:H3"/>
    <mergeCell ref="G5:H5"/>
    <mergeCell ref="G6:H6"/>
    <mergeCell ref="G4:H4"/>
    <mergeCell ref="C4:D4"/>
    <mergeCell ref="G8:H9"/>
    <mergeCell ref="A5:B5"/>
    <mergeCell ref="C7:D7"/>
    <mergeCell ref="A8:A10"/>
    <mergeCell ref="B8:B10"/>
    <mergeCell ref="C8:C10"/>
    <mergeCell ref="D8:D10"/>
    <mergeCell ref="E8:E10"/>
    <mergeCell ref="F8:F10"/>
    <mergeCell ref="C6:D6"/>
    <mergeCell ref="E5:F5"/>
    <mergeCell ref="A6:B7"/>
    <mergeCell ref="E6:F6"/>
    <mergeCell ref="G7:H7"/>
  </mergeCells>
  <phoneticPr fontId="21" type="noConversion"/>
  <dataValidations count="3">
    <dataValidation type="list" allowBlank="1" showInputMessage="1" showErrorMessage="1" sqref="C4" xr:uid="{00000000-0002-0000-0000-000000000000}">
      <formula1>"SŽDC s.o., Ostatní"</formula1>
    </dataValidation>
    <dataValidation type="date" allowBlank="1" showInputMessage="1" showErrorMessage="1" sqref="G7" xr:uid="{D727DD48-0798-49A1-A9D8-EB607855F4FA}">
      <formula1>42370</formula1>
      <formula2>55153</formula2>
    </dataValidation>
    <dataValidation type="list" allowBlank="1" showInputMessage="1" showErrorMessage="1" sqref="C5" xr:uid="{00000000-0002-0000-0000-000002000000}">
      <formula1>"Stádium 1,Stádium 2"</formula1>
    </dataValidation>
  </dataValidations>
  <pageMargins left="0.7" right="0.7" top="0.78740157499999996" bottom="0.78740157499999996" header="0.3" footer="0.3"/>
  <pageSetup paperSize="9" scale="56" fitToHeight="0" orientation="portrait" r:id="rId1"/>
  <headerFooter>
    <oddHeader>&amp;L&amp;"Arial,Obyčejné"FORMULÁŘ SO/PS 
&amp;"Arial,Kurzíva"&amp;6verze SOPS/PP/2017/11/01 &amp;"Arial,Obyčejné"&amp;11
&amp;C&amp;"Verdana"&amp;7&amp;K000000 SŽ: Interní&amp;1#_x000D_</oddHeader>
    <oddFooter>&amp;L&amp;A&amp;R&amp;P/&amp;N</oddFooter>
  </headerFooter>
  <legacyDrawing r:id="rId2"/>
</worksheet>
</file>

<file path=docMetadata/LabelInfo.xml><?xml version="1.0" encoding="utf-8"?>
<clbl:labelList xmlns:clbl="http://schemas.microsoft.com/office/2020/mipLabelMetadata">
  <clbl:label id="{65334bdb-ef60-40ad-ad10-aebc1eeffaa2}" enabled="1" method="Standard" siteId="{f0ab7d6a-64b0-4696-9f4d-d69909c6e89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BTS Židenice</vt:lpstr>
      <vt:lpstr>'BTS Židenice'!Oblast_tisku</vt:lpstr>
    </vt:vector>
  </TitlesOfParts>
  <Company>SŽ s.o.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Váňa</dc:creator>
  <cp:lastModifiedBy>Doležalová Tereza</cp:lastModifiedBy>
  <cp:lastPrinted>2017-11-01T10:31:22Z</cp:lastPrinted>
  <dcterms:created xsi:type="dcterms:W3CDTF">2017-07-24T12:19:51Z</dcterms:created>
  <dcterms:modified xsi:type="dcterms:W3CDTF">2025-09-09T10:58:50Z</dcterms:modified>
</cp:coreProperties>
</file>