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HZS Česká Třebová\ZM03\Do soutěže\"/>
    </mc:Choice>
  </mc:AlternateContent>
  <bookViews>
    <workbookView xWindow="0" yWindow="0" windowWidth="0" windowHeight="0"/>
  </bookViews>
  <sheets>
    <sheet name="Rekapitulace" sheetId="38" r:id="rId1"/>
    <sheet name="D.1.2PS 11-02-01" sheetId="2" r:id="rId2"/>
    <sheet name="D.1.2PS 11-02-11" sheetId="3" r:id="rId3"/>
    <sheet name="D.1.2PS 11-02-21" sheetId="4" r:id="rId4"/>
    <sheet name="D.1.2PS 11-02-41" sheetId="5" r:id="rId5"/>
    <sheet name="D.1.2PS 11-02-71PS 11-02-71.1" sheetId="6" r:id="rId6"/>
    <sheet name="D.1.2PS 11-02-71PS 11-02-71.2" sheetId="7" r:id="rId7"/>
    <sheet name="D.1.2PS 11-02-71PS 11-02-71.3" sheetId="8" r:id="rId8"/>
    <sheet name="D.1.2PS 11-02-71PS 11-02-71.4" sheetId="9" r:id="rId9"/>
    <sheet name="D.1.2PS 11-02-71PS 11-02-71.5" sheetId="10" r:id="rId10"/>
    <sheet name="D.1.2PS 11-02-91" sheetId="11" r:id="rId11"/>
    <sheet name="D.1.4PS 11-04-51" sheetId="12" r:id="rId12"/>
    <sheet name="D.2.1SO 11-10-01" sheetId="13" r:id="rId13"/>
    <sheet name="D.2.1SO 11-22-11" sheetId="14" r:id="rId14"/>
    <sheet name="D.2.1SO 11-33-11.01" sheetId="15" r:id="rId15"/>
    <sheet name="D.2.1SO 11-33-11.02" sheetId="16" r:id="rId16"/>
    <sheet name="D.2.1SO 11-33-11.03" sheetId="17" r:id="rId17"/>
    <sheet name="D.2.1SO 11-33-11.04" sheetId="18" r:id="rId18"/>
    <sheet name="D.2.1SO 11-50-11" sheetId="19" r:id="rId19"/>
    <sheet name="D.2.2SO 11-72-11SO 11-72-11.01" sheetId="20" r:id="rId20"/>
    <sheet name="D.2.2SO 11-72-11SO 11-72-11.02" sheetId="21" r:id="rId21"/>
    <sheet name="D.2.2SO 11-72-11SO 11-72-11.41" sheetId="22" r:id="rId22"/>
    <sheet name="D.2.2SO 11-72-11SO 11-72-11.42" sheetId="23" r:id="rId23"/>
    <sheet name="D.2.2SO 11-72-11SO 11-72-11.45" sheetId="24" r:id="rId24"/>
    <sheet name="D.2.2SO 11-72-11SO 11-72-11.46" sheetId="25" r:id="rId25"/>
    <sheet name="D.2.2SO 11-72-11SO 11-72-11.47" sheetId="26" r:id="rId26"/>
    <sheet name="D.2.2SO 11-72-11SO 11-72-11.50" sheetId="27" r:id="rId27"/>
    <sheet name="D.2.2SO 11-72-11SO 11-72-11.51" sheetId="28" r:id="rId28"/>
    <sheet name="D.2.2SO 11-72-12" sheetId="29" r:id="rId29"/>
    <sheet name="D.2.2SO 11-72-13" sheetId="30" r:id="rId30"/>
    <sheet name="D.2.2SO 11-79-11" sheetId="31" r:id="rId31"/>
    <sheet name="D.2.3SO 11-86-11" sheetId="32" r:id="rId32"/>
    <sheet name="D.2.4SO 11-91-11a-1" sheetId="33" r:id="rId33"/>
    <sheet name="D.2.4SO 11-91-11a-2" sheetId="34" r:id="rId34"/>
    <sheet name="D.2.4SO 11-95-11" sheetId="35" r:id="rId35"/>
    <sheet name="D.9.8SO 98-98" sheetId="36" r:id="rId36"/>
    <sheet name="D.9.9SO 90-90" sheetId="37" r:id="rId37"/>
  </sheets>
  <calcPr/>
</workbook>
</file>

<file path=xl/calcChain.xml><?xml version="1.0" encoding="utf-8"?>
<calcChain xmlns="http://schemas.openxmlformats.org/spreadsheetml/2006/main">
  <c i="38" l="1" r="C7"/>
  <c r="C6"/>
  <c r="E54"/>
  <c r="D54"/>
  <c r="C54"/>
  <c r="E55"/>
  <c r="D55"/>
  <c r="C55"/>
  <c r="E52"/>
  <c r="D52"/>
  <c r="C52"/>
  <c r="E53"/>
  <c r="D53"/>
  <c r="C53"/>
  <c r="E48"/>
  <c r="D48"/>
  <c r="C48"/>
  <c r="E51"/>
  <c r="D51"/>
  <c r="C51"/>
  <c r="E50"/>
  <c r="D50"/>
  <c r="C50"/>
  <c r="E49"/>
  <c r="D49"/>
  <c r="C49"/>
  <c r="E46"/>
  <c r="D46"/>
  <c r="C46"/>
  <c r="E47"/>
  <c r="D47"/>
  <c r="C47"/>
  <c r="E32"/>
  <c r="D32"/>
  <c r="C32"/>
  <c r="E45"/>
  <c r="D45"/>
  <c r="C45"/>
  <c r="E44"/>
  <c r="D44"/>
  <c r="C44"/>
  <c r="E43"/>
  <c r="D43"/>
  <c r="C43"/>
  <c r="E33"/>
  <c r="D33"/>
  <c r="C3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24"/>
  <c r="D24"/>
  <c r="C24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2"/>
  <c r="D22"/>
  <c r="C22"/>
  <c r="E23"/>
  <c r="D23"/>
  <c r="C23"/>
  <c r="E10"/>
  <c r="D10"/>
  <c r="C10"/>
  <c r="E21"/>
  <c r="D21"/>
  <c r="C21"/>
  <c r="E15"/>
  <c r="D15"/>
  <c r="C15"/>
  <c r="E20"/>
  <c r="D20"/>
  <c r="C20"/>
  <c r="E19"/>
  <c r="D19"/>
  <c r="C19"/>
  <c r="E18"/>
  <c r="D18"/>
  <c r="C18"/>
  <c r="E17"/>
  <c r="D17"/>
  <c r="C17"/>
  <c r="E16"/>
  <c r="D16"/>
  <c r="C16"/>
  <c r="E14"/>
  <c r="D14"/>
  <c r="C14"/>
  <c r="E13"/>
  <c r="D13"/>
  <c r="C13"/>
  <c r="E12"/>
  <c r="D12"/>
  <c r="C12"/>
  <c r="E11"/>
  <c r="D11"/>
  <c r="C11"/>
  <c i="37" r="I3"/>
  <c r="I9"/>
  <c r="O30"/>
  <c r="I30"/>
  <c r="O26"/>
  <c r="I26"/>
  <c r="O22"/>
  <c r="I22"/>
  <c r="O18"/>
  <c r="I18"/>
  <c r="O14"/>
  <c r="I14"/>
  <c r="O10"/>
  <c r="I10"/>
  <c i="36" r="I3"/>
  <c r="I22"/>
  <c r="O35"/>
  <c r="I35"/>
  <c r="O31"/>
  <c r="I31"/>
  <c r="O27"/>
  <c r="I27"/>
  <c r="O23"/>
  <c r="I23"/>
  <c r="I9"/>
  <c r="O18"/>
  <c r="I18"/>
  <c r="O14"/>
  <c r="I14"/>
  <c r="O10"/>
  <c r="I10"/>
  <c i="35" r="I3"/>
  <c r="I120"/>
  <c r="O121"/>
  <c r="I121"/>
  <c r="I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5"/>
  <c r="I85"/>
  <c r="O81"/>
  <c r="I81"/>
  <c r="O77"/>
  <c r="I77"/>
  <c r="O73"/>
  <c r="I73"/>
  <c r="O69"/>
  <c r="I69"/>
  <c r="O66"/>
  <c r="I66"/>
  <c r="O63"/>
  <c r="I63"/>
  <c r="O60"/>
  <c r="I60"/>
  <c r="O56"/>
  <c r="I56"/>
  <c r="O53"/>
  <c r="I53"/>
  <c r="O49"/>
  <c r="I49"/>
  <c r="O45"/>
  <c r="I45"/>
  <c r="O41"/>
  <c r="I41"/>
  <c r="O37"/>
  <c r="I37"/>
  <c r="O33"/>
  <c r="I33"/>
  <c r="O29"/>
  <c r="I29"/>
  <c r="O25"/>
  <c r="I25"/>
  <c r="O22"/>
  <c r="I22"/>
  <c r="O18"/>
  <c r="I18"/>
  <c r="O14"/>
  <c r="I14"/>
  <c r="O10"/>
  <c r="I10"/>
  <c i="34" r="I3"/>
  <c r="I38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33" r="I3"/>
  <c r="I40"/>
  <c r="O45"/>
  <c r="I45"/>
  <c r="O41"/>
  <c r="I41"/>
  <c r="I36"/>
  <c r="O37"/>
  <c r="I37"/>
  <c r="I9"/>
  <c r="O32"/>
  <c r="I32"/>
  <c r="O28"/>
  <c r="I28"/>
  <c r="O24"/>
  <c r="I24"/>
  <c r="O20"/>
  <c r="I20"/>
  <c r="O16"/>
  <c r="I16"/>
  <c r="O13"/>
  <c r="I13"/>
  <c r="O10"/>
  <c r="I10"/>
  <c i="32" r="I3"/>
  <c r="I108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I89"/>
  <c r="O105"/>
  <c r="I105"/>
  <c r="O102"/>
  <c r="I102"/>
  <c r="O99"/>
  <c r="I99"/>
  <c r="O96"/>
  <c r="I96"/>
  <c r="O93"/>
  <c r="I93"/>
  <c r="O90"/>
  <c r="I90"/>
  <c r="I46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27"/>
  <c r="O43"/>
  <c r="I43"/>
  <c r="O40"/>
  <c r="I40"/>
  <c r="O37"/>
  <c r="I37"/>
  <c r="O34"/>
  <c r="I34"/>
  <c r="O31"/>
  <c r="I31"/>
  <c r="O28"/>
  <c r="I28"/>
  <c r="I9"/>
  <c r="O24"/>
  <c r="I24"/>
  <c r="O21"/>
  <c r="I21"/>
  <c r="O17"/>
  <c r="I17"/>
  <c r="O13"/>
  <c r="I13"/>
  <c r="O10"/>
  <c r="I10"/>
  <c i="31" r="I3"/>
  <c r="I111"/>
  <c r="O115"/>
  <c r="I115"/>
  <c r="O112"/>
  <c r="I112"/>
  <c r="I104"/>
  <c r="O108"/>
  <c r="I108"/>
  <c r="O105"/>
  <c r="I105"/>
  <c r="I94"/>
  <c r="O101"/>
  <c r="I101"/>
  <c r="O98"/>
  <c r="I98"/>
  <c r="O95"/>
  <c r="I95"/>
  <c r="I30"/>
  <c r="O91"/>
  <c r="I91"/>
  <c r="O88"/>
  <c r="I88"/>
  <c r="O85"/>
  <c r="I85"/>
  <c r="O81"/>
  <c r="I81"/>
  <c r="O78"/>
  <c r="I78"/>
  <c r="O75"/>
  <c r="I75"/>
  <c r="O72"/>
  <c r="I72"/>
  <c r="O69"/>
  <c r="I69"/>
  <c r="O66"/>
  <c r="I66"/>
  <c r="O62"/>
  <c r="I62"/>
  <c r="O59"/>
  <c r="I59"/>
  <c r="O55"/>
  <c r="I55"/>
  <c r="O51"/>
  <c r="I51"/>
  <c r="O47"/>
  <c r="I47"/>
  <c r="O44"/>
  <c r="I44"/>
  <c r="O41"/>
  <c r="I41"/>
  <c r="O38"/>
  <c r="I38"/>
  <c r="O34"/>
  <c r="I34"/>
  <c r="O31"/>
  <c r="I31"/>
  <c r="I22"/>
  <c r="O27"/>
  <c r="I27"/>
  <c r="O23"/>
  <c r="I23"/>
  <c r="I9"/>
  <c r="O18"/>
  <c r="I18"/>
  <c r="O14"/>
  <c r="I14"/>
  <c r="O10"/>
  <c r="I10"/>
  <c i="30" r="I3"/>
  <c r="I131"/>
  <c r="O135"/>
  <c r="I135"/>
  <c r="O132"/>
  <c r="I132"/>
  <c r="I104"/>
  <c r="O128"/>
  <c r="I128"/>
  <c r="O124"/>
  <c r="I124"/>
  <c r="O120"/>
  <c r="I120"/>
  <c r="O116"/>
  <c r="I116"/>
  <c r="O113"/>
  <c r="I113"/>
  <c r="O109"/>
  <c r="I109"/>
  <c r="O105"/>
  <c r="I105"/>
  <c r="I96"/>
  <c r="O101"/>
  <c r="I101"/>
  <c r="O97"/>
  <c r="I97"/>
  <c r="I64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5"/>
  <c r="I65"/>
  <c r="I43"/>
  <c r="O60"/>
  <c r="I60"/>
  <c r="O56"/>
  <c r="I56"/>
  <c r="O52"/>
  <c r="I52"/>
  <c r="O48"/>
  <c r="I48"/>
  <c r="O44"/>
  <c r="I44"/>
  <c r="I38"/>
  <c r="O39"/>
  <c r="I39"/>
  <c r="I9"/>
  <c r="O34"/>
  <c r="I34"/>
  <c r="O30"/>
  <c r="I30"/>
  <c r="O26"/>
  <c r="I26"/>
  <c r="O22"/>
  <c r="I22"/>
  <c r="O18"/>
  <c r="I18"/>
  <c r="O14"/>
  <c r="I14"/>
  <c r="O10"/>
  <c r="I10"/>
  <c i="29" r="I3"/>
  <c r="I176"/>
  <c r="O177"/>
  <c r="I177"/>
  <c r="I144"/>
  <c r="O172"/>
  <c r="I172"/>
  <c r="O169"/>
  <c r="I169"/>
  <c r="O166"/>
  <c r="I166"/>
  <c r="O162"/>
  <c r="I162"/>
  <c r="O159"/>
  <c r="I159"/>
  <c r="O156"/>
  <c r="I156"/>
  <c r="O153"/>
  <c r="I153"/>
  <c r="O149"/>
  <c r="I149"/>
  <c r="O145"/>
  <c r="I145"/>
  <c r="I127"/>
  <c r="O140"/>
  <c r="I140"/>
  <c r="O136"/>
  <c r="I136"/>
  <c r="O132"/>
  <c r="I132"/>
  <c r="O128"/>
  <c r="I128"/>
  <c r="I115"/>
  <c r="O124"/>
  <c r="I124"/>
  <c r="O120"/>
  <c r="I120"/>
  <c r="O116"/>
  <c r="I116"/>
  <c r="I91"/>
  <c r="O112"/>
  <c r="I112"/>
  <c r="O108"/>
  <c r="I108"/>
  <c r="O105"/>
  <c r="I105"/>
  <c r="O102"/>
  <c r="I102"/>
  <c r="O99"/>
  <c r="I99"/>
  <c r="O96"/>
  <c r="I96"/>
  <c r="O92"/>
  <c r="I92"/>
  <c r="I66"/>
  <c r="O87"/>
  <c r="I87"/>
  <c r="O83"/>
  <c r="I83"/>
  <c r="O79"/>
  <c r="I79"/>
  <c r="O75"/>
  <c r="I75"/>
  <c r="O71"/>
  <c r="I71"/>
  <c r="O67"/>
  <c r="I67"/>
  <c r="I58"/>
  <c r="O63"/>
  <c r="I63"/>
  <c r="O59"/>
  <c r="I59"/>
  <c r="I26"/>
  <c r="O54"/>
  <c r="I54"/>
  <c r="O50"/>
  <c r="I50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8" r="I3"/>
  <c r="I74"/>
  <c r="O75"/>
  <c r="I75"/>
  <c r="I70"/>
  <c r="O71"/>
  <c r="I71"/>
  <c r="I36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I14"/>
  <c r="O33"/>
  <c r="I33"/>
  <c r="O30"/>
  <c r="I30"/>
  <c r="O27"/>
  <c r="I27"/>
  <c r="O24"/>
  <c r="I24"/>
  <c r="O21"/>
  <c r="I21"/>
  <c r="O18"/>
  <c r="I18"/>
  <c r="O15"/>
  <c r="I15"/>
  <c r="I10"/>
  <c r="O11"/>
  <c r="I11"/>
  <c i="27" r="I3"/>
  <c r="I10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1"/>
  <c r="I11"/>
  <c i="26" r="I3"/>
  <c r="I622"/>
  <c r="O653"/>
  <c r="I653"/>
  <c r="O650"/>
  <c r="I650"/>
  <c r="O647"/>
  <c r="I647"/>
  <c r="O644"/>
  <c r="I644"/>
  <c r="O641"/>
  <c r="I641"/>
  <c r="O638"/>
  <c r="I638"/>
  <c r="O635"/>
  <c r="I635"/>
  <c r="O632"/>
  <c r="I632"/>
  <c r="O629"/>
  <c r="I629"/>
  <c r="O626"/>
  <c r="I626"/>
  <c r="O623"/>
  <c r="I623"/>
  <c r="I615"/>
  <c r="O619"/>
  <c r="I619"/>
  <c r="O616"/>
  <c r="I616"/>
  <c r="I572"/>
  <c r="O612"/>
  <c r="I612"/>
  <c r="O609"/>
  <c r="I609"/>
  <c r="O606"/>
  <c r="I606"/>
  <c r="O603"/>
  <c r="I603"/>
  <c r="O600"/>
  <c r="I600"/>
  <c r="O597"/>
  <c r="I597"/>
  <c r="O594"/>
  <c r="I594"/>
  <c r="O591"/>
  <c r="I591"/>
  <c r="O588"/>
  <c r="I588"/>
  <c r="O585"/>
  <c r="I585"/>
  <c r="O582"/>
  <c r="I582"/>
  <c r="O579"/>
  <c r="I579"/>
  <c r="O576"/>
  <c r="I576"/>
  <c r="O573"/>
  <c r="I573"/>
  <c r="I514"/>
  <c r="O569"/>
  <c r="I569"/>
  <c r="O566"/>
  <c r="I566"/>
  <c r="O563"/>
  <c r="I563"/>
  <c r="O560"/>
  <c r="I560"/>
  <c r="O557"/>
  <c r="I557"/>
  <c r="O554"/>
  <c r="I554"/>
  <c r="O551"/>
  <c r="I551"/>
  <c r="O548"/>
  <c r="I548"/>
  <c r="O545"/>
  <c r="I545"/>
  <c r="O542"/>
  <c r="I542"/>
  <c r="O539"/>
  <c r="I539"/>
  <c r="O536"/>
  <c r="I536"/>
  <c r="O533"/>
  <c r="I533"/>
  <c r="O530"/>
  <c r="I530"/>
  <c r="O527"/>
  <c r="I527"/>
  <c r="O524"/>
  <c r="I524"/>
  <c r="O521"/>
  <c r="I521"/>
  <c r="O518"/>
  <c r="I518"/>
  <c r="O515"/>
  <c r="I515"/>
  <c r="I402"/>
  <c r="O511"/>
  <c r="I511"/>
  <c r="O508"/>
  <c r="I508"/>
  <c r="O505"/>
  <c r="I505"/>
  <c r="O502"/>
  <c r="I502"/>
  <c r="O499"/>
  <c r="I499"/>
  <c r="O496"/>
  <c r="I496"/>
  <c r="O493"/>
  <c r="I493"/>
  <c r="O490"/>
  <c r="I490"/>
  <c r="O487"/>
  <c r="I487"/>
  <c r="O484"/>
  <c r="I484"/>
  <c r="O481"/>
  <c r="I481"/>
  <c r="O478"/>
  <c r="I478"/>
  <c r="O475"/>
  <c r="I475"/>
  <c r="O472"/>
  <c r="I472"/>
  <c r="O469"/>
  <c r="I469"/>
  <c r="O466"/>
  <c r="I466"/>
  <c r="O463"/>
  <c r="I463"/>
  <c r="O460"/>
  <c r="I460"/>
  <c r="O457"/>
  <c r="I457"/>
  <c r="O454"/>
  <c r="I454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I344"/>
  <c r="O399"/>
  <c r="I399"/>
  <c r="O396"/>
  <c r="I396"/>
  <c r="O393"/>
  <c r="I393"/>
  <c r="O390"/>
  <c r="I390"/>
  <c r="O387"/>
  <c r="I387"/>
  <c r="O384"/>
  <c r="I384"/>
  <c r="O381"/>
  <c r="I381"/>
  <c r="O378"/>
  <c r="I378"/>
  <c r="O375"/>
  <c r="I375"/>
  <c r="O372"/>
  <c r="I372"/>
  <c r="O369"/>
  <c r="I369"/>
  <c r="O366"/>
  <c r="I366"/>
  <c r="O363"/>
  <c r="I363"/>
  <c r="O360"/>
  <c r="I360"/>
  <c r="O357"/>
  <c r="I357"/>
  <c r="O354"/>
  <c r="I354"/>
  <c r="O351"/>
  <c r="I351"/>
  <c r="O348"/>
  <c r="I348"/>
  <c r="O345"/>
  <c r="I345"/>
  <c r="I337"/>
  <c r="O341"/>
  <c r="I341"/>
  <c r="O338"/>
  <c r="I338"/>
  <c r="I234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I101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I10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5" r="I3"/>
  <c r="I264"/>
  <c r="O268"/>
  <c r="I268"/>
  <c r="O265"/>
  <c r="I265"/>
  <c r="I257"/>
  <c r="O261"/>
  <c r="I261"/>
  <c r="O258"/>
  <c r="I258"/>
  <c r="I10"/>
  <c r="O254"/>
  <c r="I254"/>
  <c r="O251"/>
  <c r="I251"/>
  <c r="O248"/>
  <c r="I248"/>
  <c r="O245"/>
  <c r="I245"/>
  <c r="O242"/>
  <c r="I242"/>
  <c r="O239"/>
  <c r="I239"/>
  <c r="O236"/>
  <c r="I236"/>
  <c r="O233"/>
  <c r="I233"/>
  <c r="O230"/>
  <c r="I230"/>
  <c r="O227"/>
  <c r="I227"/>
  <c r="O224"/>
  <c r="I224"/>
  <c r="O221"/>
  <c r="I221"/>
  <c r="O218"/>
  <c r="I218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7"/>
  <c r="I17"/>
  <c r="O14"/>
  <c r="I14"/>
  <c r="O11"/>
  <c r="I11"/>
  <c i="24" r="I3"/>
  <c r="I963"/>
  <c r="O1009"/>
  <c r="I1009"/>
  <c r="O1006"/>
  <c r="I1006"/>
  <c r="O1003"/>
  <c r="I1003"/>
  <c r="O1000"/>
  <c r="I1000"/>
  <c r="O997"/>
  <c r="I997"/>
  <c r="O994"/>
  <c r="I994"/>
  <c r="O991"/>
  <c r="I991"/>
  <c r="O988"/>
  <c r="I988"/>
  <c r="O985"/>
  <c r="I985"/>
  <c r="O982"/>
  <c r="I982"/>
  <c r="O979"/>
  <c r="I979"/>
  <c r="O976"/>
  <c r="I976"/>
  <c r="O973"/>
  <c r="I973"/>
  <c r="O970"/>
  <c r="I970"/>
  <c r="O967"/>
  <c r="I967"/>
  <c r="O964"/>
  <c r="I964"/>
  <c r="I898"/>
  <c r="O960"/>
  <c r="I960"/>
  <c r="O957"/>
  <c r="I957"/>
  <c r="O954"/>
  <c r="I954"/>
  <c r="O951"/>
  <c r="I951"/>
  <c r="O948"/>
  <c r="I948"/>
  <c r="O945"/>
  <c r="I945"/>
  <c r="O942"/>
  <c r="I942"/>
  <c r="O939"/>
  <c r="I939"/>
  <c r="O936"/>
  <c r="I936"/>
  <c r="O933"/>
  <c r="I933"/>
  <c r="O930"/>
  <c r="I930"/>
  <c r="O927"/>
  <c r="I927"/>
  <c r="O924"/>
  <c r="I924"/>
  <c r="O920"/>
  <c r="I920"/>
  <c r="O917"/>
  <c r="I917"/>
  <c r="O914"/>
  <c r="I914"/>
  <c r="O911"/>
  <c r="I911"/>
  <c r="O908"/>
  <c r="I908"/>
  <c r="O905"/>
  <c r="I905"/>
  <c r="O902"/>
  <c r="I902"/>
  <c r="O899"/>
  <c r="I899"/>
  <c r="I861"/>
  <c r="O895"/>
  <c r="I895"/>
  <c r="O892"/>
  <c r="I892"/>
  <c r="O889"/>
  <c r="I889"/>
  <c r="O886"/>
  <c r="I886"/>
  <c r="O883"/>
  <c r="I883"/>
  <c r="O880"/>
  <c r="I880"/>
  <c r="O877"/>
  <c r="I877"/>
  <c r="O874"/>
  <c r="I874"/>
  <c r="O871"/>
  <c r="I871"/>
  <c r="O868"/>
  <c r="I868"/>
  <c r="O865"/>
  <c r="I865"/>
  <c r="O862"/>
  <c r="I862"/>
  <c r="I686"/>
  <c r="O858"/>
  <c r="I858"/>
  <c r="O855"/>
  <c r="I855"/>
  <c r="O851"/>
  <c r="I851"/>
  <c r="O847"/>
  <c r="I847"/>
  <c r="O843"/>
  <c r="I843"/>
  <c r="O839"/>
  <c r="I839"/>
  <c r="O835"/>
  <c r="I835"/>
  <c r="O831"/>
  <c r="I831"/>
  <c r="O827"/>
  <c r="I827"/>
  <c r="O823"/>
  <c r="I823"/>
  <c r="O819"/>
  <c r="I819"/>
  <c r="O815"/>
  <c r="I815"/>
  <c r="O811"/>
  <c r="I811"/>
  <c r="O807"/>
  <c r="I807"/>
  <c r="O803"/>
  <c r="I803"/>
  <c r="O799"/>
  <c r="I799"/>
  <c r="O795"/>
  <c r="I795"/>
  <c r="O791"/>
  <c r="I791"/>
  <c r="O787"/>
  <c r="I787"/>
  <c r="O783"/>
  <c r="I783"/>
  <c r="O779"/>
  <c r="I779"/>
  <c r="O775"/>
  <c r="I775"/>
  <c r="O771"/>
  <c r="I771"/>
  <c r="O767"/>
  <c r="I767"/>
  <c r="O763"/>
  <c r="I763"/>
  <c r="O759"/>
  <c r="I759"/>
  <c r="O755"/>
  <c r="I755"/>
  <c r="O751"/>
  <c r="I751"/>
  <c r="O747"/>
  <c r="I747"/>
  <c r="O743"/>
  <c r="I743"/>
  <c r="O739"/>
  <c r="I739"/>
  <c r="O735"/>
  <c r="I735"/>
  <c r="O731"/>
  <c r="I731"/>
  <c r="O727"/>
  <c r="I727"/>
  <c r="O723"/>
  <c r="I723"/>
  <c r="O719"/>
  <c r="I719"/>
  <c r="O715"/>
  <c r="I715"/>
  <c r="O711"/>
  <c r="I711"/>
  <c r="O707"/>
  <c r="I707"/>
  <c r="O703"/>
  <c r="I703"/>
  <c r="O699"/>
  <c r="I699"/>
  <c r="O695"/>
  <c r="I695"/>
  <c r="O691"/>
  <c r="I691"/>
  <c r="O687"/>
  <c r="I687"/>
  <c r="I395"/>
  <c r="O683"/>
  <c r="I683"/>
  <c r="O680"/>
  <c r="I680"/>
  <c r="O676"/>
  <c r="I676"/>
  <c r="O672"/>
  <c r="I672"/>
  <c r="O668"/>
  <c r="I668"/>
  <c r="O664"/>
  <c r="I664"/>
  <c r="O660"/>
  <c r="I660"/>
  <c r="O656"/>
  <c r="I656"/>
  <c r="O652"/>
  <c r="I652"/>
  <c r="O648"/>
  <c r="I648"/>
  <c r="O644"/>
  <c r="I644"/>
  <c r="O640"/>
  <c r="I640"/>
  <c r="O636"/>
  <c r="I636"/>
  <c r="O632"/>
  <c r="I632"/>
  <c r="O628"/>
  <c r="I628"/>
  <c r="O624"/>
  <c r="I624"/>
  <c r="O620"/>
  <c r="I620"/>
  <c r="O616"/>
  <c r="I616"/>
  <c r="O613"/>
  <c r="I613"/>
  <c r="O610"/>
  <c r="I610"/>
  <c r="O606"/>
  <c r="I606"/>
  <c r="O602"/>
  <c r="I602"/>
  <c r="O598"/>
  <c r="I598"/>
  <c r="O594"/>
  <c r="I594"/>
  <c r="O591"/>
  <c r="I591"/>
  <c r="O587"/>
  <c r="I587"/>
  <c r="O583"/>
  <c r="I583"/>
  <c r="O580"/>
  <c r="I580"/>
  <c r="O576"/>
  <c r="I576"/>
  <c r="O572"/>
  <c r="I572"/>
  <c r="O568"/>
  <c r="I568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6"/>
  <c r="I446"/>
  <c r="O443"/>
  <c r="I443"/>
  <c r="O440"/>
  <c r="I440"/>
  <c r="O437"/>
  <c r="I437"/>
  <c r="O434"/>
  <c r="I434"/>
  <c r="O431"/>
  <c r="I431"/>
  <c r="O427"/>
  <c r="I427"/>
  <c r="O423"/>
  <c r="I423"/>
  <c r="O419"/>
  <c r="I419"/>
  <c r="O415"/>
  <c r="I415"/>
  <c r="O411"/>
  <c r="I411"/>
  <c r="O407"/>
  <c r="I407"/>
  <c r="O403"/>
  <c r="I403"/>
  <c r="O400"/>
  <c r="I400"/>
  <c r="O396"/>
  <c r="I396"/>
  <c r="I272"/>
  <c r="O392"/>
  <c r="I392"/>
  <c r="O389"/>
  <c r="I389"/>
  <c r="O386"/>
  <c r="I386"/>
  <c r="O383"/>
  <c r="I383"/>
  <c r="O380"/>
  <c r="I380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I189"/>
  <c r="O269"/>
  <c r="I269"/>
  <c r="O266"/>
  <c r="I266"/>
  <c r="O263"/>
  <c r="I263"/>
  <c r="O260"/>
  <c r="I260"/>
  <c r="O257"/>
  <c r="I257"/>
  <c r="O254"/>
  <c r="I254"/>
  <c r="O251"/>
  <c r="I251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I176"/>
  <c r="O186"/>
  <c r="I186"/>
  <c r="O183"/>
  <c r="I183"/>
  <c r="O180"/>
  <c r="I180"/>
  <c r="O177"/>
  <c r="I177"/>
  <c r="I18"/>
  <c r="O172"/>
  <c r="I172"/>
  <c r="O168"/>
  <c r="I168"/>
  <c r="O164"/>
  <c r="I164"/>
  <c r="O161"/>
  <c r="I161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10"/>
  <c r="O14"/>
  <c r="I14"/>
  <c r="O11"/>
  <c r="I11"/>
  <c i="23" r="I3"/>
  <c r="I1222"/>
  <c r="O1235"/>
  <c r="I1235"/>
  <c r="O1232"/>
  <c r="I1232"/>
  <c r="O1229"/>
  <c r="I1229"/>
  <c r="O1226"/>
  <c r="I1226"/>
  <c r="O1223"/>
  <c r="I1223"/>
  <c r="I1203"/>
  <c r="O1219"/>
  <c r="I1219"/>
  <c r="O1216"/>
  <c r="I1216"/>
  <c r="O1213"/>
  <c r="I1213"/>
  <c r="O1210"/>
  <c r="I1210"/>
  <c r="O1207"/>
  <c r="I1207"/>
  <c r="O1204"/>
  <c r="I1204"/>
  <c r="I1172"/>
  <c r="O1200"/>
  <c r="I1200"/>
  <c r="O1197"/>
  <c r="I1197"/>
  <c r="O1194"/>
  <c r="I1194"/>
  <c r="O1191"/>
  <c r="I1191"/>
  <c r="O1188"/>
  <c r="I1188"/>
  <c r="O1185"/>
  <c r="I1185"/>
  <c r="O1182"/>
  <c r="I1182"/>
  <c r="O1179"/>
  <c r="I1179"/>
  <c r="O1176"/>
  <c r="I1176"/>
  <c r="O1173"/>
  <c r="I1173"/>
  <c r="I1147"/>
  <c r="O1169"/>
  <c r="I1169"/>
  <c r="O1166"/>
  <c r="I1166"/>
  <c r="O1163"/>
  <c r="I1163"/>
  <c r="O1160"/>
  <c r="I1160"/>
  <c r="O1157"/>
  <c r="I1157"/>
  <c r="O1154"/>
  <c r="I1154"/>
  <c r="O1151"/>
  <c r="I1151"/>
  <c r="O1148"/>
  <c r="I1148"/>
  <c r="I1119"/>
  <c r="O1144"/>
  <c r="I1144"/>
  <c r="O1141"/>
  <c r="I1141"/>
  <c r="O1138"/>
  <c r="I1138"/>
  <c r="O1135"/>
  <c r="I1135"/>
  <c r="O1132"/>
  <c r="I1132"/>
  <c r="O1129"/>
  <c r="I1129"/>
  <c r="O1126"/>
  <c r="I1126"/>
  <c r="O1123"/>
  <c r="I1123"/>
  <c r="O1120"/>
  <c r="I1120"/>
  <c r="I1088"/>
  <c r="O1116"/>
  <c r="I1116"/>
  <c r="O1113"/>
  <c r="I1113"/>
  <c r="O1110"/>
  <c r="I1110"/>
  <c r="O1107"/>
  <c r="I1107"/>
  <c r="O1104"/>
  <c r="I1104"/>
  <c r="O1101"/>
  <c r="I1101"/>
  <c r="O1098"/>
  <c r="I1098"/>
  <c r="O1095"/>
  <c r="I1095"/>
  <c r="O1092"/>
  <c r="I1092"/>
  <c r="O1089"/>
  <c r="I1089"/>
  <c r="I1057"/>
  <c r="O1085"/>
  <c r="I1085"/>
  <c r="O1082"/>
  <c r="I1082"/>
  <c r="O1079"/>
  <c r="I1079"/>
  <c r="O1076"/>
  <c r="I1076"/>
  <c r="O1073"/>
  <c r="I1073"/>
  <c r="O1070"/>
  <c r="I1070"/>
  <c r="O1067"/>
  <c r="I1067"/>
  <c r="O1064"/>
  <c r="I1064"/>
  <c r="O1061"/>
  <c r="I1061"/>
  <c r="O1058"/>
  <c r="I1058"/>
  <c r="I1032"/>
  <c r="O1054"/>
  <c r="I1054"/>
  <c r="O1051"/>
  <c r="I1051"/>
  <c r="O1048"/>
  <c r="I1048"/>
  <c r="O1045"/>
  <c r="I1045"/>
  <c r="O1042"/>
  <c r="I1042"/>
  <c r="O1039"/>
  <c r="I1039"/>
  <c r="O1036"/>
  <c r="I1036"/>
  <c r="O1033"/>
  <c r="I1033"/>
  <c r="I1007"/>
  <c r="O1029"/>
  <c r="I1029"/>
  <c r="O1026"/>
  <c r="I1026"/>
  <c r="O1023"/>
  <c r="I1023"/>
  <c r="O1020"/>
  <c r="I1020"/>
  <c r="O1017"/>
  <c r="I1017"/>
  <c r="O1014"/>
  <c r="I1014"/>
  <c r="O1011"/>
  <c r="I1011"/>
  <c r="O1008"/>
  <c r="I1008"/>
  <c r="I949"/>
  <c r="O1004"/>
  <c r="I1004"/>
  <c r="O1001"/>
  <c r="I1001"/>
  <c r="O998"/>
  <c r="I998"/>
  <c r="O995"/>
  <c r="I995"/>
  <c r="O992"/>
  <c r="I992"/>
  <c r="O989"/>
  <c r="I989"/>
  <c r="O986"/>
  <c r="I986"/>
  <c r="O983"/>
  <c r="I983"/>
  <c r="O980"/>
  <c r="I980"/>
  <c r="O977"/>
  <c r="I977"/>
  <c r="O974"/>
  <c r="I974"/>
  <c r="O971"/>
  <c r="I971"/>
  <c r="O968"/>
  <c r="I968"/>
  <c r="O965"/>
  <c r="I965"/>
  <c r="O962"/>
  <c r="I962"/>
  <c r="O959"/>
  <c r="I959"/>
  <c r="O956"/>
  <c r="I956"/>
  <c r="O953"/>
  <c r="I953"/>
  <c r="O950"/>
  <c r="I950"/>
  <c r="I930"/>
  <c r="O946"/>
  <c r="I946"/>
  <c r="O943"/>
  <c r="I943"/>
  <c r="O940"/>
  <c r="I940"/>
  <c r="O937"/>
  <c r="I937"/>
  <c r="O934"/>
  <c r="I934"/>
  <c r="O931"/>
  <c r="I931"/>
  <c r="I926"/>
  <c r="O927"/>
  <c r="I927"/>
  <c r="I895"/>
  <c r="O923"/>
  <c r="I923"/>
  <c r="O920"/>
  <c r="I920"/>
  <c r="O917"/>
  <c r="I917"/>
  <c r="O914"/>
  <c r="I914"/>
  <c r="O911"/>
  <c r="I911"/>
  <c r="O908"/>
  <c r="I908"/>
  <c r="O905"/>
  <c r="I905"/>
  <c r="O902"/>
  <c r="I902"/>
  <c r="O899"/>
  <c r="I899"/>
  <c r="O896"/>
  <c r="I896"/>
  <c r="I843"/>
  <c r="O892"/>
  <c r="I892"/>
  <c r="O889"/>
  <c r="I889"/>
  <c r="O886"/>
  <c r="I886"/>
  <c r="O883"/>
  <c r="I883"/>
  <c r="O880"/>
  <c r="I880"/>
  <c r="O877"/>
  <c r="I877"/>
  <c r="O874"/>
  <c r="I874"/>
  <c r="O871"/>
  <c r="I871"/>
  <c r="O868"/>
  <c r="I868"/>
  <c r="O865"/>
  <c r="I865"/>
  <c r="O862"/>
  <c r="I862"/>
  <c r="O859"/>
  <c r="I859"/>
  <c r="O856"/>
  <c r="I856"/>
  <c r="O853"/>
  <c r="I853"/>
  <c r="O850"/>
  <c r="I850"/>
  <c r="O847"/>
  <c r="I847"/>
  <c r="O844"/>
  <c r="I844"/>
  <c r="I830"/>
  <c r="O840"/>
  <c r="I840"/>
  <c r="O837"/>
  <c r="I837"/>
  <c r="O834"/>
  <c r="I834"/>
  <c r="O831"/>
  <c r="I831"/>
  <c r="I763"/>
  <c r="O827"/>
  <c r="I827"/>
  <c r="O824"/>
  <c r="I824"/>
  <c r="O821"/>
  <c r="I821"/>
  <c r="O818"/>
  <c r="I818"/>
  <c r="O815"/>
  <c r="I815"/>
  <c r="O812"/>
  <c r="I812"/>
  <c r="O809"/>
  <c r="I809"/>
  <c r="O806"/>
  <c r="I806"/>
  <c r="O803"/>
  <c r="I803"/>
  <c r="O800"/>
  <c r="I800"/>
  <c r="O797"/>
  <c r="I797"/>
  <c r="O794"/>
  <c r="I794"/>
  <c r="O791"/>
  <c r="I791"/>
  <c r="O788"/>
  <c r="I788"/>
  <c r="O785"/>
  <c r="I785"/>
  <c r="O782"/>
  <c r="I782"/>
  <c r="O779"/>
  <c r="I779"/>
  <c r="O776"/>
  <c r="I776"/>
  <c r="O773"/>
  <c r="I773"/>
  <c r="O770"/>
  <c r="I770"/>
  <c r="O767"/>
  <c r="I767"/>
  <c r="O764"/>
  <c r="I764"/>
  <c r="I705"/>
  <c r="O760"/>
  <c r="I760"/>
  <c r="O757"/>
  <c r="I757"/>
  <c r="O754"/>
  <c r="I754"/>
  <c r="O751"/>
  <c r="I751"/>
  <c r="O748"/>
  <c r="I748"/>
  <c r="O745"/>
  <c r="I745"/>
  <c r="O742"/>
  <c r="I742"/>
  <c r="O739"/>
  <c r="I739"/>
  <c r="O736"/>
  <c r="I736"/>
  <c r="O733"/>
  <c r="I733"/>
  <c r="O730"/>
  <c r="I730"/>
  <c r="O727"/>
  <c r="I727"/>
  <c r="O724"/>
  <c r="I724"/>
  <c r="O721"/>
  <c r="I721"/>
  <c r="O718"/>
  <c r="I718"/>
  <c r="O715"/>
  <c r="I715"/>
  <c r="O712"/>
  <c r="I712"/>
  <c r="O709"/>
  <c r="I709"/>
  <c r="O706"/>
  <c r="I706"/>
  <c r="I596"/>
  <c r="O702"/>
  <c r="I702"/>
  <c r="O699"/>
  <c r="I699"/>
  <c r="O696"/>
  <c r="I696"/>
  <c r="O693"/>
  <c r="I693"/>
  <c r="O690"/>
  <c r="I690"/>
  <c r="O687"/>
  <c r="I687"/>
  <c r="O684"/>
  <c r="I684"/>
  <c r="O681"/>
  <c r="I681"/>
  <c r="O678"/>
  <c r="I678"/>
  <c r="O675"/>
  <c r="I675"/>
  <c r="O672"/>
  <c r="I672"/>
  <c r="O669"/>
  <c r="I669"/>
  <c r="O666"/>
  <c r="I666"/>
  <c r="O663"/>
  <c r="I663"/>
  <c r="O660"/>
  <c r="I660"/>
  <c r="O657"/>
  <c r="I657"/>
  <c r="O654"/>
  <c r="I654"/>
  <c r="O651"/>
  <c r="I651"/>
  <c r="O648"/>
  <c r="I648"/>
  <c r="O645"/>
  <c r="I645"/>
  <c r="O642"/>
  <c r="I642"/>
  <c r="O639"/>
  <c r="I639"/>
  <c r="O636"/>
  <c r="I636"/>
  <c r="O633"/>
  <c r="I633"/>
  <c r="O630"/>
  <c r="I630"/>
  <c r="O627"/>
  <c r="I627"/>
  <c r="O624"/>
  <c r="I624"/>
  <c r="O621"/>
  <c r="I621"/>
  <c r="O618"/>
  <c r="I618"/>
  <c r="O615"/>
  <c r="I615"/>
  <c r="O612"/>
  <c r="I612"/>
  <c r="O609"/>
  <c r="I609"/>
  <c r="O606"/>
  <c r="I606"/>
  <c r="O603"/>
  <c r="I603"/>
  <c r="O600"/>
  <c r="I600"/>
  <c r="O597"/>
  <c r="I597"/>
  <c r="I583"/>
  <c r="O593"/>
  <c r="I593"/>
  <c r="O590"/>
  <c r="I590"/>
  <c r="O587"/>
  <c r="I587"/>
  <c r="O584"/>
  <c r="I584"/>
  <c r="I525"/>
  <c r="O580"/>
  <c r="I580"/>
  <c r="O577"/>
  <c r="I577"/>
  <c r="O574"/>
  <c r="I574"/>
  <c r="O571"/>
  <c r="I571"/>
  <c r="O568"/>
  <c r="I568"/>
  <c r="O565"/>
  <c r="I565"/>
  <c r="O562"/>
  <c r="I562"/>
  <c r="O559"/>
  <c r="I559"/>
  <c r="O556"/>
  <c r="I556"/>
  <c r="O553"/>
  <c r="I553"/>
  <c r="O550"/>
  <c r="I550"/>
  <c r="O547"/>
  <c r="I547"/>
  <c r="O544"/>
  <c r="I544"/>
  <c r="O541"/>
  <c r="I541"/>
  <c r="O538"/>
  <c r="I538"/>
  <c r="O535"/>
  <c r="I535"/>
  <c r="O532"/>
  <c r="I532"/>
  <c r="O529"/>
  <c r="I529"/>
  <c r="O526"/>
  <c r="I526"/>
  <c r="I503"/>
  <c r="O522"/>
  <c r="I522"/>
  <c r="O519"/>
  <c r="I519"/>
  <c r="O516"/>
  <c r="I516"/>
  <c r="O513"/>
  <c r="I513"/>
  <c r="O510"/>
  <c r="I510"/>
  <c r="O507"/>
  <c r="I507"/>
  <c r="O504"/>
  <c r="I504"/>
  <c r="I493"/>
  <c r="O500"/>
  <c r="I500"/>
  <c r="O497"/>
  <c r="I497"/>
  <c r="O494"/>
  <c r="I494"/>
  <c r="I462"/>
  <c r="O490"/>
  <c r="I490"/>
  <c r="O487"/>
  <c r="I487"/>
  <c r="O484"/>
  <c r="I484"/>
  <c r="O481"/>
  <c r="I481"/>
  <c r="O478"/>
  <c r="I478"/>
  <c r="O475"/>
  <c r="I475"/>
  <c r="O472"/>
  <c r="I472"/>
  <c r="O469"/>
  <c r="I469"/>
  <c r="O466"/>
  <c r="I466"/>
  <c r="O463"/>
  <c r="I463"/>
  <c r="I449"/>
  <c r="O459"/>
  <c r="I459"/>
  <c r="O456"/>
  <c r="I456"/>
  <c r="O453"/>
  <c r="I453"/>
  <c r="O450"/>
  <c r="I450"/>
  <c r="I424"/>
  <c r="O446"/>
  <c r="I446"/>
  <c r="O443"/>
  <c r="I443"/>
  <c r="O440"/>
  <c r="I440"/>
  <c r="O437"/>
  <c r="I437"/>
  <c r="O434"/>
  <c r="I434"/>
  <c r="O431"/>
  <c r="I431"/>
  <c r="O428"/>
  <c r="I428"/>
  <c r="O425"/>
  <c r="I425"/>
  <c r="I363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3"/>
  <c r="I373"/>
  <c r="O370"/>
  <c r="I370"/>
  <c r="O367"/>
  <c r="I367"/>
  <c r="O364"/>
  <c r="I364"/>
  <c r="I332"/>
  <c r="O360"/>
  <c r="I360"/>
  <c r="O357"/>
  <c r="I357"/>
  <c r="O354"/>
  <c r="I354"/>
  <c r="O351"/>
  <c r="I351"/>
  <c r="O348"/>
  <c r="I348"/>
  <c r="O345"/>
  <c r="I345"/>
  <c r="O342"/>
  <c r="I342"/>
  <c r="O339"/>
  <c r="I339"/>
  <c r="O336"/>
  <c r="I336"/>
  <c r="O333"/>
  <c r="I333"/>
  <c r="I10"/>
  <c r="O329"/>
  <c r="I329"/>
  <c r="O326"/>
  <c r="I326"/>
  <c r="O323"/>
  <c r="I323"/>
  <c r="O320"/>
  <c r="I320"/>
  <c r="O317"/>
  <c r="I317"/>
  <c r="O314"/>
  <c r="I314"/>
  <c r="O311"/>
  <c r="I311"/>
  <c r="O308"/>
  <c r="I308"/>
  <c r="O305"/>
  <c r="I305"/>
  <c r="O302"/>
  <c r="I302"/>
  <c r="O299"/>
  <c r="I299"/>
  <c r="O296"/>
  <c r="I296"/>
  <c r="O293"/>
  <c r="I293"/>
  <c r="O290"/>
  <c r="I290"/>
  <c r="O287"/>
  <c r="I287"/>
  <c r="O284"/>
  <c r="I284"/>
  <c r="O281"/>
  <c r="I281"/>
  <c r="O278"/>
  <c r="I278"/>
  <c r="O275"/>
  <c r="I275"/>
  <c r="O272"/>
  <c r="I272"/>
  <c r="O269"/>
  <c r="I269"/>
  <c r="O266"/>
  <c r="I266"/>
  <c r="O263"/>
  <c r="I263"/>
  <c r="O260"/>
  <c r="I260"/>
  <c r="O257"/>
  <c r="I257"/>
  <c r="O254"/>
  <c r="I254"/>
  <c r="O251"/>
  <c r="I251"/>
  <c r="O248"/>
  <c r="I248"/>
  <c r="O245"/>
  <c r="I245"/>
  <c r="O242"/>
  <c r="I242"/>
  <c r="O239"/>
  <c r="I239"/>
  <c r="O236"/>
  <c r="I236"/>
  <c r="O233"/>
  <c r="I233"/>
  <c r="O230"/>
  <c r="I230"/>
  <c r="O227"/>
  <c r="I227"/>
  <c r="O224"/>
  <c r="I224"/>
  <c r="O221"/>
  <c r="I221"/>
  <c r="O218"/>
  <c r="I218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2" r="I3"/>
  <c r="I604"/>
  <c r="O605"/>
  <c r="I605"/>
  <c r="I567"/>
  <c r="O600"/>
  <c r="I600"/>
  <c r="O596"/>
  <c r="I596"/>
  <c r="O592"/>
  <c r="I592"/>
  <c r="O588"/>
  <c r="I588"/>
  <c r="O584"/>
  <c r="I584"/>
  <c r="O580"/>
  <c r="I580"/>
  <c r="O576"/>
  <c r="I576"/>
  <c r="O572"/>
  <c r="I572"/>
  <c r="O568"/>
  <c r="I568"/>
  <c r="I478"/>
  <c r="O564"/>
  <c r="I564"/>
  <c r="O561"/>
  <c r="I561"/>
  <c r="O558"/>
  <c r="I558"/>
  <c r="O555"/>
  <c r="I555"/>
  <c r="O552"/>
  <c r="I552"/>
  <c r="O549"/>
  <c r="I549"/>
  <c r="O546"/>
  <c r="I546"/>
  <c r="O542"/>
  <c r="I542"/>
  <c r="O538"/>
  <c r="I538"/>
  <c r="O534"/>
  <c r="I534"/>
  <c r="O530"/>
  <c r="I530"/>
  <c r="O526"/>
  <c r="I526"/>
  <c r="O522"/>
  <c r="I522"/>
  <c r="O519"/>
  <c r="I519"/>
  <c r="O516"/>
  <c r="I516"/>
  <c r="O513"/>
  <c r="I513"/>
  <c r="O510"/>
  <c r="I510"/>
  <c r="O507"/>
  <c r="I507"/>
  <c r="O504"/>
  <c r="I504"/>
  <c r="O501"/>
  <c r="I501"/>
  <c r="O498"/>
  <c r="I498"/>
  <c r="O495"/>
  <c r="I495"/>
  <c r="O492"/>
  <c r="I492"/>
  <c r="O488"/>
  <c r="I488"/>
  <c r="O485"/>
  <c r="I485"/>
  <c r="O482"/>
  <c r="I482"/>
  <c r="O479"/>
  <c r="I479"/>
  <c r="I452"/>
  <c r="O475"/>
  <c r="I475"/>
  <c r="O472"/>
  <c r="I472"/>
  <c r="O468"/>
  <c r="I468"/>
  <c r="O464"/>
  <c r="I464"/>
  <c r="O460"/>
  <c r="I460"/>
  <c r="O456"/>
  <c r="I456"/>
  <c r="O453"/>
  <c r="I453"/>
  <c r="I151"/>
  <c r="O449"/>
  <c r="I449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5"/>
  <c r="I395"/>
  <c r="O391"/>
  <c r="I391"/>
  <c r="O387"/>
  <c r="I387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7"/>
  <c r="I317"/>
  <c r="O313"/>
  <c r="I313"/>
  <c r="O309"/>
  <c r="I309"/>
  <c r="O305"/>
  <c r="I305"/>
  <c r="O301"/>
  <c r="I301"/>
  <c r="O297"/>
  <c r="I297"/>
  <c r="O293"/>
  <c r="I293"/>
  <c r="O290"/>
  <c r="I290"/>
  <c r="O286"/>
  <c r="I286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4"/>
  <c r="I164"/>
  <c r="O160"/>
  <c r="I160"/>
  <c r="O156"/>
  <c r="I156"/>
  <c r="O152"/>
  <c r="I152"/>
  <c r="I10"/>
  <c r="O147"/>
  <c r="I147"/>
  <c r="O143"/>
  <c r="I143"/>
  <c r="O139"/>
  <c r="I139"/>
  <c r="O136"/>
  <c r="I13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1" r="I3"/>
  <c r="I415"/>
  <c r="O416"/>
  <c r="I416"/>
  <c r="I403"/>
  <c r="O412"/>
  <c r="I412"/>
  <c r="O408"/>
  <c r="I408"/>
  <c r="O404"/>
  <c r="I404"/>
  <c r="I143"/>
  <c r="O399"/>
  <c r="I399"/>
  <c r="O395"/>
  <c r="I395"/>
  <c r="O391"/>
  <c r="I391"/>
  <c r="O387"/>
  <c r="I387"/>
  <c r="O383"/>
  <c r="I383"/>
  <c r="O379"/>
  <c r="I379"/>
  <c r="O375"/>
  <c r="I375"/>
  <c r="O372"/>
  <c r="I372"/>
  <c r="O368"/>
  <c r="I368"/>
  <c r="O365"/>
  <c r="I365"/>
  <c r="O362"/>
  <c r="I362"/>
  <c r="O359"/>
  <c r="I359"/>
  <c r="O356"/>
  <c r="I356"/>
  <c r="O353"/>
  <c r="I353"/>
  <c r="O350"/>
  <c r="I350"/>
  <c r="O347"/>
  <c r="I347"/>
  <c r="O344"/>
  <c r="I344"/>
  <c r="O341"/>
  <c r="I341"/>
  <c r="O338"/>
  <c r="I338"/>
  <c r="O334"/>
  <c r="I334"/>
  <c r="O331"/>
  <c r="I331"/>
  <c r="O328"/>
  <c r="I328"/>
  <c r="O325"/>
  <c r="I325"/>
  <c r="O322"/>
  <c r="I322"/>
  <c r="O319"/>
  <c r="I319"/>
  <c r="O316"/>
  <c r="I316"/>
  <c r="O313"/>
  <c r="I313"/>
  <c r="O309"/>
  <c r="I309"/>
  <c r="O305"/>
  <c r="I305"/>
  <c r="O301"/>
  <c r="I301"/>
  <c r="O297"/>
  <c r="I297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I87"/>
  <c r="O139"/>
  <c r="I139"/>
  <c r="O135"/>
  <c r="I135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10"/>
  <c r="O83"/>
  <c r="I83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7"/>
  <c r="I37"/>
  <c r="O34"/>
  <c r="I34"/>
  <c r="O30"/>
  <c r="I30"/>
  <c r="O26"/>
  <c r="I26"/>
  <c r="O22"/>
  <c r="I22"/>
  <c r="O18"/>
  <c r="I18"/>
  <c r="O15"/>
  <c r="I15"/>
  <c r="O11"/>
  <c r="I11"/>
  <c i="20" r="I3"/>
  <c r="I1782"/>
  <c r="O1783"/>
  <c r="I1783"/>
  <c r="I1710"/>
  <c r="O1778"/>
  <c r="I1778"/>
  <c r="O1775"/>
  <c r="I1775"/>
  <c r="O1771"/>
  <c r="I1771"/>
  <c r="O1768"/>
  <c r="I1768"/>
  <c r="O1764"/>
  <c r="I1764"/>
  <c r="O1760"/>
  <c r="I1760"/>
  <c r="O1756"/>
  <c r="I1756"/>
  <c r="O1753"/>
  <c r="I1753"/>
  <c r="O1749"/>
  <c r="I1749"/>
  <c r="O1745"/>
  <c r="I1745"/>
  <c r="O1741"/>
  <c r="I1741"/>
  <c r="O1737"/>
  <c r="I1737"/>
  <c r="O1733"/>
  <c r="I1733"/>
  <c r="O1730"/>
  <c r="I1730"/>
  <c r="O1726"/>
  <c r="I1726"/>
  <c r="O1722"/>
  <c r="I1722"/>
  <c r="O1718"/>
  <c r="I1718"/>
  <c r="O1714"/>
  <c r="I1714"/>
  <c r="O1711"/>
  <c r="I1711"/>
  <c r="I1656"/>
  <c r="O1706"/>
  <c r="I1706"/>
  <c r="O1702"/>
  <c r="I1702"/>
  <c r="O1698"/>
  <c r="I1698"/>
  <c r="O1694"/>
  <c r="I1694"/>
  <c r="O1691"/>
  <c r="I1691"/>
  <c r="O1687"/>
  <c r="I1687"/>
  <c r="O1683"/>
  <c r="I1683"/>
  <c r="O1679"/>
  <c r="I1679"/>
  <c r="O1675"/>
  <c r="I1675"/>
  <c r="O1671"/>
  <c r="I1671"/>
  <c r="O1668"/>
  <c r="I1668"/>
  <c r="O1664"/>
  <c r="I1664"/>
  <c r="O1660"/>
  <c r="I1660"/>
  <c r="O1657"/>
  <c r="I1657"/>
  <c r="I1627"/>
  <c r="O1652"/>
  <c r="I1652"/>
  <c r="O1648"/>
  <c r="I1648"/>
  <c r="O1644"/>
  <c r="I1644"/>
  <c r="O1640"/>
  <c r="I1640"/>
  <c r="O1636"/>
  <c r="I1636"/>
  <c r="O1632"/>
  <c r="I1632"/>
  <c r="O1628"/>
  <c r="I1628"/>
  <c r="I1606"/>
  <c r="O1623"/>
  <c r="I1623"/>
  <c r="O1619"/>
  <c r="I1619"/>
  <c r="O1615"/>
  <c r="I1615"/>
  <c r="O1611"/>
  <c r="I1611"/>
  <c r="O1607"/>
  <c r="I1607"/>
  <c r="I1566"/>
  <c r="O1603"/>
  <c r="I1603"/>
  <c r="O1599"/>
  <c r="I1599"/>
  <c r="O1595"/>
  <c r="I1595"/>
  <c r="O1591"/>
  <c r="I1591"/>
  <c r="O1587"/>
  <c r="I1587"/>
  <c r="O1583"/>
  <c r="I1583"/>
  <c r="O1579"/>
  <c r="I1579"/>
  <c r="O1575"/>
  <c r="I1575"/>
  <c r="O1571"/>
  <c r="I1571"/>
  <c r="O1567"/>
  <c r="I1567"/>
  <c r="I1522"/>
  <c r="O1563"/>
  <c r="I1563"/>
  <c r="O1559"/>
  <c r="I1559"/>
  <c r="O1555"/>
  <c r="I1555"/>
  <c r="O1551"/>
  <c r="I1551"/>
  <c r="O1547"/>
  <c r="I1547"/>
  <c r="O1543"/>
  <c r="I1543"/>
  <c r="O1539"/>
  <c r="I1539"/>
  <c r="O1535"/>
  <c r="I1535"/>
  <c r="O1531"/>
  <c r="I1531"/>
  <c r="O1527"/>
  <c r="I1527"/>
  <c r="O1523"/>
  <c r="I1523"/>
  <c r="I1472"/>
  <c r="O1519"/>
  <c r="I1519"/>
  <c r="O1516"/>
  <c r="I1516"/>
  <c r="O1513"/>
  <c r="I1513"/>
  <c r="O1509"/>
  <c r="I1509"/>
  <c r="O1505"/>
  <c r="I1505"/>
  <c r="O1501"/>
  <c r="I1501"/>
  <c r="O1497"/>
  <c r="I1497"/>
  <c r="O1493"/>
  <c r="I1493"/>
  <c r="O1489"/>
  <c r="I1489"/>
  <c r="O1485"/>
  <c r="I1485"/>
  <c r="O1481"/>
  <c r="I1481"/>
  <c r="O1477"/>
  <c r="I1477"/>
  <c r="O1473"/>
  <c r="I1473"/>
  <c r="I1344"/>
  <c r="O1469"/>
  <c r="I1469"/>
  <c r="O1466"/>
  <c r="I1466"/>
  <c r="O1463"/>
  <c r="I1463"/>
  <c r="O1460"/>
  <c r="I1460"/>
  <c r="O1456"/>
  <c r="I1456"/>
  <c r="O1452"/>
  <c r="I1452"/>
  <c r="O1449"/>
  <c r="I1449"/>
  <c r="O1446"/>
  <c r="I1446"/>
  <c r="O1443"/>
  <c r="I1443"/>
  <c r="O1439"/>
  <c r="I1439"/>
  <c r="O1435"/>
  <c r="I1435"/>
  <c r="O1431"/>
  <c r="I1431"/>
  <c r="O1427"/>
  <c r="I1427"/>
  <c r="O1423"/>
  <c r="I1423"/>
  <c r="O1419"/>
  <c r="I1419"/>
  <c r="O1415"/>
  <c r="I1415"/>
  <c r="O1411"/>
  <c r="I1411"/>
  <c r="O1408"/>
  <c r="I1408"/>
  <c r="O1404"/>
  <c r="I1404"/>
  <c r="O1400"/>
  <c r="I1400"/>
  <c r="O1396"/>
  <c r="I1396"/>
  <c r="O1392"/>
  <c r="I1392"/>
  <c r="O1388"/>
  <c r="I1388"/>
  <c r="O1384"/>
  <c r="I1384"/>
  <c r="O1380"/>
  <c r="I1380"/>
  <c r="O1376"/>
  <c r="I1376"/>
  <c r="O1372"/>
  <c r="I1372"/>
  <c r="O1368"/>
  <c r="I1368"/>
  <c r="O1364"/>
  <c r="I1364"/>
  <c r="O1360"/>
  <c r="I1360"/>
  <c r="O1357"/>
  <c r="I1357"/>
  <c r="O1353"/>
  <c r="I1353"/>
  <c r="O1349"/>
  <c r="I1349"/>
  <c r="O1345"/>
  <c r="I1345"/>
  <c r="I965"/>
  <c r="O1341"/>
  <c r="I1341"/>
  <c r="O1338"/>
  <c r="I1338"/>
  <c r="O1335"/>
  <c r="I1335"/>
  <c r="O1331"/>
  <c r="I1331"/>
  <c r="O1328"/>
  <c r="I1328"/>
  <c r="O1325"/>
  <c r="I1325"/>
  <c r="O1322"/>
  <c r="I1322"/>
  <c r="O1319"/>
  <c r="I1319"/>
  <c r="O1316"/>
  <c r="I1316"/>
  <c r="O1313"/>
  <c r="I1313"/>
  <c r="O1310"/>
  <c r="I1310"/>
  <c r="O1307"/>
  <c r="I1307"/>
  <c r="O1304"/>
  <c r="I1304"/>
  <c r="O1301"/>
  <c r="I1301"/>
  <c r="O1298"/>
  <c r="I1298"/>
  <c r="O1295"/>
  <c r="I1295"/>
  <c r="O1292"/>
  <c r="I1292"/>
  <c r="O1289"/>
  <c r="I1289"/>
  <c r="O1286"/>
  <c r="I1286"/>
  <c r="O1283"/>
  <c r="I1283"/>
  <c r="O1280"/>
  <c r="I1280"/>
  <c r="O1277"/>
  <c r="I1277"/>
  <c r="O1274"/>
  <c r="I1274"/>
  <c r="O1271"/>
  <c r="I1271"/>
  <c r="O1268"/>
  <c r="I1268"/>
  <c r="O1265"/>
  <c r="I1265"/>
  <c r="O1262"/>
  <c r="I1262"/>
  <c r="O1259"/>
  <c r="I1259"/>
  <c r="O1256"/>
  <c r="I1256"/>
  <c r="O1253"/>
  <c r="I1253"/>
  <c r="O1250"/>
  <c r="I1250"/>
  <c r="O1247"/>
  <c r="I1247"/>
  <c r="O1244"/>
  <c r="I1244"/>
  <c r="O1241"/>
  <c r="I1241"/>
  <c r="O1238"/>
  <c r="I1238"/>
  <c r="O1235"/>
  <c r="I1235"/>
  <c r="O1232"/>
  <c r="I1232"/>
  <c r="O1229"/>
  <c r="I1229"/>
  <c r="O1226"/>
  <c r="I1226"/>
  <c r="O1223"/>
  <c r="I1223"/>
  <c r="O1220"/>
  <c r="I1220"/>
  <c r="O1217"/>
  <c r="I1217"/>
  <c r="O1214"/>
  <c r="I1214"/>
  <c r="O1211"/>
  <c r="I1211"/>
  <c r="O1208"/>
  <c r="I1208"/>
  <c r="O1205"/>
  <c r="I1205"/>
  <c r="O1202"/>
  <c r="I1202"/>
  <c r="O1199"/>
  <c r="I1199"/>
  <c r="O1196"/>
  <c r="I1196"/>
  <c r="O1193"/>
  <c r="I1193"/>
  <c r="O1190"/>
  <c r="I1190"/>
  <c r="O1187"/>
  <c r="I1187"/>
  <c r="O1183"/>
  <c r="I1183"/>
  <c r="O1180"/>
  <c r="I1180"/>
  <c r="O1176"/>
  <c r="I1176"/>
  <c r="O1173"/>
  <c r="I1173"/>
  <c r="O1170"/>
  <c r="I1170"/>
  <c r="O1167"/>
  <c r="I1167"/>
  <c r="O1163"/>
  <c r="I1163"/>
  <c r="O1159"/>
  <c r="I1159"/>
  <c r="O1156"/>
  <c r="I1156"/>
  <c r="O1153"/>
  <c r="I1153"/>
  <c r="O1150"/>
  <c r="I1150"/>
  <c r="O1147"/>
  <c r="I1147"/>
  <c r="O1143"/>
  <c r="I1143"/>
  <c r="O1139"/>
  <c r="I1139"/>
  <c r="O1135"/>
  <c r="I1135"/>
  <c r="O1131"/>
  <c r="I1131"/>
  <c r="O1127"/>
  <c r="I1127"/>
  <c r="O1123"/>
  <c r="I1123"/>
  <c r="O1119"/>
  <c r="I1119"/>
  <c r="O1115"/>
  <c r="I1115"/>
  <c r="O1111"/>
  <c r="I1111"/>
  <c r="O1107"/>
  <c r="I1107"/>
  <c r="O1103"/>
  <c r="I1103"/>
  <c r="O1099"/>
  <c r="I1099"/>
  <c r="O1095"/>
  <c r="I1095"/>
  <c r="O1091"/>
  <c r="I1091"/>
  <c r="O1087"/>
  <c r="I1087"/>
  <c r="O1083"/>
  <c r="I1083"/>
  <c r="O1079"/>
  <c r="I1079"/>
  <c r="O1075"/>
  <c r="I1075"/>
  <c r="O1071"/>
  <c r="I1071"/>
  <c r="O1067"/>
  <c r="I1067"/>
  <c r="O1063"/>
  <c r="I1063"/>
  <c r="O1059"/>
  <c r="I1059"/>
  <c r="O1055"/>
  <c r="I1055"/>
  <c r="O1051"/>
  <c r="I1051"/>
  <c r="O1047"/>
  <c r="I1047"/>
  <c r="O1044"/>
  <c r="I1044"/>
  <c r="O1041"/>
  <c r="I1041"/>
  <c r="O1037"/>
  <c r="I1037"/>
  <c r="O1033"/>
  <c r="I1033"/>
  <c r="O1030"/>
  <c r="I1030"/>
  <c r="O1026"/>
  <c r="I1026"/>
  <c r="O1022"/>
  <c r="I1022"/>
  <c r="O1019"/>
  <c r="I1019"/>
  <c r="O1016"/>
  <c r="I1016"/>
  <c r="O1013"/>
  <c r="I1013"/>
  <c r="O1009"/>
  <c r="I1009"/>
  <c r="O1006"/>
  <c r="I1006"/>
  <c r="O1003"/>
  <c r="I1003"/>
  <c r="O1000"/>
  <c r="I1000"/>
  <c r="O997"/>
  <c r="I997"/>
  <c r="O994"/>
  <c r="I994"/>
  <c r="O990"/>
  <c r="I990"/>
  <c r="O986"/>
  <c r="I986"/>
  <c r="O982"/>
  <c r="I982"/>
  <c r="O978"/>
  <c r="I978"/>
  <c r="O974"/>
  <c r="I974"/>
  <c r="O970"/>
  <c r="I970"/>
  <c r="O966"/>
  <c r="I966"/>
  <c r="I790"/>
  <c r="O962"/>
  <c r="I962"/>
  <c r="O959"/>
  <c r="I959"/>
  <c r="O956"/>
  <c r="I956"/>
  <c r="O953"/>
  <c r="I953"/>
  <c r="O950"/>
  <c r="I950"/>
  <c r="O947"/>
  <c r="I947"/>
  <c r="O944"/>
  <c r="I944"/>
  <c r="O941"/>
  <c r="I941"/>
  <c r="O938"/>
  <c r="I938"/>
  <c r="O935"/>
  <c r="I935"/>
  <c r="O932"/>
  <c r="I932"/>
  <c r="O929"/>
  <c r="I929"/>
  <c r="O926"/>
  <c r="I926"/>
  <c r="O923"/>
  <c r="I923"/>
  <c r="O920"/>
  <c r="I920"/>
  <c r="O917"/>
  <c r="I917"/>
  <c r="O914"/>
  <c r="I914"/>
  <c r="O911"/>
  <c r="I911"/>
  <c r="O908"/>
  <c r="I908"/>
  <c r="O905"/>
  <c r="I905"/>
  <c r="O902"/>
  <c r="I902"/>
  <c r="O899"/>
  <c r="I899"/>
  <c r="O896"/>
  <c r="I896"/>
  <c r="O893"/>
  <c r="I893"/>
  <c r="O890"/>
  <c r="I890"/>
  <c r="O887"/>
  <c r="I887"/>
  <c r="O883"/>
  <c r="I883"/>
  <c r="O879"/>
  <c r="I879"/>
  <c r="O876"/>
  <c r="I876"/>
  <c r="O872"/>
  <c r="I872"/>
  <c r="O868"/>
  <c r="I868"/>
  <c r="O864"/>
  <c r="I864"/>
  <c r="O860"/>
  <c r="I860"/>
  <c r="O856"/>
  <c r="I856"/>
  <c r="O852"/>
  <c r="I852"/>
  <c r="O848"/>
  <c r="I848"/>
  <c r="O844"/>
  <c r="I844"/>
  <c r="O840"/>
  <c r="I840"/>
  <c r="O836"/>
  <c r="I836"/>
  <c r="O832"/>
  <c r="I832"/>
  <c r="O828"/>
  <c r="I828"/>
  <c r="O824"/>
  <c r="I824"/>
  <c r="O820"/>
  <c r="I820"/>
  <c r="O816"/>
  <c r="I816"/>
  <c r="O812"/>
  <c r="I812"/>
  <c r="O809"/>
  <c r="I809"/>
  <c r="O806"/>
  <c r="I806"/>
  <c r="O803"/>
  <c r="I803"/>
  <c r="O799"/>
  <c r="I799"/>
  <c r="O795"/>
  <c r="I795"/>
  <c r="O791"/>
  <c r="I791"/>
  <c r="I744"/>
  <c r="O787"/>
  <c r="I787"/>
  <c r="O783"/>
  <c r="I783"/>
  <c r="O780"/>
  <c r="I780"/>
  <c r="O776"/>
  <c r="I776"/>
  <c r="O772"/>
  <c r="I772"/>
  <c r="O768"/>
  <c r="I768"/>
  <c r="O765"/>
  <c r="I765"/>
  <c r="O761"/>
  <c r="I761"/>
  <c r="O757"/>
  <c r="I757"/>
  <c r="O753"/>
  <c r="I753"/>
  <c r="O749"/>
  <c r="I749"/>
  <c r="O745"/>
  <c r="I745"/>
  <c r="I676"/>
  <c r="O741"/>
  <c r="I741"/>
  <c r="O737"/>
  <c r="I737"/>
  <c r="O733"/>
  <c r="I733"/>
  <c r="O729"/>
  <c r="I729"/>
  <c r="O725"/>
  <c r="I725"/>
  <c r="O721"/>
  <c r="I721"/>
  <c r="O717"/>
  <c r="I717"/>
  <c r="O713"/>
  <c r="I713"/>
  <c r="O709"/>
  <c r="I709"/>
  <c r="O705"/>
  <c r="I705"/>
  <c r="O701"/>
  <c r="I701"/>
  <c r="O697"/>
  <c r="I697"/>
  <c r="O693"/>
  <c r="I693"/>
  <c r="O690"/>
  <c r="I690"/>
  <c r="O686"/>
  <c r="I686"/>
  <c r="O683"/>
  <c r="I683"/>
  <c r="O680"/>
  <c r="I680"/>
  <c r="O677"/>
  <c r="I677"/>
  <c r="I668"/>
  <c r="O673"/>
  <c r="I673"/>
  <c r="O669"/>
  <c r="I669"/>
  <c r="I658"/>
  <c r="O665"/>
  <c r="I665"/>
  <c r="O662"/>
  <c r="I662"/>
  <c r="O659"/>
  <c r="I659"/>
  <c r="I650"/>
  <c r="O655"/>
  <c r="I655"/>
  <c r="O651"/>
  <c r="I651"/>
  <c r="I639"/>
  <c r="O647"/>
  <c r="I647"/>
  <c r="O643"/>
  <c r="I643"/>
  <c r="O640"/>
  <c r="I640"/>
  <c r="I582"/>
  <c r="O636"/>
  <c r="I636"/>
  <c r="O632"/>
  <c r="I632"/>
  <c r="O628"/>
  <c r="I628"/>
  <c r="O624"/>
  <c r="I624"/>
  <c r="O620"/>
  <c r="I620"/>
  <c r="O616"/>
  <c r="I616"/>
  <c r="O612"/>
  <c r="I612"/>
  <c r="O608"/>
  <c r="I608"/>
  <c r="O604"/>
  <c r="I604"/>
  <c r="O601"/>
  <c r="I601"/>
  <c r="O597"/>
  <c r="I597"/>
  <c r="O593"/>
  <c r="I593"/>
  <c r="O590"/>
  <c r="I590"/>
  <c r="O587"/>
  <c r="I587"/>
  <c r="O583"/>
  <c r="I583"/>
  <c r="I499"/>
  <c r="O579"/>
  <c r="I579"/>
  <c r="O575"/>
  <c r="I575"/>
  <c r="O571"/>
  <c r="I571"/>
  <c r="O567"/>
  <c r="I567"/>
  <c r="O563"/>
  <c r="I563"/>
  <c r="O559"/>
  <c r="I559"/>
  <c r="O555"/>
  <c r="I555"/>
  <c r="O551"/>
  <c r="I551"/>
  <c r="O547"/>
  <c r="I547"/>
  <c r="O543"/>
  <c r="I543"/>
  <c r="O539"/>
  <c r="I539"/>
  <c r="O535"/>
  <c r="I535"/>
  <c r="O532"/>
  <c r="I532"/>
  <c r="O528"/>
  <c r="I528"/>
  <c r="O524"/>
  <c r="I524"/>
  <c r="O520"/>
  <c r="I520"/>
  <c r="O516"/>
  <c r="I516"/>
  <c r="O512"/>
  <c r="I512"/>
  <c r="O508"/>
  <c r="I508"/>
  <c r="O504"/>
  <c r="I504"/>
  <c r="O500"/>
  <c r="I500"/>
  <c r="I455"/>
  <c r="O496"/>
  <c r="I496"/>
  <c r="O492"/>
  <c r="I492"/>
  <c r="O488"/>
  <c r="I488"/>
  <c r="O484"/>
  <c r="I484"/>
  <c r="O480"/>
  <c r="I480"/>
  <c r="O476"/>
  <c r="I476"/>
  <c r="O472"/>
  <c r="I472"/>
  <c r="O468"/>
  <c r="I468"/>
  <c r="O464"/>
  <c r="I464"/>
  <c r="O460"/>
  <c r="I460"/>
  <c r="O456"/>
  <c r="I456"/>
  <c r="I156"/>
  <c r="O452"/>
  <c r="I452"/>
  <c r="O449"/>
  <c r="I449"/>
  <c r="O446"/>
  <c r="I446"/>
  <c r="O443"/>
  <c r="I443"/>
  <c r="O440"/>
  <c r="I440"/>
  <c r="O437"/>
  <c r="I437"/>
  <c r="O434"/>
  <c r="I434"/>
  <c r="O431"/>
  <c r="I431"/>
  <c r="O428"/>
  <c r="I428"/>
  <c r="O425"/>
  <c r="I425"/>
  <c r="O422"/>
  <c r="I422"/>
  <c r="O419"/>
  <c r="I419"/>
  <c r="O416"/>
  <c r="I416"/>
  <c r="O413"/>
  <c r="I413"/>
  <c r="O410"/>
  <c r="I410"/>
  <c r="O407"/>
  <c r="I407"/>
  <c r="O404"/>
  <c r="I404"/>
  <c r="O401"/>
  <c r="I401"/>
  <c r="O398"/>
  <c r="I398"/>
  <c r="O395"/>
  <c r="I395"/>
  <c r="O392"/>
  <c r="I392"/>
  <c r="O389"/>
  <c r="I389"/>
  <c r="O386"/>
  <c r="I386"/>
  <c r="O383"/>
  <c r="I383"/>
  <c r="O380"/>
  <c r="I380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52"/>
  <c r="O153"/>
  <c r="I153"/>
  <c r="I47"/>
  <c r="O149"/>
  <c r="I149"/>
  <c r="O145"/>
  <c r="I145"/>
  <c r="O142"/>
  <c r="I142"/>
  <c r="O139"/>
  <c r="I139"/>
  <c r="O135"/>
  <c r="I135"/>
  <c r="O131"/>
  <c r="I131"/>
  <c r="O128"/>
  <c r="I128"/>
  <c r="O125"/>
  <c r="I125"/>
  <c r="O121"/>
  <c r="I121"/>
  <c r="O117"/>
  <c r="I117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5"/>
  <c r="I55"/>
  <c r="O51"/>
  <c r="I51"/>
  <c r="O48"/>
  <c r="I48"/>
  <c r="I34"/>
  <c r="O43"/>
  <c r="I43"/>
  <c r="O39"/>
  <c r="I39"/>
  <c r="O35"/>
  <c r="I35"/>
  <c r="I10"/>
  <c r="O30"/>
  <c r="I30"/>
  <c r="O27"/>
  <c r="I27"/>
  <c r="O23"/>
  <c r="I23"/>
  <c r="O19"/>
  <c r="I19"/>
  <c r="O15"/>
  <c r="I15"/>
  <c r="O11"/>
  <c r="I11"/>
  <c i="19" r="I3"/>
  <c r="I159"/>
  <c r="O160"/>
  <c r="I160"/>
  <c r="I152"/>
  <c r="O156"/>
  <c r="I156"/>
  <c r="O153"/>
  <c r="I153"/>
  <c r="I104"/>
  <c r="O148"/>
  <c r="I148"/>
  <c r="O144"/>
  <c r="I144"/>
  <c r="O140"/>
  <c r="I140"/>
  <c r="O137"/>
  <c r="I137"/>
  <c r="O134"/>
  <c r="I134"/>
  <c r="O130"/>
  <c r="I130"/>
  <c r="O127"/>
  <c r="I127"/>
  <c r="O124"/>
  <c r="I124"/>
  <c r="O121"/>
  <c r="I121"/>
  <c r="O117"/>
  <c r="I117"/>
  <c r="O113"/>
  <c r="I113"/>
  <c r="O109"/>
  <c r="I109"/>
  <c r="O105"/>
  <c r="I105"/>
  <c r="I25"/>
  <c r="O100"/>
  <c r="I100"/>
  <c r="O96"/>
  <c r="I96"/>
  <c r="O93"/>
  <c r="I93"/>
  <c r="O89"/>
  <c r="I89"/>
  <c r="O85"/>
  <c r="I85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21"/>
  <c r="O22"/>
  <c r="I22"/>
  <c r="I16"/>
  <c r="O17"/>
  <c r="I17"/>
  <c r="I9"/>
  <c r="O13"/>
  <c r="I13"/>
  <c r="O10"/>
  <c r="I10"/>
  <c i="18" r="I3"/>
  <c r="I209"/>
  <c r="O210"/>
  <c r="I210"/>
  <c r="I197"/>
  <c r="O205"/>
  <c r="I205"/>
  <c r="O201"/>
  <c r="I201"/>
  <c r="O198"/>
  <c r="I198"/>
  <c r="I101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2"/>
  <c r="I142"/>
  <c r="O139"/>
  <c r="I139"/>
  <c r="O136"/>
  <c r="I136"/>
  <c r="O133"/>
  <c r="I133"/>
  <c r="O130"/>
  <c r="I130"/>
  <c r="O126"/>
  <c r="I126"/>
  <c r="O122"/>
  <c r="I122"/>
  <c r="O118"/>
  <c r="I118"/>
  <c r="O114"/>
  <c r="I114"/>
  <c r="O110"/>
  <c r="I110"/>
  <c r="O106"/>
  <c r="I106"/>
  <c r="O102"/>
  <c r="I102"/>
  <c r="I92"/>
  <c r="O97"/>
  <c r="I97"/>
  <c r="O93"/>
  <c r="I93"/>
  <c r="I79"/>
  <c r="O88"/>
  <c r="I88"/>
  <c r="O84"/>
  <c r="I84"/>
  <c r="O80"/>
  <c r="I80"/>
  <c r="I64"/>
  <c r="O76"/>
  <c r="I76"/>
  <c r="O72"/>
  <c r="I72"/>
  <c r="O69"/>
  <c r="I69"/>
  <c r="O65"/>
  <c r="I65"/>
  <c r="I59"/>
  <c r="O60"/>
  <c r="I60"/>
  <c r="I54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7" r="I3"/>
  <c r="I139"/>
  <c r="O140"/>
  <c r="I140"/>
  <c r="I134"/>
  <c r="O135"/>
  <c r="I135"/>
  <c r="I69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4"/>
  <c r="O65"/>
  <c r="I65"/>
  <c r="I55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6" r="I3"/>
  <c r="I87"/>
  <c r="O88"/>
  <c r="I88"/>
  <c r="I55"/>
  <c r="O83"/>
  <c r="I83"/>
  <c r="O79"/>
  <c r="I79"/>
  <c r="O76"/>
  <c r="I76"/>
  <c r="O72"/>
  <c r="I72"/>
  <c r="O68"/>
  <c r="I68"/>
  <c r="O64"/>
  <c r="I64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5" r="I3"/>
  <c r="I181"/>
  <c r="O182"/>
  <c r="I182"/>
  <c r="I60"/>
  <c r="O177"/>
  <c r="I177"/>
  <c r="O173"/>
  <c r="I173"/>
  <c r="O169"/>
  <c r="I169"/>
  <c r="O166"/>
  <c r="I166"/>
  <c r="O162"/>
  <c r="I162"/>
  <c r="O158"/>
  <c r="I158"/>
  <c r="O154"/>
  <c r="I154"/>
  <c r="O150"/>
  <c r="I150"/>
  <c r="O146"/>
  <c r="I146"/>
  <c r="O142"/>
  <c r="I142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100"/>
  <c r="I100"/>
  <c r="O96"/>
  <c r="I96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4" r="I3"/>
  <c r="I76"/>
  <c r="O77"/>
  <c r="I77"/>
  <c r="I65"/>
  <c r="O73"/>
  <c r="I73"/>
  <c r="O70"/>
  <c r="I70"/>
  <c r="O66"/>
  <c r="I66"/>
  <c r="I46"/>
  <c r="O62"/>
  <c r="I62"/>
  <c r="O58"/>
  <c r="I58"/>
  <c r="O55"/>
  <c r="I55"/>
  <c r="O51"/>
  <c r="I51"/>
  <c r="O47"/>
  <c r="I47"/>
  <c r="I33"/>
  <c r="O42"/>
  <c r="I42"/>
  <c r="O38"/>
  <c r="I38"/>
  <c r="O34"/>
  <c r="I34"/>
  <c r="I17"/>
  <c r="O29"/>
  <c r="I29"/>
  <c r="O25"/>
  <c r="I25"/>
  <c r="O21"/>
  <c r="I21"/>
  <c r="O18"/>
  <c r="I18"/>
  <c r="I9"/>
  <c r="O13"/>
  <c r="I13"/>
  <c r="O10"/>
  <c r="I10"/>
  <c i="13" r="I3"/>
  <c r="I153"/>
  <c r="O165"/>
  <c r="I165"/>
  <c r="O162"/>
  <c r="I162"/>
  <c r="O158"/>
  <c r="I158"/>
  <c r="O154"/>
  <c r="I154"/>
  <c r="I143"/>
  <c r="O150"/>
  <c r="I150"/>
  <c r="O147"/>
  <c r="I147"/>
  <c r="O144"/>
  <c r="I144"/>
  <c r="I139"/>
  <c r="O140"/>
  <c r="I140"/>
  <c r="I135"/>
  <c r="O136"/>
  <c r="I136"/>
  <c r="I101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I91"/>
  <c r="O98"/>
  <c r="I98"/>
  <c r="O95"/>
  <c r="I95"/>
  <c r="O92"/>
  <c r="I92"/>
  <c r="I63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I47"/>
  <c r="O60"/>
  <c r="I60"/>
  <c r="O56"/>
  <c r="I56"/>
  <c r="O52"/>
  <c r="I52"/>
  <c r="O48"/>
  <c r="I48"/>
  <c r="I36"/>
  <c r="O44"/>
  <c r="I44"/>
  <c r="O41"/>
  <c r="I41"/>
  <c r="O37"/>
  <c r="I37"/>
  <c r="I17"/>
  <c r="O32"/>
  <c r="I32"/>
  <c r="O28"/>
  <c r="I28"/>
  <c r="O25"/>
  <c r="I25"/>
  <c r="O22"/>
  <c r="I22"/>
  <c r="O18"/>
  <c r="I18"/>
  <c r="I9"/>
  <c r="O13"/>
  <c r="I13"/>
  <c r="O10"/>
  <c r="I10"/>
  <c i="12" r="I3"/>
  <c r="I166"/>
  <c r="O167"/>
  <c r="I167"/>
  <c r="I147"/>
  <c r="O163"/>
  <c r="I163"/>
  <c r="O160"/>
  <c r="I160"/>
  <c r="O157"/>
  <c r="I157"/>
  <c r="O154"/>
  <c r="I154"/>
  <c r="O151"/>
  <c r="I151"/>
  <c r="O148"/>
  <c r="I148"/>
  <c r="I128"/>
  <c r="O144"/>
  <c r="I144"/>
  <c r="O141"/>
  <c r="I141"/>
  <c r="O138"/>
  <c r="I138"/>
  <c r="O135"/>
  <c r="I135"/>
  <c r="O132"/>
  <c r="I132"/>
  <c r="O129"/>
  <c r="I129"/>
  <c r="I121"/>
  <c r="O125"/>
  <c r="I125"/>
  <c r="O122"/>
  <c r="I122"/>
  <c r="I108"/>
  <c r="O118"/>
  <c r="I118"/>
  <c r="O115"/>
  <c r="I115"/>
  <c r="O112"/>
  <c r="I112"/>
  <c r="O109"/>
  <c r="I109"/>
  <c r="I83"/>
  <c r="O105"/>
  <c r="I105"/>
  <c r="O102"/>
  <c r="I102"/>
  <c r="O99"/>
  <c r="I99"/>
  <c r="O96"/>
  <c r="I96"/>
  <c r="O93"/>
  <c r="I93"/>
  <c r="O90"/>
  <c r="I90"/>
  <c r="O87"/>
  <c r="I87"/>
  <c r="O84"/>
  <c r="I84"/>
  <c r="I52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1" r="I3"/>
  <c r="I244"/>
  <c r="O257"/>
  <c r="I257"/>
  <c r="O254"/>
  <c r="I254"/>
  <c r="O251"/>
  <c r="I251"/>
  <c r="O248"/>
  <c r="I248"/>
  <c r="O245"/>
  <c r="I245"/>
  <c r="I9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0" r="I3"/>
  <c r="I107"/>
  <c r="O129"/>
  <c r="I129"/>
  <c r="O126"/>
  <c r="I126"/>
  <c r="O123"/>
  <c r="I123"/>
  <c r="O120"/>
  <c r="I120"/>
  <c r="O117"/>
  <c r="I117"/>
  <c r="O114"/>
  <c r="I114"/>
  <c r="O111"/>
  <c r="I111"/>
  <c r="O108"/>
  <c r="I108"/>
  <c r="I100"/>
  <c r="O104"/>
  <c r="I104"/>
  <c r="O101"/>
  <c r="I101"/>
  <c r="I1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3"/>
  <c r="I33"/>
  <c r="O29"/>
  <c r="I29"/>
  <c r="O26"/>
  <c r="I26"/>
  <c r="O23"/>
  <c r="I23"/>
  <c r="O19"/>
  <c r="I19"/>
  <c r="O15"/>
  <c r="I15"/>
  <c r="O11"/>
  <c r="I11"/>
  <c i="9" r="I3"/>
  <c r="I134"/>
  <c r="O147"/>
  <c r="I147"/>
  <c r="O144"/>
  <c r="I144"/>
  <c r="O141"/>
  <c r="I141"/>
  <c r="O138"/>
  <c r="I138"/>
  <c r="O135"/>
  <c r="I135"/>
  <c r="I10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8" r="I3"/>
  <c r="I165"/>
  <c r="O184"/>
  <c r="I184"/>
  <c r="O181"/>
  <c r="I181"/>
  <c r="O178"/>
  <c r="I178"/>
  <c r="O175"/>
  <c r="I175"/>
  <c r="O172"/>
  <c r="I172"/>
  <c r="O169"/>
  <c r="I169"/>
  <c r="O166"/>
  <c r="I166"/>
  <c r="I158"/>
  <c r="O162"/>
  <c r="I162"/>
  <c r="O159"/>
  <c r="I159"/>
  <c r="I10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7" r="I3"/>
  <c r="I108"/>
  <c r="O121"/>
  <c r="I121"/>
  <c r="O118"/>
  <c r="I118"/>
  <c r="O115"/>
  <c r="I115"/>
  <c r="O112"/>
  <c r="I112"/>
  <c r="O109"/>
  <c r="I109"/>
  <c r="I101"/>
  <c r="O105"/>
  <c r="I105"/>
  <c r="O102"/>
  <c r="I102"/>
  <c r="I10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6" r="I3"/>
  <c r="I62"/>
  <c r="O66"/>
  <c r="I66"/>
  <c r="O63"/>
  <c r="I63"/>
  <c r="I58"/>
  <c r="O59"/>
  <c r="I59"/>
  <c r="I10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5"/>
  <c r="I15"/>
  <c r="O11"/>
  <c r="I11"/>
  <c i="5" r="I3"/>
  <c r="I489"/>
  <c r="O532"/>
  <c r="I532"/>
  <c r="O529"/>
  <c r="I529"/>
  <c r="O526"/>
  <c r="I526"/>
  <c r="O523"/>
  <c r="I523"/>
  <c r="O520"/>
  <c r="I520"/>
  <c r="O517"/>
  <c r="I517"/>
  <c r="O514"/>
  <c r="I514"/>
  <c r="O511"/>
  <c r="I511"/>
  <c r="O508"/>
  <c r="I508"/>
  <c r="O505"/>
  <c r="I505"/>
  <c r="O502"/>
  <c r="I502"/>
  <c r="O499"/>
  <c r="I499"/>
  <c r="O496"/>
  <c r="I496"/>
  <c r="O493"/>
  <c r="I493"/>
  <c r="O490"/>
  <c r="I490"/>
  <c r="I478"/>
  <c r="O486"/>
  <c r="I486"/>
  <c r="O482"/>
  <c r="I482"/>
  <c r="O479"/>
  <c r="I479"/>
  <c r="I9"/>
  <c r="O475"/>
  <c r="I475"/>
  <c r="O472"/>
  <c r="I472"/>
  <c r="O469"/>
  <c r="I469"/>
  <c r="O466"/>
  <c r="I466"/>
  <c r="O463"/>
  <c r="I463"/>
  <c r="O460"/>
  <c r="I460"/>
  <c r="O457"/>
  <c r="I457"/>
  <c r="O454"/>
  <c r="I454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3"/>
  <c r="I373"/>
  <c r="O370"/>
  <c r="I370"/>
  <c r="O367"/>
  <c r="I367"/>
  <c r="O364"/>
  <c r="I364"/>
  <c r="O361"/>
  <c r="I361"/>
  <c r="O358"/>
  <c r="I358"/>
  <c r="O355"/>
  <c r="I355"/>
  <c r="O352"/>
  <c r="I352"/>
  <c r="O349"/>
  <c r="I349"/>
  <c r="O346"/>
  <c r="I346"/>
  <c r="O343"/>
  <c r="I343"/>
  <c r="O340"/>
  <c r="I340"/>
  <c r="O337"/>
  <c r="I337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126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I14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I9"/>
  <c r="O10"/>
  <c r="I10"/>
  <c i="3" r="I3"/>
  <c r="I549"/>
  <c r="O601"/>
  <c r="I601"/>
  <c r="O598"/>
  <c r="I598"/>
  <c r="O595"/>
  <c r="I595"/>
  <c r="O592"/>
  <c r="I592"/>
  <c r="O589"/>
  <c r="I589"/>
  <c r="O586"/>
  <c r="I586"/>
  <c r="O583"/>
  <c r="I583"/>
  <c r="O580"/>
  <c r="I580"/>
  <c r="O577"/>
  <c r="I577"/>
  <c r="O574"/>
  <c r="I574"/>
  <c r="O571"/>
  <c r="I571"/>
  <c r="O568"/>
  <c r="I568"/>
  <c r="O565"/>
  <c r="I565"/>
  <c r="O562"/>
  <c r="I562"/>
  <c r="O559"/>
  <c r="I559"/>
  <c r="O556"/>
  <c r="I556"/>
  <c r="O553"/>
  <c r="I553"/>
  <c r="O550"/>
  <c r="I550"/>
  <c r="I20"/>
  <c r="O546"/>
  <c r="I546"/>
  <c r="O543"/>
  <c r="I543"/>
  <c r="O540"/>
  <c r="I540"/>
  <c r="O537"/>
  <c r="I537"/>
  <c r="O534"/>
  <c r="I534"/>
  <c r="O531"/>
  <c r="I531"/>
  <c r="O528"/>
  <c r="I528"/>
  <c r="O525"/>
  <c r="I525"/>
  <c r="O522"/>
  <c r="I522"/>
  <c r="O519"/>
  <c r="I519"/>
  <c r="O516"/>
  <c r="I516"/>
  <c r="O513"/>
  <c r="I513"/>
  <c r="O510"/>
  <c r="I510"/>
  <c r="O507"/>
  <c r="I507"/>
  <c r="O504"/>
  <c r="I504"/>
  <c r="O501"/>
  <c r="I501"/>
  <c r="O498"/>
  <c r="I498"/>
  <c r="O495"/>
  <c r="I495"/>
  <c r="O492"/>
  <c r="I492"/>
  <c r="O489"/>
  <c r="I489"/>
  <c r="O486"/>
  <c r="I486"/>
  <c r="O483"/>
  <c r="I483"/>
  <c r="O480"/>
  <c r="I480"/>
  <c r="O477"/>
  <c r="I477"/>
  <c r="O474"/>
  <c r="I474"/>
  <c r="O471"/>
  <c r="I471"/>
  <c r="O468"/>
  <c r="I468"/>
  <c r="O465"/>
  <c r="I465"/>
  <c r="O462"/>
  <c r="I462"/>
  <c r="O459"/>
  <c r="I459"/>
  <c r="O456"/>
  <c r="I456"/>
  <c r="O453"/>
  <c r="I453"/>
  <c r="O450"/>
  <c r="I450"/>
  <c r="O447"/>
  <c r="I447"/>
  <c r="O444"/>
  <c r="I444"/>
  <c r="O441"/>
  <c r="I441"/>
  <c r="O438"/>
  <c r="I438"/>
  <c r="O435"/>
  <c r="I435"/>
  <c r="O432"/>
  <c r="I432"/>
  <c r="O429"/>
  <c r="I429"/>
  <c r="O426"/>
  <c r="I426"/>
  <c r="O423"/>
  <c r="I423"/>
  <c r="O420"/>
  <c r="I420"/>
  <c r="O417"/>
  <c r="I417"/>
  <c r="O414"/>
  <c r="I414"/>
  <c r="O411"/>
  <c r="I411"/>
  <c r="O408"/>
  <c r="I408"/>
  <c r="O405"/>
  <c r="I405"/>
  <c r="O402"/>
  <c r="I402"/>
  <c r="O399"/>
  <c r="I399"/>
  <c r="O396"/>
  <c r="I396"/>
  <c r="O393"/>
  <c r="I393"/>
  <c r="O390"/>
  <c r="I390"/>
  <c r="O387"/>
  <c r="I387"/>
  <c r="O384"/>
  <c r="I384"/>
  <c r="O381"/>
  <c r="I381"/>
  <c r="O378"/>
  <c r="I378"/>
  <c r="O375"/>
  <c r="I375"/>
  <c r="O372"/>
  <c r="I372"/>
  <c r="O369"/>
  <c r="I369"/>
  <c r="O366"/>
  <c r="I366"/>
  <c r="O363"/>
  <c r="I363"/>
  <c r="O360"/>
  <c r="I360"/>
  <c r="O357"/>
  <c r="I357"/>
  <c r="O354"/>
  <c r="I354"/>
  <c r="O351"/>
  <c r="I351"/>
  <c r="O348"/>
  <c r="I348"/>
  <c r="O345"/>
  <c r="I345"/>
  <c r="O342"/>
  <c r="I342"/>
  <c r="O339"/>
  <c r="I339"/>
  <c r="O336"/>
  <c r="I336"/>
  <c r="O333"/>
  <c r="I333"/>
  <c r="O330"/>
  <c r="I330"/>
  <c r="O327"/>
  <c r="I327"/>
  <c r="O324"/>
  <c r="I324"/>
  <c r="O321"/>
  <c r="I321"/>
  <c r="O318"/>
  <c r="I318"/>
  <c r="O315"/>
  <c r="I315"/>
  <c r="O312"/>
  <c r="I312"/>
  <c r="O309"/>
  <c r="I309"/>
  <c r="O306"/>
  <c r="I306"/>
  <c r="O303"/>
  <c r="I303"/>
  <c r="O300"/>
  <c r="I300"/>
  <c r="O297"/>
  <c r="I297"/>
  <c r="O294"/>
  <c r="I294"/>
  <c r="O291"/>
  <c r="I291"/>
  <c r="O288"/>
  <c r="I288"/>
  <c r="O285"/>
  <c r="I285"/>
  <c r="O282"/>
  <c r="I282"/>
  <c r="O279"/>
  <c r="I279"/>
  <c r="O276"/>
  <c r="I276"/>
  <c r="O273"/>
  <c r="I273"/>
  <c r="O270"/>
  <c r="I270"/>
  <c r="O267"/>
  <c r="I267"/>
  <c r="O264"/>
  <c r="I264"/>
  <c r="O261"/>
  <c r="I261"/>
  <c r="O258"/>
  <c r="I258"/>
  <c r="O255"/>
  <c r="I255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I9"/>
  <c r="O17"/>
  <c r="I17"/>
  <c r="O13"/>
  <c r="I13"/>
  <c r="O10"/>
  <c r="I10"/>
  <c i="2" r="I3"/>
  <c r="I9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<sst xmlns="http://schemas.openxmlformats.org/spreadsheetml/2006/main">
  <si>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</si>
  <si>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</si>
  <si>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</si>
  <si>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VVZ - Rekonstrukce areálu HZS Česká Třebová_zm03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</si>
  <si>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</si>
  <si>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</si>
  <si>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</si>
  <si>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</si>
  <si>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</si>
  <si>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</si>
  <si>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</si>
  <si>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D.1.2</t>
  </si>
  <si>
    <t>Sdělovací zařízení</t>
  </si>
  <si>
    <t xml:space="preserve">    PS 11-02-01</t>
  </si>
  <si>
    <t>DDTS</t>
  </si>
  <si>
    <t xml:space="preserve">    PS 11-02-11</t>
  </si>
  <si>
    <t>D.1.2.1 - Místní kabelizace+ Přenosový systém+DDTS, DOZ a další nadstavbové systémy</t>
  </si>
  <si>
    <t xml:space="preserve">    PS 11-02-21</t>
  </si>
  <si>
    <t>D.1.2.2 - Rozhlasové zařízení</t>
  </si>
  <si>
    <t xml:space="preserve">    PS 11-02-41</t>
  </si>
  <si>
    <t>D.1.2.4 - Elektrická požární a zabezpečovací signalizace (EPS, EZS)</t>
  </si>
  <si>
    <t xml:space="preserve">    PS 11-02-71</t>
  </si>
  <si>
    <t>D.1.2.7 - Jiná sdělovací zařízení</t>
  </si>
  <si>
    <t xml:space="preserve">        PS 11-02-71.1</t>
  </si>
  <si>
    <t>D.1.2.7 - Jiná sdělovací zařízení - Ozvučení</t>
  </si>
  <si>
    <t xml:space="preserve">        PS 11-02-71.2</t>
  </si>
  <si>
    <t>D.1.2.7 - Jiná sdělovací zařízení - VDT</t>
  </si>
  <si>
    <t xml:space="preserve">        PS 11-02-71.3</t>
  </si>
  <si>
    <t>D.1.2.7 - Jiná sdělovací zařízení - VSS</t>
  </si>
  <si>
    <t xml:space="preserve">        PS 11-02-71.4</t>
  </si>
  <si>
    <t>D.1.2.7 - Jiná sdělovací zařízení - STA</t>
  </si>
  <si>
    <t xml:space="preserve">        PS 11-02-71.5</t>
  </si>
  <si>
    <t>D.1.2.7 - Jiná sdělovací zařízení - JČ</t>
  </si>
  <si>
    <t xml:space="preserve">    PS 11-02-91</t>
  </si>
  <si>
    <t>D.1.2.9 - Radiové systémy</t>
  </si>
  <si>
    <t>D.1.4</t>
  </si>
  <si>
    <t>Ostatní technologická zařízení</t>
  </si>
  <si>
    <t xml:space="preserve">    PS 11-04-51</t>
  </si>
  <si>
    <t>D.1.4.5 - Ostatní výše nezařazená technologická zařízení - FVE</t>
  </si>
  <si>
    <t>D.2.1</t>
  </si>
  <si>
    <t>Inženýrské objekty</t>
  </si>
  <si>
    <t xml:space="preserve">    SO 11-10-01</t>
  </si>
  <si>
    <t>D.2.1.1 Kolejový svršek - cvičná kolej</t>
  </si>
  <si>
    <t xml:space="preserve">    SO 11-22-11</t>
  </si>
  <si>
    <t>D.2.1.4 - Propustek</t>
  </si>
  <si>
    <t xml:space="preserve">    SO 11-33-11.01</t>
  </si>
  <si>
    <t>D.2.1.6 - Vodovodní přípojka</t>
  </si>
  <si>
    <t xml:space="preserve">    SO 11-33-11.02</t>
  </si>
  <si>
    <t>D.2.1.6 - Vodovod - Areálový rozvod</t>
  </si>
  <si>
    <t xml:space="preserve">    SO 11-33-11.03</t>
  </si>
  <si>
    <t>D.2.1.6 - Splašková kanalizace</t>
  </si>
  <si>
    <t xml:space="preserve">    SO 11-33-11.04</t>
  </si>
  <si>
    <t>D.2.1.6 - Dešťová kanalizace</t>
  </si>
  <si>
    <t xml:space="preserve">    SO 11-50-11</t>
  </si>
  <si>
    <t>D.2.1.8 - Pozemní komunikace</t>
  </si>
  <si>
    <t>D.2.2</t>
  </si>
  <si>
    <t>Pozemní stavební objekty</t>
  </si>
  <si>
    <t xml:space="preserve">    SO 11-72-11</t>
  </si>
  <si>
    <t>D.2.2.1 - Hlavní budova</t>
  </si>
  <si>
    <t xml:space="preserve">        SO 11-72-11.01</t>
  </si>
  <si>
    <t>Architektonicko-stavební řešení</t>
  </si>
  <si>
    <t xml:space="preserve">        SO 11-72-11.02</t>
  </si>
  <si>
    <t>Stavebně konstrukční část</t>
  </si>
  <si>
    <t xml:space="preserve">        SO 11-72-11.41</t>
  </si>
  <si>
    <t xml:space="preserve">Zdravotně technické instalace - vodovod a  kanalizace</t>
  </si>
  <si>
    <t xml:space="preserve">        SO 11-72-11.42</t>
  </si>
  <si>
    <t>Vzduchotechnické zařízení</t>
  </si>
  <si>
    <t xml:space="preserve">        SO 11-72-11.45</t>
  </si>
  <si>
    <t>Zařízení pro vytápění staveb</t>
  </si>
  <si>
    <t xml:space="preserve">        SO 11-72-11.46</t>
  </si>
  <si>
    <t>Měření a regulace</t>
  </si>
  <si>
    <t xml:space="preserve">        SO 11-72-11.47</t>
  </si>
  <si>
    <t>Zařízení silnoproudé elektrotechniky včetně ochrany před bleskem</t>
  </si>
  <si>
    <t xml:space="preserve">        SO 11-72-11.50</t>
  </si>
  <si>
    <t>Technologie mycího boxu</t>
  </si>
  <si>
    <t xml:space="preserve">        SO 11-72-11.51</t>
  </si>
  <si>
    <t>Hlavní budova, Stlačený vzduch</t>
  </si>
  <si>
    <t xml:space="preserve">    SO 11-72-12</t>
  </si>
  <si>
    <t>D.2.2.1 - Přístřešek pro vozidla</t>
  </si>
  <si>
    <t xml:space="preserve">    SO 11-72-13</t>
  </si>
  <si>
    <t>D.2.2.1 - Hřiště</t>
  </si>
  <si>
    <t xml:space="preserve">    SO 11-79-11</t>
  </si>
  <si>
    <t>D.2.2.6 - Drobná architektura a oplocení</t>
  </si>
  <si>
    <t>D.2.3</t>
  </si>
  <si>
    <t>Energetická zařízení</t>
  </si>
  <si>
    <t xml:space="preserve">    SO 11-86-11</t>
  </si>
  <si>
    <t>D.2.3.6 - Rozvody VN, NN, osvětlení a dálkové ovládání odpojovačů</t>
  </si>
  <si>
    <t>D.2.4</t>
  </si>
  <si>
    <t>Ostatní stavební objekty</t>
  </si>
  <si>
    <t xml:space="preserve">    SO 11-91-11a-1</t>
  </si>
  <si>
    <t>D.2.4.1 - Příprava území a kácení</t>
  </si>
  <si>
    <t xml:space="preserve">    SO 11-91-11a-2</t>
  </si>
  <si>
    <t>D.2.4.1 - Příprava území a kácení - Sanace území</t>
  </si>
  <si>
    <t xml:space="preserve">    SO 11-95-11</t>
  </si>
  <si>
    <t>D.2.4.1 - Ostatní vegetační úpravy</t>
  </si>
  <si>
    <t>D.9.8</t>
  </si>
  <si>
    <t>Všeobecný objekt</t>
  </si>
  <si>
    <t xml:space="preserve">    SO 98-98</t>
  </si>
  <si>
    <t>D.9.9</t>
  </si>
  <si>
    <t>Likvidace odpadů včetně dopravy</t>
  </si>
  <si>
    <t xml:space="preserve">    SO 90-90</t>
  </si>
  <si>
    <t>Soupis prací objektu</t>
  </si>
  <si>
    <t>S</t>
  </si>
  <si>
    <t>Stavba:</t>
  </si>
  <si>
    <t>VVZ</t>
  </si>
  <si>
    <t>Rekonstrukce areálu HZS Česká Třebová_zm03</t>
  </si>
  <si>
    <t>PS 11-02-01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</si>
  <si>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</si>
  <si>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</si>
  <si>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</si>
  <si>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</si>
  <si>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</si>
  <si>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</si>
  <si>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</si>
  <si>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</si>
  <si>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</si>
  <si>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</si>
  <si>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</si>
  <si>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</si>
  <si>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</si>
  <si>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</si>
  <si>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</si>
  <si>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</si>
  <si>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D1</t>
  </si>
  <si>
    <t>Dodávka a montáž DDTS</t>
  </si>
  <si>
    <t>P</t>
  </si>
  <si>
    <t>742I11</t>
  </si>
  <si>
    <t/>
  </si>
  <si>
    <t>KABEL NN CU OVLÁDACÍ 7-12ŽÍLOVÝ DO 2,5 MM2</t>
  </si>
  <si>
    <t>M</t>
  </si>
  <si>
    <t>PP</t>
  </si>
  <si>
    <t>TS</t>
  </si>
  <si>
    <t>viz textová a výkresová část projektové dokumentace
Technická specifikace položky odpovídá příslušné cenové soustavě</t>
  </si>
  <si>
    <t>742M11</t>
  </si>
  <si>
    <t>UKONČENÍ 5-12ŽÍLOVÉHO KABELU V ROZVADĚČI NEBO NA PŘÍSTROJI DO 2,5 MM2</t>
  </si>
  <si>
    <t>KUS</t>
  </si>
  <si>
    <t>747701</t>
  </si>
  <si>
    <t>DOKONČOVACÍ MONTÁŽNÍ PRÁCE NA ELEKTRICKÉM ZAŘÍZENÍ</t>
  </si>
  <si>
    <t>HOD</t>
  </si>
  <si>
    <t>747703</t>
  </si>
  <si>
    <t>ZKUŠEBNÍ PROVOZ</t>
  </si>
  <si>
    <t>747704</t>
  </si>
  <si>
    <t>ZAŠKOLENÍ OBSLUHY</t>
  </si>
  <si>
    <t>75J321</t>
  </si>
  <si>
    <t>KABEL SDĚLOVACÍ PRO STRUKTUROVANOU KABELÁŽ FTP/STP</t>
  </si>
  <si>
    <t>KMPÁR</t>
  </si>
  <si>
    <t>75J32X</t>
  </si>
  <si>
    <t>KABEL SDĚLOVACÍ PRO STRUKTUROVANOU KABELÁŽ FTP/STP - MONTÁŽ</t>
  </si>
  <si>
    <t>75O912</t>
  </si>
  <si>
    <t>DDTS ŽDC, ŘÍDICÍ STANICE PLC DO 24XDI / 24XDO / 12XAI</t>
  </si>
  <si>
    <t>75O913</t>
  </si>
  <si>
    <t>DDTS ŽDC, ROZŠÍŘENÍ ŘÍDICÍ STANICE PLC DO 24XDI / 24XDO / 12XAI</t>
  </si>
  <si>
    <t>75O918</t>
  </si>
  <si>
    <t>SNÍMAČ TEPLOTY A VLHKOSTI</t>
  </si>
  <si>
    <t>75O91A</t>
  </si>
  <si>
    <t>DDTS ŽDC, KOMUNIKAČNÍ PŘEVODNÍK</t>
  </si>
  <si>
    <t>75O91X</t>
  </si>
  <si>
    <t>DDTS ŽDC, MONTÁŽ</t>
  </si>
  <si>
    <t>75O932</t>
  </si>
  <si>
    <t>DDTS ŽDC, VYBAVENÝ PANEL PRO DDTS DO ROZVADĚČE / SKŘÍNĚ DO 12U</t>
  </si>
  <si>
    <t>75O949</t>
  </si>
  <si>
    <t>DDTS ŽDC, INTEGRACE PZTS DO SERVERŮ A KLIENTŮ DDTS ŽDC</t>
  </si>
  <si>
    <t>75O94A</t>
  </si>
  <si>
    <t>DDTS ŽDC, ROZŠÍŘENÍ INTEGRACE PZTS DO SERVERŮ A KLIENTŮ DDTS ŽDC</t>
  </si>
  <si>
    <t>75O94B</t>
  </si>
  <si>
    <t>DDTS ŽDC, INTEGRACE PZTS DO INK DDTS ŽDC</t>
  </si>
  <si>
    <t>75O94C</t>
  </si>
  <si>
    <t>DDTS ŽDC, ROZŠÍŘENÍ INTEGRACE PZTS DO INK DDTS ŽDC</t>
  </si>
  <si>
    <t>75O94L</t>
  </si>
  <si>
    <t>DDTS ŽDC, INTEGRACE ROZ DO SERVERŮ A KLIENTŮ DDTS ŽDC</t>
  </si>
  <si>
    <t>75O94M</t>
  </si>
  <si>
    <t>DDTS ŽDC, INTEGRACE ROZ DO INK DDTS ŽDC</t>
  </si>
  <si>
    <t>75O94N</t>
  </si>
  <si>
    <t>DDTS ŽDC, INTEGRACE ZPDP DO SERVERŮ A KLIENTŮ DDTS ŽDC</t>
  </si>
  <si>
    <t>75O94O</t>
  </si>
  <si>
    <t>DDTS ŽDC, ROZŠÍŘENÍ INTEGRACE ZPDP DO SERVERŮ A KLIENTŮ DDTS ŽDC</t>
  </si>
  <si>
    <t>75O94P</t>
  </si>
  <si>
    <t>DDTS ŽDC, ROZŠÍŘENÍ INTEGRACE ZPDP DO INK DDTS ŽDC</t>
  </si>
  <si>
    <t>75O94Q</t>
  </si>
  <si>
    <t>DDTS ŽDC, INTEGRACE KAM DO SERVERŮ A KLIENTŮ DDTS ŽDC</t>
  </si>
  <si>
    <t>75O94R</t>
  </si>
  <si>
    <t>DDTS ŽDC, ROZŠÍŘENÍ INTEGRACE KAM DO SERVERŮ A KLIENTŮ DDTS ŽDC</t>
  </si>
  <si>
    <t>75O94S</t>
  </si>
  <si>
    <t>DDTS ŽDC, INTEGRACE KAM DO INK DDTS ŽDC</t>
  </si>
  <si>
    <t>75O94T</t>
  </si>
  <si>
    <t>DDTS ŽDC, ROZŠÍŘENÍ INTEGRACE KAM DO INK DDTS ŽDC</t>
  </si>
  <si>
    <t>75O94U</t>
  </si>
  <si>
    <t>DDTS ŽDC, INTEGRACE AKTIVNÍHO PRVKU PŘENOSOVÉHO SYSTÉMU LTDS DO SERVERŮ A KLIENTŮ DDTS ŽDC</t>
  </si>
  <si>
    <t>75O94V</t>
  </si>
  <si>
    <t>DDTS ŽDC, INTEGRACE AKTIVNÍHO PRVKU PŘENOSOVÉHO SYSTÉMU LTDS DO INK DDTS ŽDC</t>
  </si>
  <si>
    <t>75O94Z</t>
  </si>
  <si>
    <t>DDTS ŽDC, INTEGRACE NAPÁJECÍHO ZDROJE DO SERVERŮ A KLIENTŮ DDTS ŽDC</t>
  </si>
  <si>
    <t>75O951</t>
  </si>
  <si>
    <t>DDTS ŽDC, INTEGRACE NAPÁJECÍHO ZDROJE DO INK DDTS ŽDC</t>
  </si>
  <si>
    <t>75O952</t>
  </si>
  <si>
    <t>DDTS ŽDC, INTEGRACE VYT DO SERVERŮ A KLIENTŮ DDTS ŽDC</t>
  </si>
  <si>
    <t>75O953</t>
  </si>
  <si>
    <t>DDTS ŽDC, INTEGRACE VYT DO INK DDTS ŽDC</t>
  </si>
  <si>
    <t>75O956</t>
  </si>
  <si>
    <t>DDTS ŽDC, INTEGRACE KLIMATIZAČNÍ NEBO VZT JEDNOTKY DO SERVERŮ A KLIENTŮ DDTS ŽDC</t>
  </si>
  <si>
    <t>75O957</t>
  </si>
  <si>
    <t>DDTS ŽDC, INTEGRACE KLIMATIZAČNÍ NEBO VZT JEDNOTKY DO INK DDTS ŽDC</t>
  </si>
  <si>
    <t>75O958</t>
  </si>
  <si>
    <t>DDTS ŽDC, INTEGRACE EE DO SERVERŮ A KLIENTŮ DDTS ŽDC</t>
  </si>
  <si>
    <t>75O95C</t>
  </si>
  <si>
    <t>DDTS ŽDC, INTEGRACE EE DO INK DDTS ŽDC</t>
  </si>
  <si>
    <t>75O95M</t>
  </si>
  <si>
    <t>DDTS ŽDC, INTEGRACE ČIDEL NEBO SENZORŮ DO SERVERŮ A KLIENTŮ DDTS ŽDC</t>
  </si>
  <si>
    <t>75O95N</t>
  </si>
  <si>
    <t>DDTS ŽDC, INTEGRACE ČIDEL NEBO SENZORŮ DO INK DDTS ŽDC</t>
  </si>
  <si>
    <t>75O95O</t>
  </si>
  <si>
    <t>DDTS ŽDC, INTEGRACE JINÉHO ZAŘÍZENÍ DO SERVERŮ A KLIENTŮ DDTS ŽDC</t>
  </si>
  <si>
    <t>75O95P</t>
  </si>
  <si>
    <t>DDTS ŽDC, INTEGRACE JINÉHO ZAŘÍZENÍ DO INK DDTS ŽDC</t>
  </si>
  <si>
    <t>75O95Q</t>
  </si>
  <si>
    <t>DDTS ŽDC, INTEGRACE ZPDP DO INK DDTS ŽDC</t>
  </si>
  <si>
    <t>75O95Z</t>
  </si>
  <si>
    <t>DDTS ŽDC, ZÁVĚREČNÁ ZKOUŠKA</t>
  </si>
  <si>
    <t>75O961</t>
  </si>
  <si>
    <t>DDTS ŽDC, SPOLUPRÁCE ZHOTOVITELE URČENÉHO ZAŘÍZENÍ PŘI INTEGRACI DO DDTS</t>
  </si>
  <si>
    <t>75O96A</t>
  </si>
  <si>
    <t>DDTS ŽDC, INTEGRACE FVE DO SERVERŮ A KLIENTŮ DDTS ŽDC</t>
  </si>
  <si>
    <t>75O96B</t>
  </si>
  <si>
    <t>DDTS ŽDC, INTEGRACE FVE DO INK FVE</t>
  </si>
  <si>
    <t>75O96C</t>
  </si>
  <si>
    <t>DDTS ŽDC, INTEGRACE MAR DO SERVERŮ A KLIENTŮ DDTS ŽDC</t>
  </si>
  <si>
    <t>75O96D</t>
  </si>
  <si>
    <t>DDTS ŽDC, INTEGRACE MAR DO INK FVE</t>
  </si>
  <si>
    <t>75O974</t>
  </si>
  <si>
    <t>DDTS ŽDC, KLIENTSKÉ PRACOVIŠTĚ STACIONÁRNÍ</t>
  </si>
  <si>
    <t>R</t>
  </si>
  <si>
    <t>Realizační dokumentace</t>
  </si>
  <si>
    <t>PS 11-02-11</t>
  </si>
  <si>
    <t>997</t>
  </si>
  <si>
    <t>Přesun sutě</t>
  </si>
  <si>
    <t>997013112</t>
  </si>
  <si>
    <t>Vnitrostaveništní doprava suti a vybouraných hmot vodorovně do 50 m s naložením základní pro budovy a haly výšky přes 6 do 9 m</t>
  </si>
  <si>
    <t>T</t>
  </si>
  <si>
    <t>R015111</t>
  </si>
  <si>
    <t>901</t>
  </si>
  <si>
    <t>NEOCEŇOVAT - POPLATKY ZA LIKVIDACI ODPADŮ NEKONTAMINOVANÝCH - 17 05 04 VYTĚŽENÉ ZEMINY A HORNINY - I. TŘÍDA TĚŽITELNOSTI VČETNĚ DOPRAVY</t>
  </si>
  <si>
    <t>POPLATKY ZA LIKVIDACI ODPADŮ NEKONTAMINOVANÝCH - 17 05 04 VYTĚŽENÉ ZEMINY A HORNINY - I. TŘÍDA TĚŽITELNOSTI VČETNĚ DOPRAVY</t>
  </si>
  <si>
    <t>VV</t>
  </si>
  <si>
    <t>0.4*0.2*850*1.7 = 115,600 [A]</t>
  </si>
  <si>
    <t xml:space="preserve">POPLATKY ZA LIKVIDACI ODPADŮ NEKONTAMINOVANÝCH - 17 05 04 VYTĚŽENÉ ZEMINY A HORNINY - I. TŘÍDA TĚŽITELNOSTI VČETNĚ DOPRAVYEVIDENČNÍ POLOŽKA. Neoceňovat v objektu SO/PS, položka se oceňuje pouze v objektu SO 90-90
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</si>
  <si>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R015120</t>
  </si>
  <si>
    <t>902</t>
  </si>
  <si>
    <t>NEOCEŇOVAT - POPLATKY ZA LIKVIDACI ODPADŮ NEKONTAMINOVANÝCH - 17 01 02 STAVEBNÍ A DEMOLIČNÍ SUŤ (CIHLY) VČETNĚ DOPRAVY</t>
  </si>
  <si>
    <t>POPLATKY ZA LIKVIDACI ODPADŮ NEKONTAMINOVANÝCH - 17 01 02 STAVEBNÍ A DEMOLIČNÍ SUŤ (CIHLY) VČETNĚ DOPRAVY</t>
  </si>
  <si>
    <t xml:space="preserve">POPLATKY ZA LIKVIDACI ODPADŮ NEKONTAMINOVANÝCH - 17 01 02 STAVEBNÍ A DEMOLIČNÍ SUŤ (CIHLY) VČETNĚ DOPRAVYEVIDENČNÍ POLOŽKA. Neoceňovat v objektu SO/PS, položka se oceňuje pouze v objektu SO 90-90
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</si>
  <si>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rozvody strukturované kabeláže:</t>
  </si>
  <si>
    <t>141720017</t>
  </si>
  <si>
    <t>Neřízený zemní protlak v hornině třídy těžitelnosti I a II, skupiny 3 a 4 průměru protlaku přes 125 do 160 mm</t>
  </si>
  <si>
    <t>34121150</t>
  </si>
  <si>
    <t>kabel sdělovací oheň retardující bezhalogenový stíněný laminovanou Al fólií s příložným CuSn drátem bez funkčnosti při požáru reakce na oheň B2cas1d1a1 jádro Cu</t>
  </si>
  <si>
    <t>kabel sdělovací oheň retardující bezhalogenový stíněný laminovanou Al fólií s příložným CuSn drátem bez funkčnosti při požáru reakce na oheň B2cas1d1a1 jádro Cu plné 100V (SHKFH-R) 4x2x0,8mm2</t>
  </si>
  <si>
    <t>34121315</t>
  </si>
  <si>
    <t>kabel datový bezhalogenový celkově stíněný Al fólií třída reakce na oheň Dcas2d2a1 jádro Cu plné (FTP) kategorie 6</t>
  </si>
  <si>
    <t>34126056</t>
  </si>
  <si>
    <t>kabel sdělovací stíněný laminovanou Al folií jádro Cu plné izolace PE plášť PE 150V (TCEKFLE) 5x4x0,8mm2</t>
  </si>
  <si>
    <t>34571062</t>
  </si>
  <si>
    <t>trubka elektroinstalační ohebná z PVC bílá d 16mm</t>
  </si>
  <si>
    <t>34571072</t>
  </si>
  <si>
    <t>trubka elektroinstalační ohebná z PVC oranžová d 20mm</t>
  </si>
  <si>
    <t>34571073</t>
  </si>
  <si>
    <t>trubka elektroinstalační ohebná z PVC oranžová d 25mm</t>
  </si>
  <si>
    <t>34571075</t>
  </si>
  <si>
    <t>trubka elektroinstalační ohebná z PVC oranžová d 40mm</t>
  </si>
  <si>
    <t>34571076</t>
  </si>
  <si>
    <t>trubka elektroinstalační ohebná z PVC oranžová d 50mm</t>
  </si>
  <si>
    <t>34571178</t>
  </si>
  <si>
    <t>spojka násuvná plastová pro trubky elektroinstalační tuhé plastové UV stabilní D 29,3mm délka 64mm</t>
  </si>
  <si>
    <t>34571187</t>
  </si>
  <si>
    <t>spojka násuvná plastová pro trubky elektroinstalační tuhé plastové UV stabilní D 43,8mm délka 82mm</t>
  </si>
  <si>
    <t>34571360</t>
  </si>
  <si>
    <t>trubka elektroinstalační HDPE tuhá dvouplášťová korugovaná D 32/40mm</t>
  </si>
  <si>
    <t>34571391</t>
  </si>
  <si>
    <t>trubka elektroinstalační plastová bezhalogenová ohebná středně odolná D 18,5/25mm poloměr ohybu gt;110mm</t>
  </si>
  <si>
    <t xml:space="preserve">trubka elektroinstalační plastová bezhalogenová ohebná středně odolná D 18,5/25mm poloměr ohybu  gt;110mm</t>
  </si>
  <si>
    <t>34571393</t>
  </si>
  <si>
    <t>trubka elektroinstalační plastová bezhalogenová ohebná středně odolná D 30,6/40mm poloměr ohybu gt;170mm</t>
  </si>
  <si>
    <t xml:space="preserve">trubka elektroinstalační plastová bezhalogenová ohebná středně odolná D 30,6/40mm poloměr ohybu  gt;170mm</t>
  </si>
  <si>
    <t>34571398</t>
  </si>
  <si>
    <t>trubka elektroinstalační plastová bezhalogenová tuhá lehce odolná D 22,4/25mm</t>
  </si>
  <si>
    <t>34571414</t>
  </si>
  <si>
    <t>trubka elektroinstalační plastová bezhalogenová tuhá středně odolná D 35,5/40mm</t>
  </si>
  <si>
    <t>34571445</t>
  </si>
  <si>
    <t>trubka elektroinstalační plastová ohebná středně odolná z PVC s vnitřní kluznou vrstvou UV stabilní D 14,2/20mm poloměr ohybu gt;90mm</t>
  </si>
  <si>
    <t xml:space="preserve">trubka elektroinstalační plastová ohebná středně odolná z PVC s vnitřní kluznou vrstvou UV stabilní D 14,2/20mm poloměr ohybu  gt;90mm</t>
  </si>
  <si>
    <t>34571457</t>
  </si>
  <si>
    <t>krabice pod omítku PVC odbočná kruhová D 70mm s víčkem</t>
  </si>
  <si>
    <t>34571458</t>
  </si>
  <si>
    <t>krabice pod omítku PVC odbočná kruhová D 100mm s víčkem</t>
  </si>
  <si>
    <t>34573015</t>
  </si>
  <si>
    <t>kanál parapetní bezhalogenový dutý 170x65mm</t>
  </si>
  <si>
    <t>741110041</t>
  </si>
  <si>
    <t>Montáž trubek elektroinstalačních s nasunutím nebo našroubováním do krabic plastových ohebných, uložených pevně, vnější O přes 11 do 23 mm</t>
  </si>
  <si>
    <t>1</t>
  </si>
  <si>
    <t>741110042</t>
  </si>
  <si>
    <t>Montáž trubek elektroinstalačních s nasunutím nebo našroubováním do krabic plastových ohebných, uložených pevně, vnější O přes 23 do 35 mm</t>
  </si>
  <si>
    <t>741110043</t>
  </si>
  <si>
    <t>Montáž trubek elektroinstalačních s nasunutím nebo našroubováním do krabic plastových ohebných, uložených pevně, vnější O přes 35 mm</t>
  </si>
  <si>
    <t>741110513</t>
  </si>
  <si>
    <t>Montáž lišt a kanálků elektroinstalačních se spojkami, ohyby a rohy a s nasunutím do krabic vkládacích s víčkem, šířky do přes 120 do 180 mm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</si>
  <si>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</si>
  <si>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</si>
  <si>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 do zdiva</t>
  </si>
  <si>
    <t>741210624</t>
  </si>
  <si>
    <t>Montáž rozvaděčů pro dozorny a velíny bez zapojení vodičů stojanů dispečerských rámu výklopného</t>
  </si>
  <si>
    <t>741240011</t>
  </si>
  <si>
    <t>Montáž ostatního příslušenství rozvoden kabelových vývodek do rozváděčů litinových, hliníkových nebo plastových zhotovení otvorů včetně vyřezání závitu pro osaz</t>
  </si>
  <si>
    <t>Montáž ostatního příslušenství rozvoden kabelových vývodek do rozváděčů litinových, hliníkových nebo plastových zhotovení otvorů včetně vyřezání závitu pro osazení vývodek do rozváděčů litinových, hliníkových nebo plastových, D do 42 mm</t>
  </si>
  <si>
    <t>742110011</t>
  </si>
  <si>
    <t>Montáž trubek elektroinstalačních plastových tuhých pro vnitřní rozvody uložených volně na příchytky</t>
  </si>
  <si>
    <t>742110505</t>
  </si>
  <si>
    <t>Montáž krabic elektroinstalačních s víčkem zapuštěných plastových odbočných čtyřhranných</t>
  </si>
  <si>
    <t>742121001</t>
  </si>
  <si>
    <t>Montáž kabelů sdělovacích pro vnitřní rozvody počtu žil do 15</t>
  </si>
  <si>
    <t>742121002</t>
  </si>
  <si>
    <t>Montáž kabelů sdělovacích pro vnitřní rozvody počtu žil přes 15</t>
  </si>
  <si>
    <t>742330027</t>
  </si>
  <si>
    <t>Montáž strukturované kabeláže příslušenství a ostatní práce k rozvaděčům panelu pro 24 x optický konektor</t>
  </si>
  <si>
    <t>R-001</t>
  </si>
  <si>
    <t>Optický patchkabel 9/125 1m, E2000(APC)-LC, duplex</t>
  </si>
  <si>
    <t>R-002</t>
  </si>
  <si>
    <t>Patch kabel CAT6 SFTP</t>
  </si>
  <si>
    <t>R-003</t>
  </si>
  <si>
    <t>USB 2.0 kabel prodlužovací 10m</t>
  </si>
  <si>
    <t>KS</t>
  </si>
  <si>
    <t>R-004</t>
  </si>
  <si>
    <t>Stack power kabel 30cm</t>
  </si>
  <si>
    <t>R-005</t>
  </si>
  <si>
    <t>Montáž ball markeru</t>
  </si>
  <si>
    <t>R-006</t>
  </si>
  <si>
    <t>Ball marker do kabelového výkopu, programovatelný, 101,4Hz</t>
  </si>
  <si>
    <t>R-007</t>
  </si>
  <si>
    <t>Venkovní sloupek na optiku 43/185/20</t>
  </si>
  <si>
    <t>R-008</t>
  </si>
  <si>
    <t>Příčka kovová pro parapetní kanál pro rozdělení rozvodů 2m</t>
  </si>
  <si>
    <t>R-009</t>
  </si>
  <si>
    <t>kryt koncový bezhalogenový</t>
  </si>
  <si>
    <t>R-010</t>
  </si>
  <si>
    <t>krabice pod omítku PVC odbočná čtvercová 150x150mm s víčkem</t>
  </si>
  <si>
    <t>R-011</t>
  </si>
  <si>
    <t>Krabice plastová 190x140x70</t>
  </si>
  <si>
    <t>R-012</t>
  </si>
  <si>
    <t>Vývodka kabelová pro vyvedení kabeláže z parapetního žlabu</t>
  </si>
  <si>
    <t>R-013</t>
  </si>
  <si>
    <t>Mikrotrubička 10/8, vysokohustotní polyetylén</t>
  </si>
  <si>
    <t>R-014</t>
  </si>
  <si>
    <t>Mikrotrubička 7/5,5, vysokohustotní polyetylén</t>
  </si>
  <si>
    <t>R-015</t>
  </si>
  <si>
    <t>Mikrotrubička 7/4, vysokohustotní polyetylén</t>
  </si>
  <si>
    <t>R-016</t>
  </si>
  <si>
    <t>Montáž trubka ocelová průměr přes 200</t>
  </si>
  <si>
    <t>R-017</t>
  </si>
  <si>
    <t>Ocelová chránička d=219, 6m</t>
  </si>
  <si>
    <t>R-018</t>
  </si>
  <si>
    <t>příchytka pro bezhalogenovou tuhou hrdlovou trubku d=40</t>
  </si>
  <si>
    <t>R-019</t>
  </si>
  <si>
    <t>R-020</t>
  </si>
  <si>
    <t>Optická kazeta s víčkem pro 12 svarů</t>
  </si>
  <si>
    <t>R-021</t>
  </si>
  <si>
    <t>Optický kříž kabelové rezervy včetně krytu</t>
  </si>
  <si>
    <t>R-022</t>
  </si>
  <si>
    <t>Montáž vertikálního vyvazovacího panelu</t>
  </si>
  <si>
    <t>R-023</t>
  </si>
  <si>
    <t>Vertikální vyvazovací panel pro rámy, jednostranný, v.47U, š. 200mm. hl. 151Mm, černý</t>
  </si>
  <si>
    <t>R-024</t>
  </si>
  <si>
    <t>Zemnící 19" lišta horizontální</t>
  </si>
  <si>
    <t>Zemnící 19' lišta horizontální</t>
  </si>
  <si>
    <t>R-025</t>
  </si>
  <si>
    <t>Ethernetový teploměr</t>
  </si>
  <si>
    <t>R-026</t>
  </si>
  <si>
    <t>Montáž svorkovnice</t>
  </si>
  <si>
    <t>R-027</t>
  </si>
  <si>
    <t>svorkovnice rozpojovací LSA plus, pro 20 párů</t>
  </si>
  <si>
    <t>R-028</t>
  </si>
  <si>
    <t>R-029</t>
  </si>
  <si>
    <t>zemnící spona M8 x 20mm, pro průměr kabelu 27 až 89 mm, nerez, referenční typ Dehn GSG (uzemnění pláště kabelu TCEPKPZLEZE na obou jeho koncích)</t>
  </si>
  <si>
    <t>R-030</t>
  </si>
  <si>
    <t>Montáž svorky</t>
  </si>
  <si>
    <t>R-031</t>
  </si>
  <si>
    <t>Montáž metalického patch kabelu</t>
  </si>
  <si>
    <t>R-032</t>
  </si>
  <si>
    <t>metalický patch kabel cat.6, 7m, stíněný</t>
  </si>
  <si>
    <t>R-033</t>
  </si>
  <si>
    <t>HDMI zásuvka do podlahové krabice</t>
  </si>
  <si>
    <t>R-034</t>
  </si>
  <si>
    <t>HDMI zásuvka pod omítku</t>
  </si>
  <si>
    <t>R-035</t>
  </si>
  <si>
    <t>HDMI zásuvka do parapetního žlabu</t>
  </si>
  <si>
    <t>R-036</t>
  </si>
  <si>
    <t>HDMI kabel se zesilovačem, pozlacené konektory, 10m</t>
  </si>
  <si>
    <t>R-037</t>
  </si>
  <si>
    <t>USB zásuvka do podlahové krabice</t>
  </si>
  <si>
    <t>R-038</t>
  </si>
  <si>
    <t>Firewall, 48x port PoE, 2xRJ-45, 1x USB</t>
  </si>
  <si>
    <t>R-039</t>
  </si>
  <si>
    <t>48-Port Gigabit Stackable L3 Managed PoE+ Switch</t>
  </si>
  <si>
    <t>R-040</t>
  </si>
  <si>
    <t>Aktivace software licence</t>
  </si>
  <si>
    <t>R-041</t>
  </si>
  <si>
    <t>softwarová licence 36 měsíců</t>
  </si>
  <si>
    <t>R-042</t>
  </si>
  <si>
    <t>Stohovatelný switch nabízející 24 x RJ-45 port s rychlostí 10/100/1000 Mbps a 4 x SFP+ por</t>
  </si>
  <si>
    <t>R-043</t>
  </si>
  <si>
    <t>NAS 4x, 1x CPU AMD Ryzen R1600 s 64bit architekturou</t>
  </si>
  <si>
    <t>R-044</t>
  </si>
  <si>
    <t>HDD 3,5'' 12TB</t>
  </si>
  <si>
    <t>R-045</t>
  </si>
  <si>
    <t>UPS online 5kVA</t>
  </si>
  <si>
    <t>R-046</t>
  </si>
  <si>
    <t>UPS online 1kVA</t>
  </si>
  <si>
    <t>R-047</t>
  </si>
  <si>
    <t>externí baterie 192V 2U pro 5kVA a 6kVA</t>
  </si>
  <si>
    <t>R-048</t>
  </si>
  <si>
    <t>externí baterie 48V 2U pro 5kVA a 6kVA</t>
  </si>
  <si>
    <t>R-049</t>
  </si>
  <si>
    <t>napájecí prodlužovací kabel</t>
  </si>
  <si>
    <t>napájecí prodlužovací kabel [1x IEC zástrčka C14 10 A - 1x IEC C13 zásuvka 10 A]</t>
  </si>
  <si>
    <t>R-050</t>
  </si>
  <si>
    <t>Velkoformátový dotykový displej, 4K</t>
  </si>
  <si>
    <t>R-051</t>
  </si>
  <si>
    <t>Mobilní držák displeje</t>
  </si>
  <si>
    <t>R-052</t>
  </si>
  <si>
    <t>LED televize s rozlišením 4K UHD</t>
  </si>
  <si>
    <t>R-053</t>
  </si>
  <si>
    <t>Držák na stěnu</t>
  </si>
  <si>
    <t>R-054</t>
  </si>
  <si>
    <t>Montáž IP PBX ústředna</t>
  </si>
  <si>
    <t>R-055</t>
  </si>
  <si>
    <t>IP PBX ústředna</t>
  </si>
  <si>
    <t>R-056</t>
  </si>
  <si>
    <t>Ochranná montážní skříň uzamykatelná, 400x400x140</t>
  </si>
  <si>
    <t>R-057</t>
  </si>
  <si>
    <t>Montáž konektorového modulu</t>
  </si>
  <si>
    <t>R-058</t>
  </si>
  <si>
    <t>Konektorový modul plně vybavený pro doplnění stávajícího optického rozváděče</t>
  </si>
  <si>
    <t>R-059</t>
  </si>
  <si>
    <t>Instalace software</t>
  </si>
  <si>
    <t>R-060</t>
  </si>
  <si>
    <t>Příslušný software</t>
  </si>
  <si>
    <t>R-061</t>
  </si>
  <si>
    <t>licence k softwarovému řešení, 3 roky</t>
  </si>
  <si>
    <t>R-062</t>
  </si>
  <si>
    <t>Softwatrová licence 3 roky</t>
  </si>
  <si>
    <t>R-063</t>
  </si>
  <si>
    <t>Montáž Switche</t>
  </si>
  <si>
    <t>R-064</t>
  </si>
  <si>
    <t>Switch, 48x 10/100/1000 + 4x SFP 10G, PoE, L2, stohovatelný, příkon 53W</t>
  </si>
  <si>
    <t>R-065</t>
  </si>
  <si>
    <t>Switch, 48x 10/100/1000 + 4x SFP 1G, PoE, L2, stohovatelný, příkon 53W</t>
  </si>
  <si>
    <t>R-066</t>
  </si>
  <si>
    <t>Montáž sady síťových modulů</t>
  </si>
  <si>
    <t>R-067</t>
  </si>
  <si>
    <t>Sada síťových modulů pro stackování</t>
  </si>
  <si>
    <t>R-068</t>
  </si>
  <si>
    <t>Vnitřní přístupový bod WiFi</t>
  </si>
  <si>
    <t>R-069</t>
  </si>
  <si>
    <t>LED monitor 24“ 1920x1080 (16:9), DP, HDMI, DVI-D, 3,5mm stereo jack, určeno pro nepřetržitý provoz (osazeno jako videostěna v místnosti dispečinku)</t>
  </si>
  <si>
    <t>R-070</t>
  </si>
  <si>
    <t>Polohovatelný držák pro montáž LED monitorů na zeď, velikost 13“ až 42“, náklon v rozsahu -15° až + 15°, natočení -90° až +90°</t>
  </si>
  <si>
    <t>R-071</t>
  </si>
  <si>
    <t>PC pro operační řízení</t>
  </si>
  <si>
    <t>PC pro operační řízeníParametry dle souboru - Parametry PC umístěné v dokumentaci v D.1.2. 1_PS 11-02-11_MK</t>
  </si>
  <si>
    <t>R-072</t>
  </si>
  <si>
    <t>PC pro DDTS</t>
  </si>
  <si>
    <t>PC pro DDTSParametry dle souboru - Parametry PC umístěné v dokumentaci v D.1.2. 1_PS 11-02-11_MK</t>
  </si>
  <si>
    <t>R-073</t>
  </si>
  <si>
    <t>PC pro dotykový panel, ovládání vjezdových technologií</t>
  </si>
  <si>
    <t>PC pro dotykový panel, ovládání vjezdových technologiíParametry dle souboru - Parametry PC umístěné v dokumentaci v D.1.2. 1_PS 11-02-11_MK</t>
  </si>
  <si>
    <t>R-074</t>
  </si>
  <si>
    <t>PC pro integrovaný panel hlasové komunikace</t>
  </si>
  <si>
    <t>PC pro integrovaný panel hlasové komunikaceParametry dle souboru - Parametry PC umístěné v dokumentaci v D.1.2. 1_PS 11-02-11_MK</t>
  </si>
  <si>
    <t>R-075</t>
  </si>
  <si>
    <t>PC pro kamerový systém</t>
  </si>
  <si>
    <t>PC pro kamerový systémParametry dle souboru - Parametry PC umístěné v dokumentaci v D.1.2. 1_PS 11-02-11_MK</t>
  </si>
  <si>
    <t>R-076</t>
  </si>
  <si>
    <t>Mini PC</t>
  </si>
  <si>
    <t>Mini PCParametry dle souboru - Parametry PC umístěné v dokumentaci v D.1.2. 1_PS 11-02-11_MK</t>
  </si>
  <si>
    <t>R-077</t>
  </si>
  <si>
    <t>Police 19“, 2U hloubka 350mm pro umístění Mini PC za videostěnou</t>
  </si>
  <si>
    <t>R-078</t>
  </si>
  <si>
    <t>LED monitor 27“ 2560x1440 (16:9), DP, HDMI, DVI-D, 3,5mm stereo jack, určeno pro nepřetržitý provoz, sada funkcí pro eliminaci únavy očí, flexibilita polohování</t>
  </si>
  <si>
    <t>LED monitor 27“ 2560x1440 (16:9), DP, HDMI, DVI-D, 3,5mm stereo jack, určeno pro nepřetržitý provoz, sada funkcí pro eliminaci únavy očí, flexibilita polohování (umístěn na stole v místnosti dispečinku)</t>
  </si>
  <si>
    <t>R-079</t>
  </si>
  <si>
    <t>Propojovací kabel HDMI 4K , 60Hz, High-speed HDMI 2.0, 18 GB/S, 2m, černý</t>
  </si>
  <si>
    <t>R-080</t>
  </si>
  <si>
    <t>Propojovací kabel male konektory: 1x DisplayPort přenosovou rychlostí 21,6 Gbit/s + 1× HDMI (HDMI 2.0) s přenosovou rychlostí až 4K (3840×2160) při 60Hz, 32 aud</t>
  </si>
  <si>
    <t>Propojovací kabel male konektory: 1x DisplayPort přenosovou rychlostí 21,6 Gbit/s + 1× HDMI (HDMI 2.0) s přenosovou rychlostí až 4K (3840×2160) při 60Hz, 32 audio stop, 32 zvukových kanálů a 18,0 Gbit/s, s pozlacenými konektory, rovné zakončení, bavlněný oplet, 2m, černý</t>
  </si>
  <si>
    <t xml:space="preserve">Propojovací kabel male konektory: 1x DisplayPort  přenosovou rychlostí 21,6 Gbit/s + 1× HDMI (HDMI 2.0) s přenosovou rychlostí až 4K (3840×2160) při 60Hz, 32 audio stop, 32 zvukových kanálů a 18,0 Gbit/s, s pozlacenými konektory, rovné zakončení, bavlněný oplet, 2m, černý</t>
  </si>
  <si>
    <t>R-081</t>
  </si>
  <si>
    <t>LED monitor 22“ 1920x1080 (16:9), 1xHDMI, 1xVGA, 3,5mm stereo jack, určeno pro nepřetržitý provoz, (umístěn na stole v kanceláři VJPO, ZVJPO, Školící místnost,</t>
  </si>
  <si>
    <t>LED monitor 22“ 1920x1080 (16:9), 1xHDMI, 1xVGA, 3,5mm stereo jack, určeno pro nepřetržitý provoz, (umístěn na stole v kanceláři VJPO, ZVJPO, Školící místnost, kanceláře, garáže, dílny)</t>
  </si>
  <si>
    <t>R-082</t>
  </si>
  <si>
    <t>Stolní PC</t>
  </si>
  <si>
    <t>Stolní PCParametry dle souboru - Parametry PC umístěné v dokumentaci v D.1.2. 1_PS 11-02-11_MK</t>
  </si>
  <si>
    <t>R-083</t>
  </si>
  <si>
    <t>Myš drátová, optická, připojení skrze USB, citlivost 26000 DPI, odezva 1 ms, 11 tlačítek, hyperscroll, kolečko se setrvačníkem, RGB podsvícení, délka kabelu 1,8</t>
  </si>
  <si>
    <t>Myš drátová, optická, připojení skrze USB, citlivost 26000 DPI, odezva 1 ms, 11 tlačítek, hyperscroll, kolečko se setrvačníkem, RGB podsvícení, délka kabelu 1,8 m, rozměry 4,3 × 6 × 13 cm (V×Š×H), hmotnost 100 g</t>
  </si>
  <si>
    <t>R-084</t>
  </si>
  <si>
    <t>Klávesnice kancelářská, drátová, klasické (vysokoprofilové) klávesy, česká lokalizace kláves, USB - A, černá</t>
  </si>
  <si>
    <t>R-085</t>
  </si>
  <si>
    <t>Instalační krabice 300x220x120</t>
  </si>
  <si>
    <t>R-086</t>
  </si>
  <si>
    <t>19" ISDN panel 25 x RJ45 černý 1U</t>
  </si>
  <si>
    <t>19' ISDN panel 25 x RJ45 černý 1U</t>
  </si>
  <si>
    <t>R-087</t>
  </si>
  <si>
    <t>DL-TLF-UHF Dvoustupňová přepěťová ochrana pro analogovou telefonní linku a xDSL</t>
  </si>
  <si>
    <t>R-088</t>
  </si>
  <si>
    <t>Třístupňová přepěťová ochrana datové linky s konektory RJ45 umístěná na DIN liště ve venkovním rozváděči RPQC.01 (rozváděč FVE)</t>
  </si>
  <si>
    <t>R-089</t>
  </si>
  <si>
    <t>Svodič DS-B090-RS</t>
  </si>
  <si>
    <t>R-090</t>
  </si>
  <si>
    <t>Montáž optického kabelu</t>
  </si>
  <si>
    <t>R-091</t>
  </si>
  <si>
    <t>optický kabel 24vl 9/125 LSOH včetně provaření</t>
  </si>
  <si>
    <t>R-092</t>
  </si>
  <si>
    <t>Adaptér E2000 SM OS</t>
  </si>
  <si>
    <t>R-093</t>
  </si>
  <si>
    <t>Provedení svaru optického vlákna</t>
  </si>
  <si>
    <t>KPL</t>
  </si>
  <si>
    <t>R-094</t>
  </si>
  <si>
    <t>vypracování kabelové knihy plánů od MOK a MK</t>
  </si>
  <si>
    <t>R34123012</t>
  </si>
  <si>
    <t>kabel datový optický OS MDIC 2 vlákna 9/125 plášť LSOH</t>
  </si>
  <si>
    <t>R34123033</t>
  </si>
  <si>
    <t>kabel datový optický OS zafukovací MICRO 24 vláken 9/125 plášť HDPE</t>
  </si>
  <si>
    <t>R34555004</t>
  </si>
  <si>
    <t>zásuvka datová dvojnásobná kompletní s rámečkem, RJ45, Kat. 6 UTP, svorky IDC</t>
  </si>
  <si>
    <t>R34555007</t>
  </si>
  <si>
    <t>zásuvka USB nabíječka dvojitá typu A + C, kompletní přístroj s rámečkem, 2,4 A nebo 2 x 1,2 A</t>
  </si>
  <si>
    <t>R34561664</t>
  </si>
  <si>
    <t>svorka řadová šroubovací RSA s nosnou lištou a průřezem vodiče 10mm2</t>
  </si>
  <si>
    <t>R34571476</t>
  </si>
  <si>
    <t>krabice lištová PVC přístrojová čtvercová 80x80mm hluboká</t>
  </si>
  <si>
    <t>R34572252</t>
  </si>
  <si>
    <t>lišta elektroinstalační nosná kovová holá DIN TS35 D děrovaná</t>
  </si>
  <si>
    <t>R35712034</t>
  </si>
  <si>
    <t>rozvaděč stojanový 19" celoskleněné dveře 47U/600x800mm</t>
  </si>
  <si>
    <t>rozvaděč stojanový 19' celoskleněné dveře 47U/600x800mm</t>
  </si>
  <si>
    <t>R35712065</t>
  </si>
  <si>
    <t>police rozvaděče 19" perforovaná integrované podpěry 1U/150 mm nosnost 15kg</t>
  </si>
  <si>
    <t>police rozvaděče 19' perforovaná integrované podpěry 1U/150 mm nosnost 15kg</t>
  </si>
  <si>
    <t>R35712107</t>
  </si>
  <si>
    <t>panel rozvodný 19" 1U 8x zásuvka dle ČSN max 16A bleskojistka kabel 3x1,5mm 2m</t>
  </si>
  <si>
    <t>panel rozvodný 19' 1U 8x zásuvka dle ČSN max 16A bleskojistka kabel 3x1,5mm 2m</t>
  </si>
  <si>
    <t>R35759010</t>
  </si>
  <si>
    <t>vana optická neosazená výsuvná 1U 1xkazeta pro 24 svárů 24xST simplex</t>
  </si>
  <si>
    <t>R37451110</t>
  </si>
  <si>
    <t>patch panel Cat6 PCB 1U 24 portů 19" UTP</t>
  </si>
  <si>
    <t>patch panel Cat6 PCB 1U 24 portů 19' UTP</t>
  </si>
  <si>
    <t>R37451145</t>
  </si>
  <si>
    <t>panel vyvazovací 5x plastové oko s průchody 1U 19"</t>
  </si>
  <si>
    <t>panel vyvazovací 5x plastové oko s průchody 1U 19'</t>
  </si>
  <si>
    <t>R37451148</t>
  </si>
  <si>
    <t>zásuvka na DIN lištu pro 1 keystone modul (neosazená)</t>
  </si>
  <si>
    <t>R37451165</t>
  </si>
  <si>
    <t>modul zásuvkový s průhlednou záclonkou a popisovým polem přímý (neosazený) pro keystone 1xRJ45 22,5x45mm</t>
  </si>
  <si>
    <t>R37452040</t>
  </si>
  <si>
    <t>prvek ukončovací datového rozvodu keystone 1xRJ45 STP Cat6A samořezný kabelová pojistka</t>
  </si>
  <si>
    <t>R37459125</t>
  </si>
  <si>
    <t>pigtail optický E2000(APC) OS 9/125 délka 1m</t>
  </si>
  <si>
    <t>R70107707</t>
  </si>
  <si>
    <t>100-32SM-LR20 1G SFP optický modul SM 1310nm LC, 20km,</t>
  </si>
  <si>
    <t>R70107707.1</t>
  </si>
  <si>
    <t>10G SFP optický modul SM LC, 1310nm, 10km</t>
  </si>
  <si>
    <t>R741112021</t>
  </si>
  <si>
    <t>Montáž krabice nástěnná plastová čtyřhranná do 100x100 mm</t>
  </si>
  <si>
    <t>R741122201</t>
  </si>
  <si>
    <t>Montáž kabel Cu plný kulatý žíla 2x1,5 až 6 mm2 uložený volně (např. CYKY)</t>
  </si>
  <si>
    <t>R741210001</t>
  </si>
  <si>
    <t>Montáž rozvodnice oceloplechová nebo plastová běžná do 20 kg</t>
  </si>
  <si>
    <t>R741761016</t>
  </si>
  <si>
    <t>Montáž rozšířujícího modulu o další rozhraní</t>
  </si>
  <si>
    <t>R741761016.1</t>
  </si>
  <si>
    <t>Montáž přístupového bodu WiFi</t>
  </si>
  <si>
    <t>R742123001</t>
  </si>
  <si>
    <t>Montáž přepěťové ochrany pro slaboproudá zařízení</t>
  </si>
  <si>
    <t>R742124005</t>
  </si>
  <si>
    <t>Montáž kabelů datových FTP, UTP, STP ukončení kabelu konektorem</t>
  </si>
  <si>
    <t>R742124012</t>
  </si>
  <si>
    <t>Montáž kabelů datových optických pro vnitřní rozvody do trubky zafouknutím</t>
  </si>
  <si>
    <t>R742124013</t>
  </si>
  <si>
    <t>Montáž kabelů datových optických pro vnitřní rozvody ukončení vlákna optického kabelu pigtailem včetně svaru optického vlákna</t>
  </si>
  <si>
    <t>R742220111</t>
  </si>
  <si>
    <t>Montáž docházkového terminálu s LCD displejem</t>
  </si>
  <si>
    <t>R742230002</t>
  </si>
  <si>
    <t>Montáž PC pro sledování kamerového systému, OS, monitor, klávesnice myš</t>
  </si>
  <si>
    <t>R742330004</t>
  </si>
  <si>
    <t>Montáž rozvaděče stojanového přes 30U</t>
  </si>
  <si>
    <t>R742330012</t>
  </si>
  <si>
    <t>Montáž zařízení do rozvaděče (switch, UPS, DVR, server) bez nastavení</t>
  </si>
  <si>
    <t>R742330021</t>
  </si>
  <si>
    <t>Montáž police do rozvaděče</t>
  </si>
  <si>
    <t>R742330023</t>
  </si>
  <si>
    <t>Montáž vyvazovacího panelu 1U</t>
  </si>
  <si>
    <t>R742330024</t>
  </si>
  <si>
    <t>Montáž patch panelu 24 portů</t>
  </si>
  <si>
    <t>R742330036</t>
  </si>
  <si>
    <t>Montáž optické vany - sestavení</t>
  </si>
  <si>
    <t>R742330039</t>
  </si>
  <si>
    <t>Montáž termostatu</t>
  </si>
  <si>
    <t>R742330043</t>
  </si>
  <si>
    <t>Montáž datové zásuvky na DIN lištu</t>
  </si>
  <si>
    <t>R742330044</t>
  </si>
  <si>
    <t>Montáž datové zásuvky 1 až 6 pozic</t>
  </si>
  <si>
    <t>R742330046</t>
  </si>
  <si>
    <t>Montáž patch panelu 48 portů</t>
  </si>
  <si>
    <t>R742410041</t>
  </si>
  <si>
    <t>Montáž adaptéru pro zesilovače rozhlasu</t>
  </si>
  <si>
    <t>R742420081</t>
  </si>
  <si>
    <t>Montáž systémového zdroje do rozvaděče</t>
  </si>
  <si>
    <t>R742430031</t>
  </si>
  <si>
    <t>Montáž kabelu HDMI se zakončením v zásuvce nebo krabici</t>
  </si>
  <si>
    <t>R749190002</t>
  </si>
  <si>
    <t>Montáž věšák kabelový - stojina s háky</t>
  </si>
  <si>
    <t>R767896110</t>
  </si>
  <si>
    <t>Montáž kovových lišt šroubováním</t>
  </si>
  <si>
    <t>D2</t>
  </si>
  <si>
    <t>Ostatní náklady:</t>
  </si>
  <si>
    <t>460171272</t>
  </si>
  <si>
    <t>Hloubení kabelových rýh strojně včetně urovnání dna s přemístěním výkopku do vzdálenosti 3 m od okraje jámy nebo s naložením na dopravní prostředek šířky 50 cm</t>
  </si>
  <si>
    <t>Hloubení kabelových rýh strojně včetně urovnání dna s přemístěním výkopku do vzdálenosti 3 m od okraje jámy nebo s naložením na dopravní prostředek šířky 50 cm hloubky 80 cm v hornině třídy těžitelnosti I skupiny 3</t>
  </si>
  <si>
    <t>460451262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</si>
  <si>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</si>
  <si>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60 cm z horniny třídy těžitelnosti I skupiny 3</t>
  </si>
  <si>
    <t>460661112</t>
  </si>
  <si>
    <t>Kabelové lože z písku včetně podsypu, zhutnění a urovnání povrchu pro kabely nn bez zakrytí, šířky přes 35 do 50 cm</t>
  </si>
  <si>
    <t>460671113</t>
  </si>
  <si>
    <t>Výstražné prvky pro krytí kabelů včetně vyrovnání povrchu rýhy, rozvinutí a uložení fólie, šířky přes 25 do 35 cm</t>
  </si>
  <si>
    <t>977332111</t>
  </si>
  <si>
    <t>Frézování drážek pro vodiče ve stěnách z cihel, rozměru do 30x30 mm</t>
  </si>
  <si>
    <t>977332112</t>
  </si>
  <si>
    <t>Frézování drážek pro vodiče ve stěnách z cihel, rozměru do 50x50 mm</t>
  </si>
  <si>
    <t>R-095</t>
  </si>
  <si>
    <t>Frézování drážek ve stěnách z cihel do 100x50 mm</t>
  </si>
  <si>
    <t>R-096</t>
  </si>
  <si>
    <t>Frézování drážek ve stěnách z cihel do 200x100 mm</t>
  </si>
  <si>
    <t>R-103</t>
  </si>
  <si>
    <t>Montáž krycí PVC deska kabelová do výkopu, rozměry: šířka 300mm, délka 1000mm</t>
  </si>
  <si>
    <t>R-104</t>
  </si>
  <si>
    <t>krycí PVC deska kabelová do výkopu, rozměry: šířka 300mm, délka 1000mm</t>
  </si>
  <si>
    <t>R-108</t>
  </si>
  <si>
    <t>obnova chodníku pod železničním viaduktem do původního stavu, zhotovení betonu, podkladový materiál štěrk</t>
  </si>
  <si>
    <t>R-109</t>
  </si>
  <si>
    <t>geodetické zaměření výkopových prací</t>
  </si>
  <si>
    <t>R-110</t>
  </si>
  <si>
    <t>Stavební přípomoce (průrazy, apod..)</t>
  </si>
  <si>
    <t>R-111</t>
  </si>
  <si>
    <t>Montáž požární ucpávky</t>
  </si>
  <si>
    <t>R-112</t>
  </si>
  <si>
    <t>Certifikovaná požární ucpávka</t>
  </si>
  <si>
    <t>R-113</t>
  </si>
  <si>
    <t>Drobný elektroinstalační a označovací materiál</t>
  </si>
  <si>
    <t>KG</t>
  </si>
  <si>
    <t>Drobný elektroinstalační a označovací materiálnapř. hmoždinky, šrouby apod.</t>
  </si>
  <si>
    <t>R-114</t>
  </si>
  <si>
    <t>sádra stavební 30kg</t>
  </si>
  <si>
    <t>R-116</t>
  </si>
  <si>
    <t>Zkoušky, revize, měření, naprogramování</t>
  </si>
  <si>
    <t>PS 11-02-21</t>
  </si>
  <si>
    <t>0.35*0.2*70*1.7 = 8,330 [A]</t>
  </si>
  <si>
    <t>Rozhlas:</t>
  </si>
  <si>
    <t>34111117</t>
  </si>
  <si>
    <t>kabel silový oheň retardující bezhalogenový bez funkční schopnosti při požáru třída reakce na oheň B2cas1d1a1 jádro Cu 0,6/1kV (1-CXKH-R B2) 2x2,5mm2</t>
  </si>
  <si>
    <t>34121345</t>
  </si>
  <si>
    <t>kabel datový venkovní celkově stíněný Al fólií se stíněnými páry Al fólií jádro Cu plné plášť PE (F/FTP) kategorie 6a</t>
  </si>
  <si>
    <t>34571114</t>
  </si>
  <si>
    <t>příchytka plastová pro tuhé a ohebné plastové trubky 16x25x27mm</t>
  </si>
  <si>
    <t>34571371</t>
  </si>
  <si>
    <t>trubka elektroinstalační ohebná dvouplášťová korugovaná HDPE+LDPE UV stab (chránička) D 41/50mm</t>
  </si>
  <si>
    <t>34571382</t>
  </si>
  <si>
    <t>trubka elektroinstalační plastová bezhalogenová ohebná lehce odolná D 10,1/16mm poloměr ohybu gt;60mm</t>
  </si>
  <si>
    <t xml:space="preserve">trubka elektroinstalační plastová bezhalogenová ohebná lehce odolná D 10,1/16mm poloměr ohybu  gt;60mm</t>
  </si>
  <si>
    <t>34571990</t>
  </si>
  <si>
    <t>příchytka distanční z PH k upevňování kabelů, 22,5x26x30mm, D 8-16mm</t>
  </si>
  <si>
    <t>38447009</t>
  </si>
  <si>
    <t>reproduktor stropní s úzkým rámečkem certifikovaný dle EN54-24 6W/100V kov bílý průměr 180mm</t>
  </si>
  <si>
    <t>38447012</t>
  </si>
  <si>
    <t>reproduktor stropní s úzkým rámečkem s požárním krytem certifikovaný dle EN54-24 6W/100V kov bílý průměr 180mm</t>
  </si>
  <si>
    <t>38447017</t>
  </si>
  <si>
    <t>reproduktor nástěnný certifikovaný dle EN54-24 6W/100V kovový bílý 164x164mm</t>
  </si>
  <si>
    <t>38447023</t>
  </si>
  <si>
    <t>reproduktor směrový certifikovaný dle EN54-24 20W/100V plast venkovní včetně montážní konzoly průměr 138mm</t>
  </si>
  <si>
    <t>741122121</t>
  </si>
  <si>
    <t>Montáž kabelů měděných bez ukončení uložených v trubkách zatažených plných kulatých nebo bezhalogenových (např. CYKY) počtu a průřezu žil 2x1,5 až 6 mm2</t>
  </si>
  <si>
    <t>741210611</t>
  </si>
  <si>
    <t>Montáž rozvaděčů pro dozorny a velíny bez zapojení vodičů pultů ovládacích základního prvku (pultu)</t>
  </si>
  <si>
    <t>741420103</t>
  </si>
  <si>
    <t>Montáž oddáleného vedení držáků na trubku</t>
  </si>
  <si>
    <t>742123001</t>
  </si>
  <si>
    <t>742220171</t>
  </si>
  <si>
    <t>Montáž komunikátoru do ústředny bez držáku telefonního</t>
  </si>
  <si>
    <t>742310002</t>
  </si>
  <si>
    <t>Montáž domovního telefonu komunikačního tabla</t>
  </si>
  <si>
    <t>742410001</t>
  </si>
  <si>
    <t>Montáž rozhlasu systémového zesilovače</t>
  </si>
  <si>
    <t>742410062</t>
  </si>
  <si>
    <t>Montáž rozhlasu reproduktoru podhledového s krytem</t>
  </si>
  <si>
    <t>742410141</t>
  </si>
  <si>
    <t>Montáž rozhlasu serveru pro hudbu a hlášení</t>
  </si>
  <si>
    <t>742430003</t>
  </si>
  <si>
    <t>Montáž audiovizuální techniky reprosoustavy s konzolou</t>
  </si>
  <si>
    <t>Držák reproduktoru na sloup</t>
  </si>
  <si>
    <t>Rozhlasová ústředna digitální IP, 100V, vestavný zesilovač 300W</t>
  </si>
  <si>
    <t>Rozhlasový zesilovač 300W</t>
  </si>
  <si>
    <t>Rozhlasoví ovládací prvek - ovládací pult rozhlasu</t>
  </si>
  <si>
    <t>Telefonní zapojovač digitální, dispečerský terminál VOIP s obrazovku</t>
  </si>
  <si>
    <t>Přpážkový IP mikrofon</t>
  </si>
  <si>
    <t>460171172</t>
  </si>
  <si>
    <t>Hloubení kabelových rýh strojně včetně urovnání dna s přemístěním výkopku do vzdálenosti 3 m od okraje jámy nebo s naložením na dopravní prostředek šířky 35 cm</t>
  </si>
  <si>
    <t>Hloubení kabelových rýh strojně včetně urovnání dna s přemístěním výkopku do vzdálenosti 3 m od okraje jámy nebo s naložením na dopravní prostředek šířky 35 cm hloubky 80 cm v hornině třídy těžitelnosti I skupiny 3</t>
  </si>
  <si>
    <t>460451162</t>
  </si>
  <si>
    <t>Zásyp kabelových rýh strojně s přemístěním sypaniny ze vzdálenosti do 10 m, s uložením výkopku ve vrstvách včetně zhutnění a urovnání povrchu šířky 35 cm hloubk</t>
  </si>
  <si>
    <t>Zásyp kabelových rýh strojně s přemístěním sypaniny ze vzdálenosti do 10 m, s uložením výkopku ve vrstvách včetně zhutnění a urovnání povrchu šířky 35 cm hloubky 60 cm z horniny třídy těžitelnosti I skupiny 3</t>
  </si>
  <si>
    <t>460661111</t>
  </si>
  <si>
    <t>Kabelové lože z písku včetně podsypu, zhutnění a urovnání povrchu pro kabely nn bez zakrytí, šířky do 35 cm</t>
  </si>
  <si>
    <t>Zkoušky, revize, naprogramování</t>
  </si>
  <si>
    <t>PS 11-02-41</t>
  </si>
  <si>
    <t>742</t>
  </si>
  <si>
    <t>Elektroinstalace - slaboproud</t>
  </si>
  <si>
    <t>34111116</t>
  </si>
  <si>
    <t>kabel silový oheň retardující bezhalogenový bez funkční schopnosti při požáru třída reakce na oheň B2cas1d1a1 jádro Cu 0,6/1kV (1-CXKH-R B2) 2x1,5mm2</t>
  </si>
  <si>
    <t>34121021</t>
  </si>
  <si>
    <t>kabel propojovací pro el zámky zakončený s konektorem 6m</t>
  </si>
  <si>
    <t>34121232</t>
  </si>
  <si>
    <t>kabel sdělovací stíněný laminovanou Al fólií s příložným Cu drátem jádro Cu plné izolace PVC plášť PVC 300V (J-Y(St)Y…Lg) 2x2x0,6mm2</t>
  </si>
  <si>
    <t>34121315.1</t>
  </si>
  <si>
    <t>SFP optický modul singlemode</t>
  </si>
  <si>
    <t>34123029</t>
  </si>
  <si>
    <t>kabel datový optický OS zafukovací MINI 8 vláken 9/125 plášť HDPE</t>
  </si>
  <si>
    <t>34571504</t>
  </si>
  <si>
    <t>krabice univerzální podlahová 332x250x80-95mm</t>
  </si>
  <si>
    <t>34571524</t>
  </si>
  <si>
    <t>krabice pod omítku PVC odbočná čtvercová 125x125mm s víčkem</t>
  </si>
  <si>
    <t>34575601</t>
  </si>
  <si>
    <t>žlab kabelový drátěný galvanicky zinkovaný 250/100mm</t>
  </si>
  <si>
    <t>354978027</t>
  </si>
  <si>
    <t>otvírač elektrický monitorovaný 10 - 24 V bez lišty</t>
  </si>
  <si>
    <t>35829022</t>
  </si>
  <si>
    <t>chránič proudový 1+N pólový 16A typ B</t>
  </si>
  <si>
    <t>37459125</t>
  </si>
  <si>
    <t>38292030</t>
  </si>
  <si>
    <t>stříška pro povrchovou montáž modulového interkom systému 122x116mm 1 modul</t>
  </si>
  <si>
    <t>38447016</t>
  </si>
  <si>
    <t>reproduktor nástěnný dvoupásmový certifikovaný dle EN54-24 10W/100V plast bílý 210x330mm</t>
  </si>
  <si>
    <t>40461022</t>
  </si>
  <si>
    <t>detektor sběrnicový pohybu osob PIR a rozbití skla</t>
  </si>
  <si>
    <t>40461025</t>
  </si>
  <si>
    <t>detektor pohybu duální sběrnicový, PIR a MW</t>
  </si>
  <si>
    <t>40461031</t>
  </si>
  <si>
    <t>detektor tříštění skla</t>
  </si>
  <si>
    <t>40461039</t>
  </si>
  <si>
    <t>kontakt magnetický, vratový, armovaná hadice</t>
  </si>
  <si>
    <t>40461041</t>
  </si>
  <si>
    <t>kontakt magnetický, zápustný s přírubami</t>
  </si>
  <si>
    <t>40466067</t>
  </si>
  <si>
    <t>krabice plastová, propojovací</t>
  </si>
  <si>
    <t>40466086</t>
  </si>
  <si>
    <t>převodník signálu mezi metalickou sběrnicí RS-485 a signálem šířeným prostřednictvím páru jednovidových (Single Mode) optických vláken, 2x SC konektor</t>
  </si>
  <si>
    <t>40467014</t>
  </si>
  <si>
    <t>modul přístupový sběrnicový, se čtečkou karet a 1 ovládacím segmentem</t>
  </si>
  <si>
    <t>modul přístupový sběrnicový, se čtečkou karet a 1 ovládacím segmentem2x venkovní provedení</t>
  </si>
  <si>
    <t>40467016</t>
  </si>
  <si>
    <t>modul přístupový sběrnicový se čtečkou karet, LCD klávesnicí a 1 ovládacím segmentem</t>
  </si>
  <si>
    <t>modul přístupový sběrnicový se čtečkou karet, LCD klávesnicí a 1 ovládacím segmentem5x venkvní provedení</t>
  </si>
  <si>
    <t>40467026</t>
  </si>
  <si>
    <t>klávesnice ústředny PZTS, LCD/LED</t>
  </si>
  <si>
    <t>442320001</t>
  </si>
  <si>
    <t>Montáž elektrického zámku s mechanickým přepínačem otevřeno/zavřeno</t>
  </si>
  <si>
    <t>54978005</t>
  </si>
  <si>
    <t>zámek elektromechanický samozamykací panikový dvoubodový hluboký</t>
  </si>
  <si>
    <t>59081307</t>
  </si>
  <si>
    <t>magnet přídržný, 85 kg, univerzální s tlačítkem, kotva s kloubem</t>
  </si>
  <si>
    <t>59081320</t>
  </si>
  <si>
    <t>jednotka vyhodnocovací lineárního teplotního hlásiče, dvousmyčková s displejem, 2x 2500m</t>
  </si>
  <si>
    <t>59081338</t>
  </si>
  <si>
    <t>59081430</t>
  </si>
  <si>
    <t>hlásič kouře optický konvenční</t>
  </si>
  <si>
    <t>59081433</t>
  </si>
  <si>
    <t>hlásič teplotní interaktivní konvenční</t>
  </si>
  <si>
    <t>59081452</t>
  </si>
  <si>
    <t>hlásič konvenční tlačítkový červený, prolamovací plast</t>
  </si>
  <si>
    <t>59081503</t>
  </si>
  <si>
    <t>siréna adresná nástěnná, 95 dB(A), -25 až 70°C</t>
  </si>
  <si>
    <t>59081517</t>
  </si>
  <si>
    <t>siréna, 32 tónů, nastavitelná hlasitost, povrchová montáž</t>
  </si>
  <si>
    <t>741110003</t>
  </si>
  <si>
    <t>Montáž trubek elektroinstalačních s nasunutím nebo našroubováním do krabic plastových tuhých, uložených pevně, vnější O přes 35 mm</t>
  </si>
  <si>
    <t>Montáž trubka plastová ohebná D přes 11 do 23 mm uložená pevně</t>
  </si>
  <si>
    <t>741110041.1</t>
  </si>
  <si>
    <t>741210001</t>
  </si>
  <si>
    <t>741313007</t>
  </si>
  <si>
    <t>Montáž zásuvek domovních se zapojením vodičů bezšroubové připojení nástěnných nebo do parapetních kanálů 2P + PE</t>
  </si>
  <si>
    <t>741320131</t>
  </si>
  <si>
    <t>Montáž jističů dvoupólových nn do 25 A bez krytu se zapojením vodičů</t>
  </si>
  <si>
    <t>741761016</t>
  </si>
  <si>
    <t>741910415</t>
  </si>
  <si>
    <t>Montáž žlabů bez stojiny a výložníků kovových s podpěrkami a příslušenstvím bez víka, šířky do 500 mm</t>
  </si>
  <si>
    <t>741910601</t>
  </si>
  <si>
    <t>Montáž ostatních nosných prvků příchytek plastových, počtu otvorů do 4</t>
  </si>
  <si>
    <t>742110201</t>
  </si>
  <si>
    <t>Montáž podlahových krabic pro slaboproud do dvojitých podlah</t>
  </si>
  <si>
    <t>742124005</t>
  </si>
  <si>
    <t>742124012</t>
  </si>
  <si>
    <t>742124013</t>
  </si>
  <si>
    <t>742210161</t>
  </si>
  <si>
    <t>Montáž vyhodnocovací jednotky lineárního teplotního hlásiče</t>
  </si>
  <si>
    <t>742210231</t>
  </si>
  <si>
    <t>Montáž magnetu přídržného s tlačítkem</t>
  </si>
  <si>
    <t>742220004</t>
  </si>
  <si>
    <t>Montáž ústředny PZTS se zdrojem a komunikátorem přes 1 do 4 linek</t>
  </si>
  <si>
    <t>742220081</t>
  </si>
  <si>
    <t>Montáž čtečky bezkontaktních karet</t>
  </si>
  <si>
    <t>742220111</t>
  </si>
  <si>
    <t>742220131</t>
  </si>
  <si>
    <t>Montáž univerzálního reléového modulu se svorkovnicí a přepínačem NC/NO</t>
  </si>
  <si>
    <t>742220161</t>
  </si>
  <si>
    <t>Montáž akumulátoru 12 V</t>
  </si>
  <si>
    <t>742220161.1</t>
  </si>
  <si>
    <t>742220201</t>
  </si>
  <si>
    <t>Montáž převodníku optické sítě/metalické sítě (RS485/Ethernet)</t>
  </si>
  <si>
    <t>742220232</t>
  </si>
  <si>
    <t>Montáž příslušenství pro PZTS detektor na stěnu nebo na strop</t>
  </si>
  <si>
    <t>742220232.1</t>
  </si>
  <si>
    <t>Montáž detektoru na stěnu nebo na stropu</t>
  </si>
  <si>
    <t>742220235</t>
  </si>
  <si>
    <t>Montáž příslušenství pro PZTS magnetický kontakt povrchový</t>
  </si>
  <si>
    <t>742220235.1</t>
  </si>
  <si>
    <t>Montáž magnetického kontaktu povrchového</t>
  </si>
  <si>
    <t>742220236</t>
  </si>
  <si>
    <t>Montáž příslušenství pro PZTS magnetický kontakt závrtný čtyřdrátový</t>
  </si>
  <si>
    <t>742220241</t>
  </si>
  <si>
    <t>Montáž armované hadice k magnetickému kontaktu</t>
  </si>
  <si>
    <t>742220251</t>
  </si>
  <si>
    <t>Montáž tlačítka tísňového výklopného s pamětí poplachu</t>
  </si>
  <si>
    <t>742220255</t>
  </si>
  <si>
    <t>Montáž příslušenství pro PZTS siréna vnitřní pro vyhlášení poplachu</t>
  </si>
  <si>
    <t>742220401</t>
  </si>
  <si>
    <t>Programování základních parametrů ústředny PZTS</t>
  </si>
  <si>
    <t>742240008</t>
  </si>
  <si>
    <t>Montáž elektronické kontroly vstupu spínavého zdroje s krytem 12V, 3,5 A s akumulátorem 12V/17 Ah</t>
  </si>
  <si>
    <t>742240027</t>
  </si>
  <si>
    <t>Montáž elektronické kontroly vstupu ovládacího tlačítka</t>
  </si>
  <si>
    <t>742310003</t>
  </si>
  <si>
    <t>Montáž domovního telefonu klimatického krytu pro komunikační tablo</t>
  </si>
  <si>
    <t>742320032</t>
  </si>
  <si>
    <t>Montáž elektricky ovládaných zámků ostatní prvky elektrického otvírače 12 V a stavitelnou střelkou</t>
  </si>
  <si>
    <t>742330001</t>
  </si>
  <si>
    <t>Montáž strukturované kabeláže rozvaděče nástěnného</t>
  </si>
  <si>
    <t>742330012</t>
  </si>
  <si>
    <t>742410041</t>
  </si>
  <si>
    <t>742420021</t>
  </si>
  <si>
    <t>Montáž společné televizní antény antenního stožáru včetně upevňovacího materiálu</t>
  </si>
  <si>
    <t>767190121</t>
  </si>
  <si>
    <t>Montáž oplechování a lemování ocelových kcí stěn a střech ocelovým plechem rš do 100 mm</t>
  </si>
  <si>
    <t>767649197</t>
  </si>
  <si>
    <t>Montáž dveří ocelových nebo hliníkových doplňků dveří panikového kování dveří jednokřídlých</t>
  </si>
  <si>
    <t>998742112</t>
  </si>
  <si>
    <t>Přesun hmot pro slaboproud stanovený z hmotnosti přesunovaného materiálu vodorovná dopravní vzdálenost do 50 m s omezením mechanizace v objektech výšky přes 6 d</t>
  </si>
  <si>
    <t>Přesun hmot pro slaboproud stanovený z hmotnosti přesunovaného materiálu vodorovná dopravní vzdálenost do 50 m s omezením mechanizace v objektech výšky přes 6 do 12 m</t>
  </si>
  <si>
    <t>998742193</t>
  </si>
  <si>
    <t>Přesun hmot pro slaboproud stanovený z hmotnosti přesunovaného materiálu vodorovná dopravní vzdálenost do 50 m Příplatek k cenám za zvětšený přesun přes vymezen</t>
  </si>
  <si>
    <t>Přesun hmot pro slaboproud stanovený z hmotnosti přesunovaného materiálu vodorovná dopravní vzdálenost do 50 m Příplatek k cenám za zvětšený přesun přes vymezenou vodorovnou dopravní vzdálenost do 500 m</t>
  </si>
  <si>
    <t>Optický patchkabel 9/125 1m, E2000(APC)-LC, simplex</t>
  </si>
  <si>
    <t>kabel bezhalogenový J-H(St)H 4x2x0,6 šedá</t>
  </si>
  <si>
    <t>Atypická ocelová konstrukce chrání venkovní sirény</t>
  </si>
  <si>
    <t>Stožár celkové výšky 4600mm, světlá výška 3000mm</t>
  </si>
  <si>
    <t>akumulátor 12V/7Ah</t>
  </si>
  <si>
    <t>Montáž plošný spoj</t>
  </si>
  <si>
    <t>Plošný spoj spínaného zdroje 13,8Vss/3A</t>
  </si>
  <si>
    <t>Zásuva 230V do parapetního žlabu</t>
  </si>
  <si>
    <t>Krabice plastová 150x150x70</t>
  </si>
  <si>
    <t>žlab kabelový drátěný galvanicky zinkovaný 400/100mm</t>
  </si>
  <si>
    <t>spojka žlabu, galvanický zinek</t>
  </si>
  <si>
    <t>držák žlabu</t>
  </si>
  <si>
    <t>podložka M8,4 (balení =100 ks)</t>
  </si>
  <si>
    <t>šroub M6/16 (balení = 100 ks)</t>
  </si>
  <si>
    <t>matice límcová M6 (balení = 100 ks)</t>
  </si>
  <si>
    <t>podpěra žlabu</t>
  </si>
  <si>
    <t>závitová tyč 8 mm/1 m</t>
  </si>
  <si>
    <t>sprej zinkový 98%, 400 ml</t>
  </si>
  <si>
    <t>nůžky pro tvarování žlabu</t>
  </si>
  <si>
    <t>ústředna PZTS včetně krytu s prostorem pro aku 38Ah, určeno pro stupeň zabezpečení 3, možnost rozšíření pomocí modulů</t>
  </si>
  <si>
    <t xml:space="preserve">ústředna PZTS  včetně krytu s prostorem pro aku 38Ah, určeno pro stupeň zabezpečení 3, možnost rozšíření pomocí modulůreferenční typ např. ASSET804Z 2C</t>
  </si>
  <si>
    <t>Záložní akumulátor 12V/38Ah</t>
  </si>
  <si>
    <t>Rozšiřující modul 16vstupů, 2x čtečka, 2x zámek, 12 výstupů</t>
  </si>
  <si>
    <t>Rozšiřující modul 6vstupů, 2x čtečka, 2x zámek,82 výstupů</t>
  </si>
  <si>
    <t>Releový modul 8 relé</t>
  </si>
  <si>
    <t>Releový modul 4 relé</t>
  </si>
  <si>
    <t>záložní impulzní napájecí zdroj 13,8V/5A/17Ah</t>
  </si>
  <si>
    <t>Montáž spínaného zálohovaného zdroje</t>
  </si>
  <si>
    <t>spínaný zálohovaný zdroj 230V/1,6A, pro použití v systémech PZTS, zdroj bude mít samostatný výstup pro dobíjení Aku, signalizační výstupy a odpojovač, hodnota d</t>
  </si>
  <si>
    <t>spínaný zálohovaný zdroj 230V/1,6A, pro použití v systémech PZTS, zdroj bude mít samostatný výstup pro dobíjení Aku, signalizační výstupy a odpojovač, hodnota dobíjecího proudu bude volitelná v několika krocích</t>
  </si>
  <si>
    <t>Akumulátor 12V/7Ah</t>
  </si>
  <si>
    <t>Kabelová průchodka zadlabací, rozpojitelná</t>
  </si>
  <si>
    <t>PIR detektor s funkcí antimasking, trojitě vyvážený</t>
  </si>
  <si>
    <t>MG kontakt čtyřdrátový s pracovní mezerou 25mm</t>
  </si>
  <si>
    <t>Tísňové tlačítko s konvenční technologií - reléovým výstupem (osazeno v místnosti dispečink), stupeň zabezpečení 3</t>
  </si>
  <si>
    <t>Tísňové tlačítko výklopné s pamětí poplachu (osazeno v místnosti WC invalidé), stupeň zabezpečení 3</t>
  </si>
  <si>
    <t>Čipová karta</t>
  </si>
  <si>
    <t>Plastový clip - plastová příchytka teplotního kabelu</t>
  </si>
  <si>
    <t>Montáž přídržného magnetu s tlačítkem</t>
  </si>
  <si>
    <t>přídržný elektromagnet 24V, 490N, včetně deblokačního tlačítka, osazeno na podlaze (určeno k držení dveří v otevřené poloze)</t>
  </si>
  <si>
    <t>přídržný elektromagnet 24V, 490N, včetně deblokačního tlačítka, osazeno na stěně (určeno k držení dveří v otevřené poloze</t>
  </si>
  <si>
    <t>Skříň oceloplechová s montážním panelem V800xŠ600xH200</t>
  </si>
  <si>
    <t xml:space="preserve">Skříň oceloplechová  s montážním panelem V800xŠ600xH200</t>
  </si>
  <si>
    <t>Držák rozváděče na sloup</t>
  </si>
  <si>
    <t>Instalační krabice 240x190x90</t>
  </si>
  <si>
    <t>Bleksojitska, šroubové svorky, hrubá jednostupňová ochrana</t>
  </si>
  <si>
    <t>Svodič FLP-12,5 V/2</t>
  </si>
  <si>
    <t>přepěťová ochrana Ethernet 1 Gbit/s (Cat.6) 2 kA</t>
  </si>
  <si>
    <t>Přepěťová ochrana DF6 s vf filtrem, 230V/6A</t>
  </si>
  <si>
    <t>Montáž topného tělesa</t>
  </si>
  <si>
    <t>polovodičové topné těleso s ventilátorem a termopstatem, 250 a 400W</t>
  </si>
  <si>
    <t>Optický box na DIN lištu 8x SC</t>
  </si>
  <si>
    <t>Adaptér E200 SM OS duplex</t>
  </si>
  <si>
    <t>RADI.0035073.UR</t>
  </si>
  <si>
    <t>Univerzální protiplech pro zámky , šířka 23,8mm, výška 208mm</t>
  </si>
  <si>
    <t>(0.35*0.2*110+0.5*0.2*90)*1.7 = 28,390 [A]</t>
  </si>
  <si>
    <t>460171322</t>
  </si>
  <si>
    <t>Hloubení kabelových rýh strojně včetně urovnání dna s přemístěním výkopku do vzdálenosti 3 m od okraje jámy nebo s naložením na dopravní prostředek šířky 50 cm hloubky 120 cm v hornině třídy těžitelnosti I skupiny 3</t>
  </si>
  <si>
    <t>460451312</t>
  </si>
  <si>
    <t>Zásyp kabelových rýh strojně s přemístěním sypaniny ze vzdálenosti do 10 m, s uložením výkopku ve vrstvách včetně zhutnění a urovnání povrchu šířky 50 cm hloubky 100 cm z horniny třídy těžitelnosti I skupiny 3</t>
  </si>
  <si>
    <t>PS 11-02-71.1</t>
  </si>
  <si>
    <t>PS 11-02-71</t>
  </si>
  <si>
    <t>O2</t>
  </si>
  <si>
    <t>50*1.1 "Přepočtené koeficientem množství" = 55,000 [A]_x000d_
 "Celkem: "55 = 55,000 [B]</t>
  </si>
  <si>
    <t>34571091</t>
  </si>
  <si>
    <t>trubka elektroinstalační tuhá z PVC D 13,7/16mm</t>
  </si>
  <si>
    <t>10*1.1 "Přepočtené koeficientem množství" = 11,000 [A]_x000d_
 "Celkem: "11 = 11,000 [B]</t>
  </si>
  <si>
    <t>741110001</t>
  </si>
  <si>
    <t>Montáž trubek elektroinstalačních s nasunutím nebo našroubováním do krabic plastových tuhých, uložených pevně, vnější O přes 16 do 23 mm</t>
  </si>
  <si>
    <t>8591459034569.R</t>
  </si>
  <si>
    <t>Reprosoustava s konzolou 80/160W, 88dB, max SPL 107dB</t>
  </si>
  <si>
    <t>8591459218914.R</t>
  </si>
  <si>
    <t>bezdrátový mikrofon včetně přijímače</t>
  </si>
  <si>
    <t>8591459270400.R</t>
  </si>
  <si>
    <t>Zesilovač s nízkým zkreslením, 2x300W RMS</t>
  </si>
  <si>
    <t>8591459277911.R</t>
  </si>
  <si>
    <t>Mixážní konzola s přehrávačem, 2sym. Vstupy MIC/LINE, 2 stereo vstupy AUX</t>
  </si>
  <si>
    <t>998742102</t>
  </si>
  <si>
    <t>Přesun hmot pro slaboproud stanovený z hmotnosti přesunovaného materiálu vodorovná dopravní vzdálenost do 50 m základní v objektech výšky přes 6 do 12 m</t>
  </si>
  <si>
    <t>9</t>
  </si>
  <si>
    <t>Ostatní konstrukce a práce, bourání</t>
  </si>
  <si>
    <t>PS 11-02-71.2</t>
  </si>
  <si>
    <t>34123015</t>
  </si>
  <si>
    <t>kabel datový optický OS DROP 8 vláken 9/125 plášť LSOH</t>
  </si>
  <si>
    <t>34571361</t>
  </si>
  <si>
    <t>trubka elektroinstalační HDPE tuhá dvouplášťová korugovaná D 41/50mm</t>
  </si>
  <si>
    <t>742124016</t>
  </si>
  <si>
    <t>Montáž kabelů datových optických pro vnější rozvody do trubky zafouknutím</t>
  </si>
  <si>
    <t>Software pro správu vidotelefonů</t>
  </si>
  <si>
    <t>Stolní IP telefon, 2sip účty, 2linky, 3x XML programovatelná tlačítka</t>
  </si>
  <si>
    <t>Dveřní interkom 3x1 tlačítko, IP</t>
  </si>
  <si>
    <t>Dveřní interkom 3x2 tlačítko, IP</t>
  </si>
  <si>
    <t>Stolní IP telefon s dotykovým displejem</t>
  </si>
  <si>
    <t>Stolní IP telefon analogový</t>
  </si>
  <si>
    <t>R34571990</t>
  </si>
  <si>
    <t>R38292030</t>
  </si>
  <si>
    <t>R742310002</t>
  </si>
  <si>
    <t>Montáž komunikačního tabla k domácímu telefonu</t>
  </si>
  <si>
    <t>R742310002.1</t>
  </si>
  <si>
    <t>R742320051</t>
  </si>
  <si>
    <t>Montáž dveřního komunikačního tabla</t>
  </si>
  <si>
    <t>PS 11-02-71.3</t>
  </si>
  <si>
    <t>34571176</t>
  </si>
  <si>
    <t>spojka násuvná plastová pro trubky elektroinstalační tuhé plastové UV stabilní D 23,1mm délka 64mm</t>
  </si>
  <si>
    <t>34571188</t>
  </si>
  <si>
    <t>spojka násuvná plastová pro trubky elektroinstalační tuhé plastové UV stabilní D 54,1mm délka 108mm</t>
  </si>
  <si>
    <t>34571397</t>
  </si>
  <si>
    <t>trubka elektroinstalační plastová bezhalogenová tuhá lehce odolná D 17,4/20mm</t>
  </si>
  <si>
    <t>34571408</t>
  </si>
  <si>
    <t>trubka elektroinstalační plastová bezhalogenová tuhá lehce odolná D 46,1/50mm</t>
  </si>
  <si>
    <t>37451110</t>
  </si>
  <si>
    <t>37459035</t>
  </si>
  <si>
    <t>konektor průmyslový modulární RJ45 STP Cat6A pro vodiče do 1,6mm</t>
  </si>
  <si>
    <t>38475178</t>
  </si>
  <si>
    <t>kamera venkovní IP multisenzorová MZVF 2,8 - 12mm maximální rozlišení záznamu 4x 5MP přísvit IR 30m WDR 120dB VA IP67</t>
  </si>
  <si>
    <t>38479014</t>
  </si>
  <si>
    <t>adaptér pro uchycení konzolí pro montáž kamer na sloup</t>
  </si>
  <si>
    <t>38479015</t>
  </si>
  <si>
    <t>adaptér pro rohovou montáž konzolí pro montáž kamer</t>
  </si>
  <si>
    <t>38479028</t>
  </si>
  <si>
    <t>konzola pro montáž multisenzorových kamer na zeď kov</t>
  </si>
  <si>
    <t>38479034</t>
  </si>
  <si>
    <t>konzola pro montáž kamer na zeď kov bílá</t>
  </si>
  <si>
    <t>Montáž monitorovacího zařízení fotovoltaických systémů rozšiřujícího modulu pro rozšíření o další rozhraní (piggy 232)</t>
  </si>
  <si>
    <t>741761081</t>
  </si>
  <si>
    <t>Montáž monitorovacího zařízení fotovoltaických systémů instalace SW licence</t>
  </si>
  <si>
    <t>Montáž kabelů datových optických pro vnitřní rozvody ukončení vlákna optického kabelu pigtailem včetně svaru</t>
  </si>
  <si>
    <t>742230003</t>
  </si>
  <si>
    <t>Montáž kamerového systému venkovní kamery</t>
  </si>
  <si>
    <t>742230007</t>
  </si>
  <si>
    <t>Montáž kamerového systému konzoly pro kryt nebo kameru</t>
  </si>
  <si>
    <t>Montáž strukturované kabeláže zařízení do rozvaděče switche, UPS, DVR, server bez nastavení</t>
  </si>
  <si>
    <t>742330024</t>
  </si>
  <si>
    <t>Montáž strukturované kabeláže příslušenství a ostatní práce k rozvaděčům patch panelu 24 portů</t>
  </si>
  <si>
    <t>Montáž rozhlasu adaptéru pro zesilovače</t>
  </si>
  <si>
    <t>95321002</t>
  </si>
  <si>
    <t>licence pro připojení jedné kamery</t>
  </si>
  <si>
    <t>přepěťová ochrana Ethernet 1 Gbit/s</t>
  </si>
  <si>
    <t>příchytka pro bezhalogenovou tuhou hrdlovou trubku d=20</t>
  </si>
  <si>
    <t>příchytka pro bezhalogenovou tuhou hrdlovou trubku d=50</t>
  </si>
  <si>
    <t>Síťový videorekordér (NVR) s 32 licencemi ACC, 16TB, Podpora RAID</t>
  </si>
  <si>
    <t>Jednotka pro integraci audia a I/O (propojení s releovým výstupem ústředny PZTS)</t>
  </si>
  <si>
    <t>Přídavná HDD k NVR 4TB</t>
  </si>
  <si>
    <t>SFP modul 1000Base-LX, 2x LC, singlemode</t>
  </si>
  <si>
    <t>R2341001</t>
  </si>
  <si>
    <t>IP bullet kamera, 5MP, MZVF 2,8-8mm, WDR, IR40m, DLPU</t>
  </si>
  <si>
    <t>R7421241005</t>
  </si>
  <si>
    <t>Rychlotuhnoucí malta 25kg</t>
  </si>
  <si>
    <t>PS 11-02-71.4</t>
  </si>
  <si>
    <t>34121302</t>
  </si>
  <si>
    <t>kabel koaxiální stíněný 2xAl/PES a opletením z CuSn drátků 144x0,12mm2, plášť PVC černý UV odolný, jádro CU pr. 1,13mm</t>
  </si>
  <si>
    <t>34555013</t>
  </si>
  <si>
    <t>zásuvka koncová TV/R/SAT kompletní přístroj s rámečkem, IEC samec + samice + F konektor, 1bB</t>
  </si>
  <si>
    <t>37459007</t>
  </si>
  <si>
    <t>konektor F krimplovací pro 7mm kabely</t>
  </si>
  <si>
    <t>38445000</t>
  </si>
  <si>
    <t>předzesilovač do antény UHF zisk 16 dB</t>
  </si>
  <si>
    <t>38445002</t>
  </si>
  <si>
    <t>zesilovač pásmový za anténu na kabel UHF zisk 16dB</t>
  </si>
  <si>
    <t>741110502</t>
  </si>
  <si>
    <t>Montáž lišt a kanálků elektroinstalačních se spojkami, ohyby a rohy a s nasunutím do krabic protahovacích, šířky do přes 60 do 120 mm</t>
  </si>
  <si>
    <t>Montáž rozvodnic oceloplechových nebo plastových bez zapojení vodičů běžných, hmotnosti do 20 kg</t>
  </si>
  <si>
    <t>742420031</t>
  </si>
  <si>
    <t>Montáž společné televizní antény antenního předzesilovače</t>
  </si>
  <si>
    <t>742420041</t>
  </si>
  <si>
    <t>Montáž společné televizní antény antenního domovního zesilovače</t>
  </si>
  <si>
    <t>742420111</t>
  </si>
  <si>
    <t>Montáž společné televizní antény F konektoru</t>
  </si>
  <si>
    <t>742420121</t>
  </si>
  <si>
    <t>Montáž společné televizní antény televizní zásuvky koncové nebo průběžné</t>
  </si>
  <si>
    <t>Kabel koaxiální ClassA++, 6,9mm, bezhalogenový</t>
  </si>
  <si>
    <t>Parapetní žlab 110x65 2m, bezhalogenový</t>
  </si>
  <si>
    <t>Trubka ohebná stabilní do vnějšího prostředí, vnější průměr 54mm</t>
  </si>
  <si>
    <t>Rozvodná skříň STA</t>
  </si>
  <si>
    <t>Instalační krabice 380x300x120</t>
  </si>
  <si>
    <t>Instalační krabice 190x140x70</t>
  </si>
  <si>
    <t>Satelitní multiswitch 9/24, 9vstupů a 24 výstupů</t>
  </si>
  <si>
    <t>Programovatelný zesilovač 1x FM / 1x DAB-VHF / 2x UHF / 115 dBµV / napájení 12/24V</t>
  </si>
  <si>
    <t>Montáž antény UHF, kanál 21-48, G=16 dBi, 5G anténa</t>
  </si>
  <si>
    <t>anténa UHF, kanál 21-48, G=16 dBi, 5G anténa</t>
  </si>
  <si>
    <t>Montáž venkovní směrové antény pro digitální rádio DAB, zisk 2,2 bBi</t>
  </si>
  <si>
    <t>venkovní směrová anténa pro digitální rádio DAB, zisk 2,2 bBi</t>
  </si>
  <si>
    <t>Montáž satelitní paraboly</t>
  </si>
  <si>
    <t>satelitní parabola 80cm, Al, bílá, včetně monobloku Quad – LNB pro 2 družice, 0,1 dB</t>
  </si>
  <si>
    <t>plynová bleskojistka, impedance 75Ohm</t>
  </si>
  <si>
    <t>svodič bleskových proudů pro koaxiální vedení</t>
  </si>
  <si>
    <t>stožár jednodílný včetně uchycení, výška 6m, žárový zinek, pro uchycení na stěnu cvičné věže</t>
  </si>
  <si>
    <t>R74240061</t>
  </si>
  <si>
    <t>Montáž rozvodnice STA</t>
  </si>
  <si>
    <t>R-022.1</t>
  </si>
  <si>
    <t>Montář požární ucpávky</t>
  </si>
  <si>
    <t>Montář požární ucpávkynapř. hmoždinky, šrouby apod.</t>
  </si>
  <si>
    <t>PS 11-02-71.5</t>
  </si>
  <si>
    <t>450*1.1 "Přepočtené koeficientem množství" = 495,000 [A]_x000d_
 "Celkem: "495 = 495,000 [B]</t>
  </si>
  <si>
    <t>34121273</t>
  </si>
  <si>
    <t>kabel datový venkovní se stíněnými páry Al fólií jádro Cu plné (U/FTP) kategorie 6a</t>
  </si>
  <si>
    <t>30*1.1 "Přepočtené koeficientem množství" = 33,000 [A]_x000d_
 "Celkem: "33 = 33,000 [B]</t>
  </si>
  <si>
    <t>14*1.1 "Přepočtené koeficientem množství" = 15,400 [A]_x000d_
 "Celkem: "15.4 = 15,400 [B]</t>
  </si>
  <si>
    <t>20*1.1 "Přepočtené koeficientem množství" = 22,000 [A]_x000d_
 "Celkem: "22 = 22,000 [B]</t>
  </si>
  <si>
    <t>4003468900512.R</t>
  </si>
  <si>
    <t>Přijímač radiosignálu</t>
  </si>
  <si>
    <t>741375002</t>
  </si>
  <si>
    <t>Montáž modulového osvětlovacího systému se zapojením vodičů nosné soustavy ze spojovacích a upevňovacích prvků stropní zavěšené</t>
  </si>
  <si>
    <t>742124002</t>
  </si>
  <si>
    <t>Montáž kabelů datových FTP, UTP, STP pro vnitřní rozvody do trubky</t>
  </si>
  <si>
    <t>742340002</t>
  </si>
  <si>
    <t>Montáž jednotného času hodin nástěnných</t>
  </si>
  <si>
    <t>742340003</t>
  </si>
  <si>
    <t>Montáž jednotného času hodin hlavních jednotného času</t>
  </si>
  <si>
    <t>742340011</t>
  </si>
  <si>
    <t>Montáž jednotného času přijímače synchronizovaného signálu</t>
  </si>
  <si>
    <t>8595057617896.R</t>
  </si>
  <si>
    <t>8595057617933.R</t>
  </si>
  <si>
    <t>8595090557180.R</t>
  </si>
  <si>
    <t>Přepěťová ochrana s VF filtrem 230V/6A</t>
  </si>
  <si>
    <t>8595090561484.R</t>
  </si>
  <si>
    <t>Přepěťová ochrana ethernetu ST1+2+3 s konektory RJ45</t>
  </si>
  <si>
    <t>Stropní závěs / boční konzola pro dvoustrannou montáž, standardní délka boční konzoly 10cm, standrdní délka stropního závěsu 10, 30, 50cm</t>
  </si>
  <si>
    <t>Hodiny jednotného času jednostranné</t>
  </si>
  <si>
    <t>Hodiny jednotného času oboustranné</t>
  </si>
  <si>
    <t>Hlavní hodiny jednotného času</t>
  </si>
  <si>
    <t>PS 11-02-91</t>
  </si>
  <si>
    <t>Systém RS:</t>
  </si>
  <si>
    <t>34571388</t>
  </si>
  <si>
    <t>trubka elektroinstalační plastová bezhalogenová ohebná lehce odolná D 50,5/63mm poloměr ohybu gt;250mm</t>
  </si>
  <si>
    <t xml:space="preserve">trubka elektroinstalační plastová bezhalogenová ohebná lehce odolná D 50,5/63mm poloměr ohybu  gt;250mm</t>
  </si>
  <si>
    <t>34571409</t>
  </si>
  <si>
    <t>trubka elektroinstalační plastová bezhalogenová tuhá lehce odolná D 58,8/63mm</t>
  </si>
  <si>
    <t>35712065</t>
  </si>
  <si>
    <t>35712107</t>
  </si>
  <si>
    <t>37451145</t>
  </si>
  <si>
    <t>42914004</t>
  </si>
  <si>
    <t>jednotka ventilační rozvaděče 19" horizontální 2U se 4 ventilátory bimetalový termostat</t>
  </si>
  <si>
    <t>jednotka ventilační rozvaděče 19' horizontální 2U se 4 ventilátory bimetalový termostat</t>
  </si>
  <si>
    <t>742110003</t>
  </si>
  <si>
    <t>Montáž trubek elektroinstalačních plastových ohebných uložených volně na příchytky</t>
  </si>
  <si>
    <t>742330004</t>
  </si>
  <si>
    <t>Montáž strukturované kabeláže rozvaděče stojanového do 30U</t>
  </si>
  <si>
    <t>742330021</t>
  </si>
  <si>
    <t>Montáž strukturované kabeláže příslušenství a ostatní práce k rozvaděčům police</t>
  </si>
  <si>
    <t>742330023</t>
  </si>
  <si>
    <t>Montáž strukturované kabeláže příslušenství a ostatní práce k rozvaděčům vyvazovacíhoho panelu 1U</t>
  </si>
  <si>
    <t>742330037</t>
  </si>
  <si>
    <t>Montáž strukturované kabeláže příslušenství a ostatní práce k rozvaděčům jednotky ventilační do stropu či podlahy stojanového rozvaděče</t>
  </si>
  <si>
    <t>742420081</t>
  </si>
  <si>
    <t>Montáž společné televizní antény systémového zdroje do rozvaděče</t>
  </si>
  <si>
    <t>Instalační kabel CAT6 FTP LSOH Dca-s2,d2,a1, stíněný</t>
  </si>
  <si>
    <t>Montáž koaxiálních kabelů</t>
  </si>
  <si>
    <t>koaxiální kabel do vnitřního i venkovního prostředí, 50 ohm,průměr 1/2“, průměr vnitřního vodiče 4,8mm</t>
  </si>
  <si>
    <t>Nástěnný rozvaděč se skleněnými dveřmi, kouřové sklo, plná záda, perforovaný horní spodní kryt, podstavy 600 x 600 mm, výška 15U, maximální nosnost 60 kg. Rozva</t>
  </si>
  <si>
    <t>Nástěnný rozvaděč se skleněnými dveřmi, kouřové sklo, plná záda, perforovaný horní spodní kryt, podstavy 600 x 600 mm, výška 15U, maximální nosnost 60 kg. Rozvaděč určen pro instalaci radiové stanice,osazen pod střechou cvičné věže</t>
  </si>
  <si>
    <t xml:space="preserve">Nástěnný rozvaděč se skleněnými dveřmi, kouřové sklo, plná záda, perforovaný horní  spodní kryt,  podstavy 600 x 600 mm, výška 15U, maximální nosnost 60 kg. Rozvaděč určen pro instalaci radiové stanice,osazen pod střechou cvičné věže</t>
  </si>
  <si>
    <t>napájecí zdroj radiostanice</t>
  </si>
  <si>
    <t>Montáž ovládací soupravy</t>
  </si>
  <si>
    <t>ovládací souprava – lokální (umístění na dispečinku)</t>
  </si>
  <si>
    <t>Montáž bloku radiových stanic</t>
  </si>
  <si>
    <t>Blok základnových radiostanic</t>
  </si>
  <si>
    <t>Montáž stožáru</t>
  </si>
  <si>
    <t>Stožár výšky 7m o průměru 60mm včetně základny pevně uchycené na střechu a oboustranných stupaček</t>
  </si>
  <si>
    <t>Všesměrová anténa pro pásmo 150MHz - HZS SŽ</t>
  </si>
  <si>
    <t>Všesměrová anténa pro pásmo 160MHz - SŽ</t>
  </si>
  <si>
    <t>Montáž serveru rádiového</t>
  </si>
  <si>
    <t>Server radiový F.V3</t>
  </si>
  <si>
    <t>Radiový server, doplnění HW, SW, licence</t>
  </si>
  <si>
    <t>Měření radiových sítí předprojektové pro pásmo 150MHz</t>
  </si>
  <si>
    <t>Měření radiových sítí předprojektové pro pásmo 160MHz</t>
  </si>
  <si>
    <t>Měření radiových sítí po realizaci 150MHz</t>
  </si>
  <si>
    <t>Měření radiových sítí po realizaci 160MHz</t>
  </si>
  <si>
    <t>Montáž záznamových jednotek</t>
  </si>
  <si>
    <t>Záznamová jednotka telefonní hovorů, komerční 19“ desktop PC, pro maximální počet 7 karet</t>
  </si>
  <si>
    <t>Instalace, uvedení systému do provozu přes VPN, vzdálená podpora během akceptačních testů a konzultace v rozsahu maximálně 5 hodin</t>
  </si>
  <si>
    <t>Licence pro aktivaci 1 zdroje (Hlas - Statický záznam)</t>
  </si>
  <si>
    <t>Management System (zpřístupnění záznamové jednotky dohledovým aplikacím, součástí ceny produktu je defaultní konfigurace a podpora = gt; přidání dohledovaných e</t>
  </si>
  <si>
    <t>Management System (zpřístupnění záznamové jednotky dohledovým aplikacím, součástí ceny produktu je defaultní konfigurace a podpora = gt; přidání dohledovaných elementů do dohledové aplikace)</t>
  </si>
  <si>
    <t xml:space="preserve">Management System (zpřístupnění záznamové jednotky  dohledovým aplikacím, součástí ceny produktu je defaultní konfigurace a podpora = gt; přidání dohledovaných elementů do dohledové aplikace)</t>
  </si>
  <si>
    <t>Licence pro aktivaci 1 kanálu</t>
  </si>
  <si>
    <t>Client (web management SW) – Základní produktová licence</t>
  </si>
  <si>
    <t>Licence pro záznam jednoho VoIP kanálu</t>
  </si>
  <si>
    <t>Licence pro záznam jednoho telefonního kanálu (fyzický kanál)</t>
  </si>
  <si>
    <t>Montáž SW vybavecní</t>
  </si>
  <si>
    <t>SW vybavení, záznamová jednotka pro OS</t>
  </si>
  <si>
    <t>Montáž karty digitálních vstupů</t>
  </si>
  <si>
    <t>Karta digitálních vstupů pro 8 kanálů, podpora sterea + redukce PCI (PCIM konektor)</t>
  </si>
  <si>
    <t>Montáž karty analogových vstupů</t>
  </si>
  <si>
    <t>Karta analogových vstupů pro 8 kanálů + redukce PCI (PCIM konektor)</t>
  </si>
  <si>
    <t>Montáž zdroje</t>
  </si>
  <si>
    <t>Zdroj 500 W (230V)</t>
  </si>
  <si>
    <t>Montáž interního HDD</t>
  </si>
  <si>
    <t>Interní HDD o velikosti 2 TB</t>
  </si>
  <si>
    <t>Montáž interní RAID sestavy</t>
  </si>
  <si>
    <t>Interní RAID1 sestava</t>
  </si>
  <si>
    <t>R34571120</t>
  </si>
  <si>
    <t>příchytka plastová pro tuhé a ohebné plastové trubky 16x68x76mm</t>
  </si>
  <si>
    <t>R742420021.1</t>
  </si>
  <si>
    <t>Montáž anténního stožáru včetně upevňovacího materiálu</t>
  </si>
  <si>
    <t>PS 11-04-51</t>
  </si>
  <si>
    <t>Kabely a vodiče</t>
  </si>
  <si>
    <t>34111036</t>
  </si>
  <si>
    <t>kabel instalační jádro Cu plné izolace PVC plášť PVC 450/750V (CYKY) 3x2,5mm2</t>
  </si>
  <si>
    <t>34111325</t>
  </si>
  <si>
    <t>kabel silový oheň retardující bezhalogenový s funkční schopností při požáru 180min a P60-R třída reakce na oheň B2cas1d0 jádro Cu 0,6/1kV (1-CXKH-V) 2x2,5mm2</t>
  </si>
  <si>
    <t>34111851</t>
  </si>
  <si>
    <t>kabel fotovoltaický černý nebo červený průměr 6mm</t>
  </si>
  <si>
    <t>34113135</t>
  </si>
  <si>
    <t>kabel silový jádro Cu izolace PVC plášť PVC 0,6/1kV (1-CYKY) 5x35mm2</t>
  </si>
  <si>
    <t>34113284</t>
  </si>
  <si>
    <t>kabel Instalační flexibilní jádro Cu lanované izolace pryž plášť pryž chloroprenová 450/750V (H07RN-F) 5x35mm2</t>
  </si>
  <si>
    <t>34140850</t>
  </si>
  <si>
    <t>vodič propojovací jádro Cu lanované izolace PVC 450/750V (H07V-R) 1x25mm2</t>
  </si>
  <si>
    <t>34141142</t>
  </si>
  <si>
    <t>vodič propojovací jádro Cu lanované izolace PVC 450/750V (H07V-R) 1x16mm2</t>
  </si>
  <si>
    <t>741120224</t>
  </si>
  <si>
    <t>Montáž fotovoltaických kabelů bez ukončení, uložených volně, průměru přes 4 do 6 mm</t>
  </si>
  <si>
    <t>741120303</t>
  </si>
  <si>
    <t>Montáž vodičů izolovaných měděných bez ukončení uložených pevně plných a laněných s PVC pláštěm, bezhalogenových, ohniodolných (např. CY, CHAH-V) průřezu žíly 2</t>
  </si>
  <si>
    <t>Montáž vodičů izolovaných měděných bez ukončení uložených pevně plných a laněných s PVC pláštěm, bezhalogenových, ohniodolných (např. CY, CHAH-V) průřezu žíly 25 až 35 mm2</t>
  </si>
  <si>
    <t>741120554</t>
  </si>
  <si>
    <t>Montáž kabelů flexibilních měděných bez ukončení uložených volně těžkých (např. CGTG) průřezu přes 2,5 mm2, průřezu žil do 50 mm2</t>
  </si>
  <si>
    <t>741122122</t>
  </si>
  <si>
    <t>Montáž kabelů měděných bez ukončení uložených v trubkách zatažených plných kulatých nebo bezhalogenových (např. CYKY) počtu a průřezu žil 3x1,5 až 6 mm2</t>
  </si>
  <si>
    <t>741122235</t>
  </si>
  <si>
    <t>Montáž kabelů měděných bez ukončení uložených volně nebo v liště plných kulatých (např. CYKY) počtu a průřezu žil 5x25 až 35 mm2</t>
  </si>
  <si>
    <t>741122601</t>
  </si>
  <si>
    <t>Montáž kabelů měděných bez ukončení uložených pevně plných kulatých nebo bezhalogenových (např. CYKY) počtu a průřezu žil 2x1,5 až 6 mm2</t>
  </si>
  <si>
    <t>741410071</t>
  </si>
  <si>
    <t>Montáž uzemňovacího vedení s upevněním, propojením a připojením pomocí svorek doplňků ostatních konstrukcí vodičem průřezu do 16 mm2, uloženým volně nebo pod om</t>
  </si>
  <si>
    <t>Montáž uzemňovacího vedení s upevněním, propojením a připojením pomocí svorek doplňků ostatních konstrukcí vodičem průřezu do 16 mm2, uloženým volně nebo pod omítkou</t>
  </si>
  <si>
    <t>Fotovoltaické panely, měniče, akumulátory</t>
  </si>
  <si>
    <t>34111853</t>
  </si>
  <si>
    <t>konektor kabelový pár (samec-samice) pro fotovoltaiku</t>
  </si>
  <si>
    <t>35002037</t>
  </si>
  <si>
    <t>panel fotovoltaický monokrystalický 550Wp</t>
  </si>
  <si>
    <t>35671254</t>
  </si>
  <si>
    <t>optimizér přídavný na panel jmenovitý DC výkon 600W</t>
  </si>
  <si>
    <t>42412504</t>
  </si>
  <si>
    <t>konstrukce nosná pro fotovoltaické panely na ploché střechy, set pro 2 panely</t>
  </si>
  <si>
    <t>741130420</t>
  </si>
  <si>
    <t>Montáž fotovoltaických kabelů nalisování konektoru na fotovoltaický kabel</t>
  </si>
  <si>
    <t>741711011</t>
  </si>
  <si>
    <t>Montáž nosné konstrukce fotovoltaických panelů umístěné na ploché střeše</t>
  </si>
  <si>
    <t>741721211</t>
  </si>
  <si>
    <t>Montáž fotovoltaických panelů výkonu přes 300 Wp, umístěných na ploché střeše krystalických</t>
  </si>
  <si>
    <t>741730018</t>
  </si>
  <si>
    <t>Montáž střídače napětí DC/AC fotovoltaických systémů včetně osazení a připojení síťového DC/AC (On - grid) třífázového, maximální výstupní výkon přes 25 000 do</t>
  </si>
  <si>
    <t>Montáž střídače napětí DC/AC fotovoltaických systémů včetně osazení a připojení síťového DC/AC (On - grid) třífázového, maximální výstupní výkon přes 25 000 do 50 000 W</t>
  </si>
  <si>
    <t>741732062</t>
  </si>
  <si>
    <t>Montáž stejnosměrného měniče napětí DC/DC fotovoltaických systémů výkonového optimizéru, výstupní výkon přes 500 do 650 W</t>
  </si>
  <si>
    <t>R1</t>
  </si>
  <si>
    <t>Měnič fotovoltaický třífázový beztransformátorový, 50.00 kVA, asymetrický</t>
  </si>
  <si>
    <t>D3</t>
  </si>
  <si>
    <t>Úložný, úchytový materiál elektro</t>
  </si>
  <si>
    <t>741910411</t>
  </si>
  <si>
    <t>Montáž žlabů bez stojiny a výložníků kovových s podpěrkami a příslušenstvím bez víka, šířky do 50 mm</t>
  </si>
  <si>
    <t>741910414</t>
  </si>
  <si>
    <t>Montáž žlabů bez stojiny a výložníků kovových s podpěrkami a příslušenstvím bez víka, šířky do 250 mm</t>
  </si>
  <si>
    <t>741910421</t>
  </si>
  <si>
    <t>Montáž žlabů bez stojiny a výložníků kovových s podpěrkami a příslušenstvím uzavření víkem</t>
  </si>
  <si>
    <t>R2</t>
  </si>
  <si>
    <t>Kabelový žlab, nerezový, perforovaný, SZ - 50x50 včetně tvarovek, spojek, redukcí, koncovek, víka a betonových podpěr</t>
  </si>
  <si>
    <t>R3</t>
  </si>
  <si>
    <t>Kabelový žlab, nerezový, perforovaný, SZ - 200x100 včetně tvarovek, spojek, redukcí, koncovek, víka a betonových podpěr</t>
  </si>
  <si>
    <t>R4</t>
  </si>
  <si>
    <t>Kabelová lávka, oceloplechová, SZ - 500x60 včetně podpěr a kotvení</t>
  </si>
  <si>
    <t>R741910301</t>
  </si>
  <si>
    <t>Montáž roštů a lávek pro volné i pevné uložení kabelů bez podkladových desek a osazení úchytných prvků typových se stojinou, výložníky a odbočkami pozinkovaných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</si>
  <si>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</si>
  <si>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D4</t>
  </si>
  <si>
    <t>Zemnící materiál</t>
  </si>
  <si>
    <t>35442036</t>
  </si>
  <si>
    <t>svorka uzemnění nerez připojovací</t>
  </si>
  <si>
    <t>741231012</t>
  </si>
  <si>
    <t>Montáž svorkovnic do rozváděčů s popisnými štítky se zapojením vodičů na jedné straně ochranných</t>
  </si>
  <si>
    <t>741420024</t>
  </si>
  <si>
    <t>Montáž hromosvodného vedení svorek na konstrukce</t>
  </si>
  <si>
    <t>R5</t>
  </si>
  <si>
    <t>Ekvipotenciální přípojnice</t>
  </si>
  <si>
    <t>D5</t>
  </si>
  <si>
    <t>Signalizace</t>
  </si>
  <si>
    <t>59081456</t>
  </si>
  <si>
    <t>hlásič konvenční tlačítkový červený, přepínací kontakt s aretací, prolamovací sklo</t>
  </si>
  <si>
    <t>741311071</t>
  </si>
  <si>
    <t>Montáž spínačů speciálních se zapojením vodičů tlačítka nouzového zastavení/vypnutí TOTAL STOP přisazeného nebo nástěnného</t>
  </si>
  <si>
    <t>D6</t>
  </si>
  <si>
    <t>Rozvaděče, rozvodnice, skříně</t>
  </si>
  <si>
    <t>741210002</t>
  </si>
  <si>
    <t>Montáž rozvodnic oceloplechových nebo plastových bez zapojení vodičů běžných, hmotnosti do 50 kg</t>
  </si>
  <si>
    <t>741210003</t>
  </si>
  <si>
    <t>Montáž rozvodnic oceloplechových nebo plastových bez zapojení vodičů běžných, hmotnosti do 100 kg</t>
  </si>
  <si>
    <t>R6</t>
  </si>
  <si>
    <t>Rozváděč R-FVE01-AC, venkovní provedení, nerez, výzbroj dle PD</t>
  </si>
  <si>
    <t>R7</t>
  </si>
  <si>
    <t>Rozváděč R-FVE01-DC, venkovní provedení, nerez, výzbroj dle PD</t>
  </si>
  <si>
    <t>R8</t>
  </si>
  <si>
    <t>Rozváděč ŘS-FVE01-SŽ, venkovní provedení, nerez, výzbroj dle PD</t>
  </si>
  <si>
    <t>D7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</si>
  <si>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</si>
  <si>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</si>
  <si>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</si>
  <si>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</si>
  <si>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Zkoušky a prohlídky elektrických rozvodů a zařízení celková prohlídka a vyhotovení revizní zprávy pro objem montážních prací Příplatek k ceně 0003 za každých da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</si>
  <si>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</si>
  <si>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998741102</t>
  </si>
  <si>
    <t>Přesun hmot pro silnoproud stanovený z hmotnosti přesunovaného materiálu vodorovná dopravní vzdálenost do 50 m základní v objektech výšky přes 6 do 12 m</t>
  </si>
  <si>
    <t>R10</t>
  </si>
  <si>
    <t>Úkapová vana</t>
  </si>
  <si>
    <t>R11</t>
  </si>
  <si>
    <t>Nespecifikovaný instalační materiál</t>
  </si>
  <si>
    <t>R9</t>
  </si>
  <si>
    <t>Stříška nad rozváděči a střídačem, nerez</t>
  </si>
  <si>
    <t>D8</t>
  </si>
  <si>
    <t>Hodinové zúčtovací sazby profesí PSV</t>
  </si>
  <si>
    <t>HZS2231</t>
  </si>
  <si>
    <t>Hodinové zúčtovací sazby profesí PSV provádění stavebních instalací elektrikář</t>
  </si>
  <si>
    <t>SO 11-10-01</t>
  </si>
  <si>
    <t>0</t>
  </si>
  <si>
    <t>Všeobecné konstrukce a práce</t>
  </si>
  <si>
    <t>03630</t>
  </si>
  <si>
    <t>DOPRAVNÍ ZAŘÍZENÍ - AUTOJEŘÁBY</t>
  </si>
  <si>
    <t xml:space="preserve">DOPRAVNÍ ZAŘÍZENÍ - AUTOJEŘÁBYPoložka zahrnuje:
- objednatelem povolené náklady na dopravní zařízení zhotovitele
Položka nezahrnuje:
- x
16 hodin zákalady
7 hodin  stožáry
8 hodin  vodiče
Položka zahrnuje:   - objednatelem povolené náklady na dopravní zařízení zhotovitele   Položka nezahrnuje:   - x</t>
  </si>
  <si>
    <t>(16.2+15.5+1.1-10.5)*1.7 = 37,910 [A]</t>
  </si>
  <si>
    <t>Zemní práce</t>
  </si>
  <si>
    <t>13173</t>
  </si>
  <si>
    <t>HLOUBENÍ JAM ZAPAŽ I NEPAŽ TŘ. I</t>
  </si>
  <si>
    <t>M3</t>
  </si>
  <si>
    <t>3*2*1.8*1.5 = 16,200 [A]</t>
  </si>
  <si>
    <t xml:space="preserve">HLOUBENÍ JAM ZAPAŽ I NEPAŽ TŘ. IPoložka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
Položka zahrnuje:   - vodorovnou a svislou dopravu, přemístění, přeložení, manipulace s výkopkem   - kompletní provedení vykopávky nezapažené i zapažené   - ošetření výkopiště po celou dobu práce v něm vč. klimatických opatření   - ztížení vykopávek v blízkosti podzemního vedení, konstrukcí a objektů vč. jejich dočasného zajištění   - ztížení pod vodou, v okolí výbušnin, ve stísněných prostorech a pod.   - příplatek za lepivost   - těžení po vrstvách, pásech a po jiných nutných částech (figurách)   - čerpání vody vč. čerpacích jímek, potrubí a pohotovostní čerpací soupravy (viz ustanovení k pol. 1151,2)   - potřebné snížení hladiny podzemní vody   - těžení a rozpojování jednotlivých balvanů   - vytahování a nošení výkopku   - svahování a přesvah. svahů do konečného tvaru, výměna hornin v podloží a v pláni znehodnocené klimatickými vlivy   - ruční vykopávky, odstranění kořenů a napadávek   - pažení, vzepření a rozepření vč. přepažování (vyjma pažení záporového a štětových stěn)   - úpravu, ochranu a očištění dna, základové spáry, stěn a svahů   - odvedení nebo obvedení vody v okolí výkopiště a ve výkopišti   - třídění výkopku   - veškeré pomocné konstrukce umožňující provedení vykopávky (příjezdy, sjezdy, nájezdy, lešení, podpěr. konstr., přemostění, zpevněné plochy, zakrytí a pod.)   Položka nezahrnuje:   - uložení zeminy (na skládku, do násypu) ani poplatky za skládku, vykazují se v položce č.0141**</t>
  </si>
  <si>
    <t>132732</t>
  </si>
  <si>
    <t>HLOUBENÍ RÝH ŠÍŘ DO 2M PAŽ I NEPAŽ TŘ. I, ODVOZ DO 2KM</t>
  </si>
  <si>
    <t>HLOUBENÍ RÝH ŠÍŘ DO 2M PAŽ I NEPAŽ TŘ. I, ODVOZ DO 2KMPoložka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
trativod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</si>
  <si>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133738</t>
  </si>
  <si>
    <t>HLOUBENÍ ŠACHET ZAPAŽ I NEPAŽ TŘ. I, ODVOZ DO 20KM</t>
  </si>
  <si>
    <t>HLOUBENÍ ŠACHET ZAPAŽ I NEPAŽ TŘ. I, ODVOZ DO 20KMPoložka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
šachty 3ks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</si>
  <si>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17481</t>
  </si>
  <si>
    <t>ZÁSYP JAM A RÝH Z NAKUPOVANÝCH MATERIÁLŮ</t>
  </si>
  <si>
    <t>(15/2+3) = 10,500 [A]_x000d_
 "Celkem: "10.5 = 10,500 [B]</t>
  </si>
  <si>
    <t xml:space="preserve">ZÁSYP JAM A RÝH Z NAKUPOVANÝCH MATERIÁLŮPoložka zahrnuje:
- kompletní provedení zemní konstrukce včetně nákupu a dopravy materiálu dle zadávací dokumentace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
Položka nezahrnuje:
- x
trativod + šachty
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</si>
  <si>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</si>
  <si>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</si>
  <si>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</si>
  <si>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5.3*30 = 159,000 [A]_x000d_
 "Celkem: "159 = 159,000 [B]</t>
  </si>
  <si>
    <t>ÚPRAVA PLÁNĚ SE ZHUTNĚNÍM V HORNINĚ TŘ. IPoložka zahrnuje:
- úpravu pláně včetně vyrovnání výškových rozdílů. Míru zhutnění určuje projekt.
Položka nezahrnuje:
- x
zhutnění zemní pláně
položka zahrnuje úpravu pláně včetně vyrovnání výškových rozdílů. Míru zhutnění určuje projekt.</t>
  </si>
  <si>
    <t>2</t>
  </si>
  <si>
    <t>Základy</t>
  </si>
  <si>
    <t>27152</t>
  </si>
  <si>
    <t>POLŠTÁŘE POD ZÁKLADY Z KAMENIVA DRCENÉHO</t>
  </si>
  <si>
    <t>1.4*1.2*0.15*3 = 0,756 [A]</t>
  </si>
  <si>
    <t xml:space="preserve">POLŠTÁŘE POD ZÁKLADY Z KAMENIVA DRCENÉHOPoložka zahrnuje:
- dodávku a uložení předepsaného kameniva
- mimostaveništní a vnitrostaveništní dopravu 
- není-li v zadávací dokumentaci uvedeno jinak, jedná se o nakupovaný materiál
Položka nezahrnuje:
- x
Položka zahrnuje:   - dodávku a uložení předepsaného kameniva   - mimostaveništní a vnitrostaveništní dopravu    - není-li v zadávací dokumentaci uvedeno jinak, jedná se o nakupovaný materiál   Položka nezahrnuje:   - x</t>
  </si>
  <si>
    <t>272325</t>
  </si>
  <si>
    <t>ZÁKLADY ZE ŽELEZOBETONU DO C30/37</t>
  </si>
  <si>
    <t xml:space="preserve">ZÁKLADY ZE ŽELEZOBETONU DO C30/37Položka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 nátěrů zabraňujících soudržnosti betonu a bednění,
- podpěrné konstr. (skruže) a lešení všech druhů pro bednění, vč. ochranných a bezpečnostních opatření a základů těchto konstrukcí a lešení,
- vytvoření kotevních čel, kapes, nálitků a sedel, zřízení všech požadovaných otvorů,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
Položka nezahrnuje:
- dodání a osazení výztuže
Položka zahrnuje:   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nátěrů zabraňujících soudržnosti betonu a bednění,   - podpěrné  konstr. (skruže) a lešení všech druhů pro bednění,  vč. ochranných a bezpečnostních opatření a základů těchto konstrukcí a lešení,   - vytvoření kotevních čel, kapes, nálitků a sedel, zřízení  všech  požadovaných  otvorů, 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   Položka nezahrnuje:   - dodání a osazení výztuže</t>
  </si>
  <si>
    <t>272365</t>
  </si>
  <si>
    <t>VÝZTUŽ ZÁKLADŮ Z OCELI 10505, B500B</t>
  </si>
  <si>
    <t xml:space="preserve">VÝZTUŽ ZÁKLADŮ Z OCELI 10505, B500BPoložka: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
Položka:   -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   Položka nezahrnuje:   - x</t>
  </si>
  <si>
    <t>5</t>
  </si>
  <si>
    <t>Komunikace</t>
  </si>
  <si>
    <t>501102</t>
  </si>
  <si>
    <t>ZŘÍZENÍ KONSTRUKČNÍ VRSTVY TĚLESA ŽELEZNIČNÍHO SPODKU ZE ŠTĚRKODRTI RECYKLOVANÉ</t>
  </si>
  <si>
    <t>1.285"m2 x "*60/2"m" = 38,550 [A]_x000d_
 "Celkem: "38.55 = 38,550 [B]</t>
  </si>
  <si>
    <t xml:space="preserve">ZŘÍZENÍ KONSTRUKČNÍ VRSTVY TĚLESA ŽELEZNIČNÍHO SPODKU ZE ŠTĚRKODRTI RECYKLOVANÉ1.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
konstrukční vrstva
1. Položka obsahuje:  – recyklaci kameniva, popř. nákup a dodání recyklované štěrkodrtě v požadované kvalitě podle zadávací dokumentace  – přezkoušení kvality recyklovaného materiálu  – zřízení, provoz a demontáž recyklačního zařízení včetně dopravy  – dopravu recyklovaného kameniva z recyklační základny na místo určení včetně případných překládek na jiný dopravní prostředek nebo meziskladování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</si>
  <si>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512560</t>
  </si>
  <si>
    <t>KOLEJOVÉ LOŽE - ZŘÍZENÍ Z KAMENIVA HRUBÉHO RECYKLOVANÉHO</t>
  </si>
  <si>
    <t>138/2+76.8/2 " m3" = 107,400 [A]_x000d_
 "Celkem: "107.4 = 107,400 [B]</t>
  </si>
  <si>
    <t xml:space="preserve">KOLEJOVÉ LOŽE - ZŘÍZENÍ Z KAMENIVA HRUBÉHO RECYKLOVANÉHO1. Položka obsahuje:
 – dodávku, dopravu a uložení kameniva předepsané specifikace a frakce v požadované míře zhutnění
2. Položka neobsahuje:
 X
3. Způsob měření:
Měří se objem kolejového lože v projektovaném profilu.
recyklované KL - po spodní líc pražce
1. Položka obsahuje:  – recyklaci kameniva, popř. nákup a dodání recyklovaného drceného kameniva v požadované kvalitě podle zadávací dokumentace  – přezkoušení kvality recyklovaného materiálu  – zřízení, provoz a demontáž recyklačního zařízení včetně dopravy  – dopravu recyklovaného kameniva z recyklační základny na místo určení včetně případných překládek na jiný dopravní prostředek nebo meziskladování  – očištění podkladu, případně zřízení spojovací vrstvy  – uložení drceného kameniva dle předepsaného technologického předpisu  – zřízení podkladní nebo konstrukční vrstvy z drceného kameniva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</si>
  <si>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52A631</t>
  </si>
  <si>
    <t>KOLEJ 49 E1 REGENEROVANÁ, ROZD. "D", STYKOVANÁ, PR. BET. PODKLADNICOVÝ, UP. TUHÉ</t>
  </si>
  <si>
    <t>60/2" m" = 30,000 [A]_x000d_
 "Celkem: "30 = 30,000 [B]</t>
  </si>
  <si>
    <t xml:space="preserve">KOLEJ 49 E1 REGENEROVANÁ, ROZD. 'D', STYKOVANÁ, PR. BET. PODKLADNICOVÝ, UP. TUHÉ1. Položka obsahuje:
 – ověření kvality vyzískaných materiálů s případnou regenerací do předpisového stavu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broušení koleje
 – případnou dodávku a montáž pražcových kotev
 – následnou úpravu směrového a výškového uspořádání koleje
3. Způsob měření:
Měří se délka koleje ve smyslu ČSN 73 6360, tj. v ose koleje.
DODÁVKA HZS SŽ - dl. koleje regenerované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</si>
  <si>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58302</t>
  </si>
  <si>
    <t>KRYT ZE SILNIČNÍCH DÍLCŮ (PANELŮ) TL 180MM</t>
  </si>
  <si>
    <t>KRYT ZE SILNIČNÍCH DÍLCŮ (PANELŮ) TL 180MMPoložka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
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</si>
  <si>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74A</t>
  </si>
  <si>
    <t>Základy TV</t>
  </si>
  <si>
    <t>74A112</t>
  </si>
  <si>
    <t>OCHRANA ZÁKLADU PO BETONÁŽI</t>
  </si>
  <si>
    <t xml:space="preserve">OCHRANA ZÁKLADU PO BETONÁŽI1.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
1. Položka obsahuje:  – zemní práce pro montáž výkopu , ochranu základu po betonáži,zakrytí základu geotextilíí a její následné odstranění  – dodávku, dopravu, montáž, pronájem mechanizmů   2. Položka neobsahuje:  – přídavnou výztuž, svorníky, koše  – odvoz výkopku (viz pol. 74A150)  – poplatek za likvidaci odpadů (viz SSD 0) 3. Způsob měření: Měří se jako kus kompletní práce</t>
  </si>
  <si>
    <t>74A115</t>
  </si>
  <si>
    <t>ZAMĚŘENÍ VÝŠKY ZÁKLADU V PRÚBĚHU VÝSTAVBY (PRO MONTÁŽ VÝSTROJE NA STOŽÁR)</t>
  </si>
  <si>
    <t xml:space="preserve">ZAMĚŘENÍ VÝŠKY ZÁKLADU V PRÚBĚHU VÝSTAVBY (PRO MONTÁŽ VÝSTROJE NA STOŽÁR)1.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
1. Položka obsahuje:  – zaměření skotečného provedení výšky jakéhokoliv typu základu vč.nabetonování  2. Položka neobsahuje:  – přídavnou výztuž, svorníky, koše  – odvoz výkopku (viz pol. 74A150)  – poplatek za likvidaci odpadů (viz SSD 0) 3. Způsob měření: Měří se jako kus kompletní práce</t>
  </si>
  <si>
    <t>74A116</t>
  </si>
  <si>
    <t>ZAMĚŘENÍ SKUTEČNÉHO PROVEDENÍ VÝŠKY ZÁKLADU/STOŽÁRU</t>
  </si>
  <si>
    <t xml:space="preserve">ZAMĚŘENÍ SKUTEČNÉHO PROVEDENÍ VÝŠKY ZÁKLADU/STOŽÁRU1.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
1. Položka obsahuje:  – zaměření skutečného provedení jakéhokoliv typu základu potřebné pro další montáž výstroje stožáru  2. Položka neobsahuje:  – přídavnou výztuž, svorníky, koše  – odvoz výkopku (viz pol. 74A150)  – poplatek za likvidaci odpadů (viz SSD 0) 3. Způsob měření: Měří se jako kus kompletní práce</t>
  </si>
  <si>
    <t>74A151</t>
  </si>
  <si>
    <t>MANIPULACE SE ZEMINOU Z VÝKOPU NA STAVENIŠTI</t>
  </si>
  <si>
    <t>M3KM</t>
  </si>
  <si>
    <t xml:space="preserve">MANIPULACE SE ZEMINOU Z VÝKOPU NA STAVENIŠTI1.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
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 3. Způsob měření: Výměra je součtem součinů metrů krychlových vytěženého v rostlém (původním) stavu nebo vybouraného materiálu a jednotlivých vzdáleností v kilometrech.</t>
  </si>
  <si>
    <t>74A152</t>
  </si>
  <si>
    <t>NAKLÁDÁNÍ ZEMINY NA DOPRAVNÍ PROSTŘEDEK</t>
  </si>
  <si>
    <t xml:space="preserve">NAKLÁDÁNÍ ZEMINY NA DOPRAVNÍ PROSTŘEDEK1. Položka obsahuje:
 – nakládání vytěžené zeminy na dopravní prostředek
2. Položka neobsahuje:
 – případné překládky na trase do 1 km
 – poplatky za likvidaci odpadů
3. Způsob měření:
Výměra je tuna vytěženého materiálu v rostlém (původním) stavu nebo vybouraného materiálu
1. Položka obsahuje:  – nakládání vytěžené zeminy na dopravní prostředek 2. Položka neobsahuje:  – případné překládky na trase do 1 km  – poplatky za likvidaci odpadů 3. Způsob měření: Výměra je tuna  vytěženého materiálu  v rostlém (původním) stavu nebo vybouraného materiálu</t>
  </si>
  <si>
    <t>74A310</t>
  </si>
  <si>
    <t>PŘÍDAVNÁ VÝZTUŽ PRO ZÁKLAD TV</t>
  </si>
  <si>
    <t xml:space="preserve">PŘÍDAVNÁ VÝZTUŽ PRO ZÁKLAD TV1. Položka obsahuje:
 – montáž, materiál a dovoz kompletní ocelové výztuže základu TV (vč. technologické)
2. Položka neobsahuje:
 X
3. Způsob měření:
Udává se počet kusů kompletní konstrukce nebo práce.
1. Položka obsahuje:  –  montáž, materiál a dovoz kompletní ocelové výztuže základu TV (vč. technologické) 2. Položka neobsahuje:  X 3. Způsob měření: Udává se počet kusů kompletní konstrukce nebo práce.</t>
  </si>
  <si>
    <t>74A320</t>
  </si>
  <si>
    <t>KOVANÝ SVORNÍK PRO ZÁKLAD TV</t>
  </si>
  <si>
    <t xml:space="preserve">KOVANÝ SVORNÍK PRO ZÁKLAD TV1. Položka obsahuje:
 – montáž, materiál, dovoz a protikorozní ošetření kovaného svorníku pro základ TV
2. Položka neobsahuje:
 X
3. Způsob měření:
Udává se počet kusů kompletní konstrukce nebo práce.
1. Položka obsahuje:  –  montáž, materiál, dovoz a protikorozní ošetření kovaného svorníku pro základ TV 2. Položka neobsahuje:  X 3. Způsob měření: Udává se počet kusů kompletní konstrukce nebo práce.</t>
  </si>
  <si>
    <t>74A330</t>
  </si>
  <si>
    <t>SVORNÍKOVÝ KOŠ PRO ZÁKLAD TV</t>
  </si>
  <si>
    <t xml:space="preserve">SVORNÍKOVÝ KOŠ PRO ZÁKLAD TV1. Položka obsahuje:
 – montáž, materiál, dovoz a protikorozní ošetření svorníkového koše pro základ TV
2. Položka neobsahuje:
 X
3. Způsob měření:
Udává se počet kusů kompletní konstrukce nebo práce.
1. Položka obsahuje:  –  montáž, materiál, dovoz a protikorozní ošetření svorníkového koše pro základ TV 2. Položka neobsahuje:  X 3. Způsob měření: Udává se počet kusů kompletní konstrukce nebo práce.</t>
  </si>
  <si>
    <t>74A450</t>
  </si>
  <si>
    <t>ÚPRAVA KABELŮ U ZÁKLADU TV</t>
  </si>
  <si>
    <t xml:space="preserve">ÚPRAVA KABELŮ U ZÁKLADU TV1.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
1. Položka obsahuje: montáž a materiál   – ruční výkop v průměrné hloubce 80 cm a šířce 50 cm délky 30m  – pažení nebo zajištění výkopu v nezbytném rozsahu  – případné čerpání vody  – úpravu kabelové trasy včetně ověření polohy 2. Položka neobsahuje:  X 3. Způsob měření: Udává se počet kusů kompletní konstrukce nebo práce pro jeden základ.</t>
  </si>
  <si>
    <t>74B</t>
  </si>
  <si>
    <t>Stožáry TV</t>
  </si>
  <si>
    <t>74B215</t>
  </si>
  <si>
    <t>STOŽÁR TV OCELOVÝ TRUBKOVÝ JEDNODUCHÝ NA SVORNÍKY, TYPU TS245 NEBO TSI245, DÉLKY DO 10 M VČETNĚ</t>
  </si>
  <si>
    <t xml:space="preserve">STOŽÁR TV OCELOVÝ TRUBKOVÝ JEDNODUCHÝ NA SVORNÍKY, TYPU TS245 NEBO TSI245, DÉLKY DO 10 M VČETNĚ1.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
1. Položka obsahuje:  – montáž, materiál a dopravné stožáru typového provedení  – protikorozní ošetření stožáru dle TKP  – konečnou regulaci stožáru po jeho zatížení 2. Položka neobsahuje:  – základovou konstrukci 3. Způsob měření: Udává se počet kusů trakčních podpěr.</t>
  </si>
  <si>
    <t>74B602</t>
  </si>
  <si>
    <t>STOŽÁR TV OCELOVÝ PŘÍHRADOVÝ TYPU BP DÉLKY 10 M</t>
  </si>
  <si>
    <t xml:space="preserve">STOŽÁR TV OCELOVÝ PŘÍHRADOVÝ TYPU BP DÉLKY 10 M1.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
1. Položka obsahuje:  – montáž, materiál a dopravné stožáru typového provedení  – protikorozní ošetření stožáru dle TKP  – konečnou regulaci stožáru po jeho zatížení včetně podmazání patek 2. Položka neobsahuje:  – základovou konstrukci 3. Způsob měření: Udává se počet kusů trakčních podpěr.</t>
  </si>
  <si>
    <t>74B921</t>
  </si>
  <si>
    <t>NASTAVENÍ ZÁKLONU STOŽÁRŮ PO VÝSTAVBĚ</t>
  </si>
  <si>
    <t xml:space="preserve">NASTAVENÍ ZÁKLONU STOŽÁRŮ PO VÝSTAVBĚ1. Položka obsahuje:
 – nastavení záklonu stožáru jakéhokoliv typu
 – konečnou regulaci stožáru po jeho zatížení
2. Položka neobsahuje:
 X
3. Způsob měření:
Udává se počet kusů kompletní montážní práce.
1. Položka obsahuje:  – nastavení  záklonu stožáru jakéhokoliv typu  – konečnou regulaci stožáru po jeho zatížení 2. Položka neobsahuje:  X 3. Způsob měření: Udává se počet kusů kompletní montážní práce.</t>
  </si>
  <si>
    <t>74C</t>
  </si>
  <si>
    <t>Vodiče TV</t>
  </si>
  <si>
    <t>74C111</t>
  </si>
  <si>
    <t>ZÁVĚS TV NA KONZOLE BEZ PŘÍDAVNÉHO LANA</t>
  </si>
  <si>
    <t xml:space="preserve">ZÁVĚS TV NA KONZOLE BEZ PŘÍDAVNÉHO LANA1. Položka obsahuje:
 – materiál a montáž vč. mechanizmů
 – protikorozní ošetření podle TKP
2. Položka neobsahuje:
 X
3. Způsob měření:
Udává se počet kusů kompletní konstrukce nebo práce.
1. Položka obsahuje:  – materiál a montáž vč. mechanizmů  – protikorozní ošetření podle TKP 2. Položka neobsahuje:  X 3. Způsob měření: Udává se počet kusů kompletní konstrukce nebo práce.</t>
  </si>
  <si>
    <t>74C121</t>
  </si>
  <si>
    <t>PŘÍPLATEK ZA PLASTOVÝ IZOLÁTOR</t>
  </si>
  <si>
    <t xml:space="preserve">PŘÍPLATEK ZA PLASTOVÝ IZOLÁTOR1. Položka obsahuje:
 – příplatek na materiál, dodávku a kusové zkoušky izolátoru podle TKP (samostatně nelze položku použít)
2. Položka neobsahuje:
 X
3. Způsob měření:
Udává se počet kusů kompletní konstrukce nebo práce.
1. Položka obsahuje:  – příplatek na materiál, dodávku a kusové zkoušky izolátoru podle TKP (samostatně nelze položku použít) 2. Položka neobsahuje:  X 3. Způsob měření: Udává se počet kusů kompletní konstrukce nebo práce.</t>
  </si>
  <si>
    <t>74C134</t>
  </si>
  <si>
    <t>VÝŠKOVÁ A SMĚROVÁ REGULACE KONZOLY NEBO SIK</t>
  </si>
  <si>
    <t xml:space="preserve">VÝŠKOVÁ A SMĚROVÁ REGULACE KONZOLY NEBO SIK1. Položka obsahuje:
 – uvolnění a montáž stávajících závěsů troleje a nosného lana vč. potřebných mechanizmů, pomůcek a měření 
2. Položka neobsahuje:
 – závěs TV
3. Způsob měření:
Udává se počet kusů kompletní konstrukce nebo práce.
1. Položka obsahuje:  – uvolnění a montáž stávajících závěsů troleje a nosného lana vč. potřebných mechanizmů, pomůcek a měření  2. Položka neobsahuje:  – závěs TV 3. Způsob měření: Udává se počet kusů kompletní konstrukce nebo práce.</t>
  </si>
  <si>
    <t>74C312</t>
  </si>
  <si>
    <t>VĚŠÁK TROLEJE ZÁKLADNÍ (PEVNÝ NEBO KLUZNÝ)</t>
  </si>
  <si>
    <t xml:space="preserve">VĚŠÁK TROLEJE ZÁKLADNÍ (PEVNÝ NEBO KLUZNÝ)1.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
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</si>
  <si>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74C322</t>
  </si>
  <si>
    <t>SPOJKA LAN A TROLEJÍ IZOLOVANÁ</t>
  </si>
  <si>
    <t xml:space="preserve">SPOJKA LAN A TROLEJÍ IZOLOVANÁ1.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
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</si>
  <si>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74C561</t>
  </si>
  <si>
    <t>PEVNÉ KOTVENÍ NA STOŽÁRU DO 15 KN - SESTAVA TV</t>
  </si>
  <si>
    <t xml:space="preserve">PEVNÉ KOTVENÍ NA STOŽÁRU DO 15 KN - SESTAVA TV1.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
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</si>
  <si>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74C571</t>
  </si>
  <si>
    <t>TAŽENÍ NOSNÉHO LANA 50 MM2 BZ, FE</t>
  </si>
  <si>
    <t xml:space="preserve">TAŽENÍ NOSNÉHO LANA 50 MM2 BZ, FE1.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
1. Položka obsahuje:  – všechny náklady na montáž a materiál dodaného zařízení se všemi pomocnými doplňujícími součástmi  – cena položky je vč. ostatních rozpočtových nákladů 2. Položka neobsahuje:  X 3. Způsob měření: Měří se metr délkový v ose vodiče nebo lana.</t>
  </si>
  <si>
    <t>74C582</t>
  </si>
  <si>
    <t>TAŽENÍ TROLEJE 100 MM2 CU</t>
  </si>
  <si>
    <t xml:space="preserve">TAŽENÍ TROLEJE 100 MM2 CU1.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
1. Položka obsahuje:  – všechny náklady na montáž a materiál dodaného zařízení se všemi pomocnými doplňujícími součástmi  – cena položky je vč. ostatních rozpočtových nákladů 2. Položka neobsahuje:  X 3. Způsob měření: Měří se metr délkový v ose vodiče nebo lana.</t>
  </si>
  <si>
    <t>74C596</t>
  </si>
  <si>
    <t>ZAJIŠTĚNÍ KOTVENÍ NL A TR VŠECH SESTAV</t>
  </si>
  <si>
    <t xml:space="preserve">ZAJIŠTĚNÍ KOTVENÍ NL A TR VŠECH SESTAV1. Položka obsahuje:
 – všechny náklady na regulaci kotvení se všemi pomocnými doplňujícími pracemi vč,mechanismů
2. Položka neobsahuje:
 X
3. Způsob měření:
Udává se počet kusů kompletní konstrukce nebo práce.
1. Položka obsahuje:  – všechny náklady na regulaci kotvení se všemi pomocnými doplňujícími pracemi vč,mechanismů 2. Položka neobsahuje:  X 3. Způsob měření: Udává se počet kusů kompletní konstrukce nebo práce.</t>
  </si>
  <si>
    <t>74C921</t>
  </si>
  <si>
    <t>PŘÍMÉ UKOLEJNĚNÍ KONSTRUKCE VŠECH TYPŮ (VČETNĚ VÝZTUŽNÝCH DVOJIC) - 1 VODIČ</t>
  </si>
  <si>
    <t xml:space="preserve">PŘÍMÉ UKOLEJNĚNÍ KONSTRUKCE VŠECH TYPŮ (VČETNĚ VÝZTUŽNÝCH DVOJIC) - 1 VODIČ1.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
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</si>
  <si>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74C968</t>
  </si>
  <si>
    <t>TABULKA ČÍSLOVÁNÍ STOŽÁRU NEBO POHONU ODPOJOVAČE</t>
  </si>
  <si>
    <t xml:space="preserve">TABULKA ČÍSLOVÁNÍ STOŽÁRU NEBO POHONU ODPOJOVAČE1.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
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</si>
  <si>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74F2</t>
  </si>
  <si>
    <t>Nátěry TV</t>
  </si>
  <si>
    <t>74F231</t>
  </si>
  <si>
    <t>BEZPEČNOSTNÍ PRUH NA PODPĚŘE TV ČERNOŽLUTÝ</t>
  </si>
  <si>
    <t xml:space="preserve">BEZPEČNOSTNÍ PRUH NA PODPĚŘE TV ČERNOŽLUTÝ1. Položka obsahuje:
 – nátěr, očištění, odrezivění a materiál (barva, ředidlo, odrezovač), nátěr proveden dle TKP
2. Položka neobsahuje:
 X
3. Způsob měření:
Udává se počet kusů kompletní konstrukce nebo práce.
1. Položka obsahuje:  – nátěr, očištění, odrezivění a materiál (barva, ředidlo, odrezovač), nátěr proveden dle TKP 2. Položka neobsahuje:  X 3. Způsob měření: Udává se počet kusů kompletní konstrukce nebo práce.</t>
  </si>
  <si>
    <t>74F3</t>
  </si>
  <si>
    <t>Revize, zkoušky a měření TV</t>
  </si>
  <si>
    <t>74F331</t>
  </si>
  <si>
    <t>TECHNICKÁ POMOC PŘI VÝSTAVBĚ TV</t>
  </si>
  <si>
    <t xml:space="preserve">TECHNICKÁ POMOC PŘI VÝSTAVBĚ TV1. Položka obsahuje:
 – zajištění pracoviště TDI vč. nájmu pracovníků a použitých mechanismů nutných k výkonu
2. Položka neobsahuje:
 X
3. Způsob měření:
Udává se čas v hodinách. U velkých celků a žst. dle stavebních postupů 1ks postupu ...10 hod
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</si>
  <si>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8</t>
  </si>
  <si>
    <t>Trubní vedení</t>
  </si>
  <si>
    <t>87434</t>
  </si>
  <si>
    <t>POTRUBÍ Z TRUB PLASTOVÝCH ODPADNÍCH DN DO 200MM</t>
  </si>
  <si>
    <t xml:space="preserve">POTRUBÍ Z TRUB PLASTOVÝCH ODPADNÍCH DN DO 200MMPoložka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
svodné potrubí DN200 (Š15-Š16)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</si>
  <si>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875332</t>
  </si>
  <si>
    <t>POTRUBÍ DREN Z TRUB PLAST DN DO 150MM DĚROVANÝCH</t>
  </si>
  <si>
    <t xml:space="preserve">POTRUBÍ DREN Z TRUB PLAST DN DO 150MM DĚROVANÝCHPoložka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
dl. Trativody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</si>
  <si>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894846</t>
  </si>
  <si>
    <t>ŠACHTY KANALIZAČNÍ PLASTOVÉ D 400MM</t>
  </si>
  <si>
    <t>ŠACHTY KANALIZAČNÍ PLASTOVÉ D 400MMPoložka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
Š1 - Š3
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</si>
  <si>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Ostatní práce</t>
  </si>
  <si>
    <t>28997B</t>
  </si>
  <si>
    <t>OPLÁŠTĚNÍ (ZPEVNĚNÍ) Z GEOTEXTILIE DO 200G/M2</t>
  </si>
  <si>
    <t>572.9*2.3/2 = 658,835 [A]_x000d_
 "Celkem: "658.835 = 658,835 [B]</t>
  </si>
  <si>
    <t xml:space="preserve">OPLÁŠTĚNÍ (ZPEVNĚNÍ) Z GEOTEXTILIE DO 200G/M2Položka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
geotextilie - odvodnění
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skutečné plochy, přičemž do výměry je již zahrnuto ztratné, přesahy, prořezy.</t>
  </si>
  <si>
    <t>921332</t>
  </si>
  <si>
    <t>ŽELEZNIČNÍ PŘEJEZD A PŘECHOD ZE ZÁDLAŽBOVÝCH PANELŮ PRO KOLEJ NA BETONOVÝCHH PRAŽCÍCH</t>
  </si>
  <si>
    <t>14.5"m2" = 14,500 [A]_x000d_
 "Celkem: "14.5 = 14,500 [B]</t>
  </si>
  <si>
    <t xml:space="preserve">ŽELEZNIČNÍ PŘEJEZD A PŘECHOD ZE ZÁDLAŽBOVÝCH PANELŮ PRO KOLEJ NA BETONOVÝCHH PRAŽCÍCH1.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
DODÁVKA HZS SŽ - zádlažbové panely dl. 1,2m - vnitřní 4ks, vnější 8ks
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a prefabrikované základy pod závěrnými zídkami 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</si>
  <si>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921930</t>
  </si>
  <si>
    <t>ANTIKOROZNÍ PROVEDENÍ UPEVŇOVADEL A JINÉHO DROBNÉHO KOLEJIVA</t>
  </si>
  <si>
    <t xml:space="preserve">ANTIKOROZNÍ PROVEDENÍ UPEVŇOVADEL A JINÉHO DROBNÉHO KOLEJIVA(Položka je příplatkovou jakožto materiálový rozdíl oproti standardnímu upevnění. Samostatně ji tedy nelze použít.)
1. Položka obsahuje:
 – antikorozní provedení určených částí upevnění žárovým zinkováním nebo jiným vhodným způsobem ve výrobním závodu
 – příplatky za ztížené podmínky vyskytující se při zřízení kolejových vah, např. za překážky na straně koleje apod.
2. Položka neobsahuje:
 – dodávku materiálu, je součástí položek zřízení koleje nebo přejezdu
3. Způsob měření:
Měří se metr délkový.
kolej se zádlažbovými panely
(Položka je příplatkovou jakožto materiálový rozdíl oproti standardnímu upevnění. Samostatně ji tedy nelze použít.) 1. Položka obsahuje:  – antikorozní provedení určených částí upevnění žárovým zinkováním nebo jiným vhodným způsobem ve výrobním závodu  – příplatky za ztížené podmínky vyskytující se při zřízení kolejových vah, např. za překážky na straně koleje apod. 2. Položka neobsahuje:  – dodávku materiálu, je součástí položek zřízení koleje nebo přejezdu 3. Způsob měření: Měří se metr délkový.</t>
  </si>
  <si>
    <t>922101</t>
  </si>
  <si>
    <t>ZARÁŽEDLO PRAŽCOVÉ</t>
  </si>
  <si>
    <t xml:space="preserve">ZARÁŽEDLO PRAŽCOVÉ1. Položka obsahuje:
 – dodávku a osazení pražce a upevňovacího materiálu
 – veškeré práce v kolejovém loži
 – dodání a osazení návěsti včetně případného sloupku se základem nebo jiné podpůrné konstrukce
 – příplatky za ztížené podmínky vyskytující se při zřízení zarážedla, např. za překážky na straně koleje ap.
2. Položka neobsahuje:
 X
3. Způsob měření:
Udává se počet kusů kompletní konstrukce nebo práce.
1. Položka obsahuje:  – dodávku a montáž veškerého materiálu nutného ke zřízení kompletní konstrukce kolejnicového zarážedl včetně nárazníků, návěsti, upevňovacích prvků ap.  – veškeré práce v kolejovém loži  – příplatky za ztížené podmínky vyskytující se při zřízení zarážedla, např. za překážky na straně koleje ap. 2. Položka neobsahuje:  X 3. Způsob měření: Udává se počet kusů kompletní konstrukce nebo práce.</t>
  </si>
  <si>
    <t>SO 11-22-11</t>
  </si>
  <si>
    <t>175151101</t>
  </si>
  <si>
    <t>Obsypání potrubí strojně sypaninou z vhodných hornin třídy těžitelnosti I a II, skupiny 1 až 4 nebo materiálem připraveným podél výkopu ve vzdálenosti do 3 m od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</si>
  <si>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</si>
  <si>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sypaninyOBSYP/ ZÁSYP ZE ZEMINY VHODNÉ DO AKTIVNÍ ZÓNY ALTERNATIVNĚ ZE ŠTĚRKODRTI min. tř.B fr. 0/32, HUTNĚNÍ PO VRSTVÁCH TL 150mm, D= min. 97% PS</t>
  </si>
  <si>
    <t>58341334</t>
  </si>
  <si>
    <t>kamenivo drcené drobné frakce 0/2</t>
  </si>
  <si>
    <t>53.2*2 "Přepočtené koeficientem množství" = 106,400 [A]</t>
  </si>
  <si>
    <t>4</t>
  </si>
  <si>
    <t>Vodorovné konstrukce</t>
  </si>
  <si>
    <t>451317777</t>
  </si>
  <si>
    <t>Podklad nebo lože pod dlažbu (přídlažbu) v ploše vodorovné nebo ve sklonu do 1:5, tloušťky od 50 do 100 mm z betonu prostého</t>
  </si>
  <si>
    <t>Podklad nebo lože pod dlažbu (přídlažbu) v ploše vodorovné nebo ve sklonu do 1:5, tloušťky od 50 do 100 mm z betonu prostéhoPodkladní beton C20/25 tl. 100mm v odláždění propustku</t>
  </si>
  <si>
    <t>451319777</t>
  </si>
  <si>
    <t>Podklad nebo lože pod dlažbu (přídlažbu) Příplatek k cenám za každých dalších i započatých 10 mm tloušťky podkladu nebo lože z betonu prostého</t>
  </si>
  <si>
    <t>20*5 = 100,000 [A]</t>
  </si>
  <si>
    <t>Podklad nebo lože pod dlažbu (přídlažbu) Příplatek k cenám za každých dalších i započatých 10 mm tloušťky podkladu nebo lože z betonu prostéhopříplatek za dalších 50 mm lože do celkové tlouštky 150 mm</t>
  </si>
  <si>
    <t>452313131</t>
  </si>
  <si>
    <t>Podkladní a zajišťovací konstrukce z betonu prostého v otevřeném výkopu bez zvýšených nároků na prostředí bloky pro potrubí z betonu tř. C 12/15</t>
  </si>
  <si>
    <t>18*(0.8*0.15*0.15) = 0,324 [A]</t>
  </si>
  <si>
    <t>452313161</t>
  </si>
  <si>
    <t>Podkladní a zajišťovací konstrukce z betonu prostého v otevřeném výkopu bez zvýšených nároků na prostředí bloky pro potrubí z betonu tř. C 25/30</t>
  </si>
  <si>
    <t xml:space="preserve">0.9   "2 x BETONOVÝ PRÁH C25/30-XF4 na konci odláždění" = 0,900 [A]</t>
  </si>
  <si>
    <t>Komunikace pozemní</t>
  </si>
  <si>
    <t>58381088</t>
  </si>
  <si>
    <t>kámen lomový upravený třída I pro zdivo rigolové pískovec</t>
  </si>
  <si>
    <t>(1.7*2.34+2.552*1.2019)*0.25*2.5 " jih" = 4,403 [A]_x000d_
 (1.7*2.29+2.92*1.2001)*0.25*2.5 " sever" = 4,623 [B]_x000d_
 "Celkem: "4.403+4.623 = 9,026 [C]_x000d_
 9.026*1.1 "Přepočtené koeficientem množství" = 9,929 [D]</t>
  </si>
  <si>
    <t>594411113</t>
  </si>
  <si>
    <t>Kladení dlažby z lomového kamene lomařsky upraveného v ploše vodorovné nebo ve sklonu na plocho tl. do 250 mm, bez vyplnění spár, s provedením lože tl. 50 mm z</t>
  </si>
  <si>
    <t>Kladení dlažby z lomového kamene lomařsky upraveného v ploše vodorovné nebo ve sklonu na plocho tl. do 250 mm, bez vyplnění spár, s provedením lože tl. 50 mm z cementové malty</t>
  </si>
  <si>
    <t>1.7*2.34+2.552*1.2019 = 7,045 [A]_x000d_
 1.7*2.29+2.92*1.2001 = 7,397 [B]_x000d_
 "Celkem: "7.045+7.397 = 14,442 [C]</t>
  </si>
  <si>
    <t>597191121</t>
  </si>
  <si>
    <t>Rigol dlážděný tl. do 250 mm z lomového kamene lomařsky upraveného na sucho s vyplněním spár kamenivem drobným těženým bez lože</t>
  </si>
  <si>
    <t>1.7*2 = 3,400 [A]</t>
  </si>
  <si>
    <t>711</t>
  </si>
  <si>
    <t>Izolace proti vodě, vlhkosti a plynům</t>
  </si>
  <si>
    <t>11163150</t>
  </si>
  <si>
    <t>lak penetrační asfaltový</t>
  </si>
  <si>
    <t>82*0.00034 "Přepočtené koeficientem množství" = 0,028 [A]</t>
  </si>
  <si>
    <t>11163346</t>
  </si>
  <si>
    <t>suspenze hydroizolační asfaltová</t>
  </si>
  <si>
    <t>164*0.0011 "Přepočtené koeficientem množství" = 0,180 [A]</t>
  </si>
  <si>
    <t>711112001</t>
  </si>
  <si>
    <t>Provedení izolace proti zemní vlhkosti natěradly a tmely za studena na ploše svislé S nátěrem penetračním</t>
  </si>
  <si>
    <t>711112011</t>
  </si>
  <si>
    <t>Provedení izolace proti zemní vlhkosti natěradly a tmely za studena na ploše svislé S nátěrem suspensí asfaltovou</t>
  </si>
  <si>
    <t>82*2 = 164,000 [A]</t>
  </si>
  <si>
    <t>998711101</t>
  </si>
  <si>
    <t>Přesun hmot pro izolace proti vodě, vlhkosti a plynům stanovený z hmotnosti přesunovaného materiálu vodorovná dopravní vzdálenost do 50 m základní v objektech v</t>
  </si>
  <si>
    <t>Přesun hmot pro izolace proti vodě, vlhkosti a plynům stanovený z hmotnosti přesunovaného materiálu vodorovná dopravní vzdálenost do 50 m základní v objektech výšky do 6 m</t>
  </si>
  <si>
    <t>59222084</t>
  </si>
  <si>
    <t>trouba ŽB hrdlová propojovací DN 800</t>
  </si>
  <si>
    <t>21.15*1.01 "Přepočtené koeficientem množství" = 21,362 [A]</t>
  </si>
  <si>
    <t>919521160</t>
  </si>
  <si>
    <t>Zřízení silničního propustku z trub betonových nebo železobetonových DN 800 mm</t>
  </si>
  <si>
    <t>Zřízení silničního propustku z trub betonových nebo železobetonových DN 800 mmvč. podkladních vrstev</t>
  </si>
  <si>
    <t>919535556</t>
  </si>
  <si>
    <t>Obetonování trubního propustku betonem prostým se zvýšenými nároky na prostředí tř. C 25/30</t>
  </si>
  <si>
    <t>Obetonování trubního propustku betonem prostým se zvýšenými nároky na prostředí tř. C 25/30OBETONOVÁNÍ POTRUBÍ Z BETONU C25/30N-XF3, tl. 150 mm</t>
  </si>
  <si>
    <t>998</t>
  </si>
  <si>
    <t>Přesun hmot</t>
  </si>
  <si>
    <t>998223011</t>
  </si>
  <si>
    <t>Přesun hmot pro pozemní komunikace s krytem dlážděným dopravní vzdálenost do 200 m jakékoliv délky objektu</t>
  </si>
  <si>
    <t>SO 11-33-11.01</t>
  </si>
  <si>
    <t>132254203</t>
  </si>
  <si>
    <t>Hloubení zapažených rýh šířky přes 800 do 2 000 mm strojně s urovnáním dna do předepsaného profilu a spádu v hornině třídy těžitelnosti I skupiny 3 přes 50 do 1</t>
  </si>
  <si>
    <t>Hloubení zapažených rýh šířky přes 800 do 2 000 mm strojně s urovnáním dna do předepsaného profilu a spádu v hornině třídy těžitelnosti I skupiny 3 přes 50 do 100 m3</t>
  </si>
  <si>
    <t xml:space="preserve">"` ```dle PD podélný profil a vzor  uložení`"_x000d_
 20.45*1.75*1.1 = 39,366 [A]_x000d_
 "vodoměrná šachta "5*4*2.76 = 55,200 [B]_x000d_
 "Celkem: "39.366+55.2 = 94,566 [C]</t>
  </si>
  <si>
    <t>151101101</t>
  </si>
  <si>
    <t>Zřízení pažení a rozepření stěn rýh pro podzemní vedení příložné pro jakoukoliv mezerovitost, hloubky do 2 m</t>
  </si>
  <si>
    <t>1.75*20.45*2 = 71,575 [A]_x000d_
 "Celkem: "71.575 = 71,575 [B]</t>
  </si>
  <si>
    <t>151101111</t>
  </si>
  <si>
    <t>Odstranění pažení a rozepření stěn rýh pro podzemní vedení s uložením materiálu na vzdálenost do 3 m od kraje výkopu příložné, hloubky do 2 m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</si>
  <si>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</si>
  <si>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</si>
  <si>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</si>
  <si>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58.650 " zpětný zásyp" = 58,650 [A]</t>
  </si>
  <si>
    <t>166151101</t>
  </si>
  <si>
    <t>Přehození neulehlého výkopku strojně z horniny třídy těžitelnosti I, skupiny 1 až 3</t>
  </si>
  <si>
    <t>"` ```zpětný zásyp`"_x000d_
 58.650*2 = 117,300 [A]</t>
  </si>
  <si>
    <t>171251201</t>
  </si>
  <si>
    <t>Uložení sypaniny na skládky nebo meziskládky bez hutnění s upravením uložené sypaniny do předepsaného tvaru</t>
  </si>
  <si>
    <t>174151101</t>
  </si>
  <si>
    <t>Zásyp sypaninou z jakékoliv horniny strojně s uložením výkopku ve vrstvách se zhutněním jam, šachet, rýh nebo kolem objektů v těchto vykopávkách</t>
  </si>
  <si>
    <t>(6*1*0.7)+(14.5*1*1.1) = 20,150 [A]_x000d_
 "zásyp vš"56-13.5-4 = 38,500 [B]_x000d_
 "Celkem: "20.15+38.5 = 58,650 [C]</t>
  </si>
  <si>
    <t>175112101</t>
  </si>
  <si>
    <t>Obsypání potrubí při překopech inženýrských sítí ručně objemu do 10 m3 sypaninou z vhodných horniny třídy těžitelnosti I a II, skupiny 1 až 4 nebo materiálem př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</si>
  <si>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</si>
  <si>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1.1*0.4*20.45 = 8,998 [A]_x000d_
 "Celkem: "8.998 = 8,998 [B]</t>
  </si>
  <si>
    <t>58337310</t>
  </si>
  <si>
    <t>štěrkopísek frakce 0/4</t>
  </si>
  <si>
    <t>8.998*2 "Přepočtené koeficientem množství" = 17,996 [A]</t>
  </si>
  <si>
    <t>(94.566-58.65)*1.7 = 61,057 [A]</t>
  </si>
  <si>
    <t>451572111</t>
  </si>
  <si>
    <t>Lože pod potrubí, stoky a drobné objekty v otevřeném výkopu z kameniva drobného těženého 0 až 4 mm</t>
  </si>
  <si>
    <t>1.0*0.1*20.45 = 2,045 [A]_x000d_
 "podklad vš"5*4*0.2 = 4,000 [B]_x000d_
 "Celkem: "2.045+4 = 6,045 [C]</t>
  </si>
  <si>
    <t>572370111-R</t>
  </si>
  <si>
    <t>Vyspravení krytu komunikací po překopech inženýrských sítí plochy do 15 m2</t>
  </si>
  <si>
    <t>5.0*1.2 = 6,000 [A]_x000d_
 "Celkem: "6 = 6,000 [B]</t>
  </si>
  <si>
    <t>10609075-R</t>
  </si>
  <si>
    <t>Impulzní vodoměr - přírubový - DN 80</t>
  </si>
  <si>
    <t>1 = 1,000 [A]_x000d_
 "Celkem: "1 = 1,000 [B]</t>
  </si>
  <si>
    <t>1999991-R</t>
  </si>
  <si>
    <t>přírubová trouba F80</t>
  </si>
  <si>
    <t>1 "vodoměrná šachta" = 1,000 [A]_x000d_
 "Celkem: "1 = 1,000 [B]</t>
  </si>
  <si>
    <t xml:space="preserve">přírubová  trouba F80</t>
  </si>
  <si>
    <t>1999992-R</t>
  </si>
  <si>
    <t>přírubová tvarovka FFK 90 st DN 50</t>
  </si>
  <si>
    <t xml:space="preserve">přírubová  tvarovka FFK 90 st    DN 50</t>
  </si>
  <si>
    <t>28610581-R</t>
  </si>
  <si>
    <t>lapač nečistot DN 80</t>
  </si>
  <si>
    <t>1 = 1,000 [A]</t>
  </si>
  <si>
    <t>28613115</t>
  </si>
  <si>
    <t>potrubí vodovodní jednovrstvé PE100 RC PN 16 SDR11 90x8,2mm</t>
  </si>
  <si>
    <t>20.45*1.015 "Přepočtené koeficientem množství" = 20,757 [A]</t>
  </si>
  <si>
    <t>28654125-R1</t>
  </si>
  <si>
    <t>T-kus 80/50</t>
  </si>
  <si>
    <t>1 "schema vodoměrky" = 1,000 [A]_x000d_
 "Celkem: "1 = 1,000 [B]</t>
  </si>
  <si>
    <t xml:space="preserve">T-kus  80/50</t>
  </si>
  <si>
    <t>28654125-R2</t>
  </si>
  <si>
    <t>mezikroužek DN 80 1 1/4"</t>
  </si>
  <si>
    <t xml:space="preserve">mezikroužek DN 80   1 1/4'</t>
  </si>
  <si>
    <t>28655317-R</t>
  </si>
  <si>
    <t>poklop litinový D400 vodotěsný 600x600</t>
  </si>
  <si>
    <t xml:space="preserve">poklop  litinový D400 vodotěsný 600x600</t>
  </si>
  <si>
    <t>42221116</t>
  </si>
  <si>
    <t>šoupátko s přírubami voda DN 80 PN16</t>
  </si>
  <si>
    <t>42221232</t>
  </si>
  <si>
    <t>šoupě přírubové vodovodní dlouhá stavební dl DN 80 PN10-16</t>
  </si>
  <si>
    <t>"` ```včetně ručního kola`"_x000d_
 1 = 1,000 [A]_x000d_
 "Celkem: "1 = 1,000 [B]</t>
  </si>
  <si>
    <t>42291079</t>
  </si>
  <si>
    <t>souprava zemní pro šoupátka DN 65-80mm Rd 2,0m</t>
  </si>
  <si>
    <t>42695033-R</t>
  </si>
  <si>
    <t>těsnění pro prostupy - řetěz</t>
  </si>
  <si>
    <t xml:space="preserve">2  " dle schema vodoměrky" = 2,000 [A]_x000d_
 "Celkem: "2 = 2,000 [B]</t>
  </si>
  <si>
    <t>48466563</t>
  </si>
  <si>
    <t>armatura uzavírací kulový kohout se zajištěním 2"</t>
  </si>
  <si>
    <t>1 " vodoměrka" = 1,000 [A]_x000d_
 "Celkem: "1 = 1,000 [B]</t>
  </si>
  <si>
    <t>armatura uzavírací kulový kohout se zajištěním 2'</t>
  </si>
  <si>
    <t>55121017-R</t>
  </si>
  <si>
    <t>kulový ventil vypouštěcí 1 1/4"</t>
  </si>
  <si>
    <t xml:space="preserve">2  "vodoměrka" = 2,000 [A]_x000d_
 "Celkem: "2 = 2,000 [B]</t>
  </si>
  <si>
    <t>kulový ventil vypouštěcí 1 1/4'</t>
  </si>
  <si>
    <t>55128049</t>
  </si>
  <si>
    <t>klapka zpětná pružinová mezipřírubová PN16 T 100°C DN 80 dl 50mm</t>
  </si>
  <si>
    <t xml:space="preserve">1  "vodoměrka" = 1,000 [A]_x000d_
 "Celkem: "1 = 1,000 [B]</t>
  </si>
  <si>
    <t>55243808</t>
  </si>
  <si>
    <t>stupadlo ocelové s PE povlakem forma A - MSS P162mm</t>
  </si>
  <si>
    <t xml:space="preserve">7  "vodoměrka" = 7,000 [A]_x000d_
 "Celkem: "7 = 7,000 [B]</t>
  </si>
  <si>
    <t>55251724-R1</t>
  </si>
  <si>
    <t>příruba DN 80 včetně potrubí PEHD dl. 400 mm</t>
  </si>
  <si>
    <t>1 "dle schema vodoměrky" = 1,000 [A]_x000d_
 "Celkem: "1 = 1,000 [B]</t>
  </si>
  <si>
    <t xml:space="preserve">příruba  DN 80 včetně potrubí PEHD dl. 400 mm</t>
  </si>
  <si>
    <t>55251724-R2</t>
  </si>
  <si>
    <t>příruba DN 80 včetně potrubí PEHD dl. 300 mm</t>
  </si>
  <si>
    <t xml:space="preserve">příruba  DN 80 včetně potrubí PEHD dl. 300 mm</t>
  </si>
  <si>
    <t>55253499-R</t>
  </si>
  <si>
    <t>tvarovka přírubová litinová DN 150</t>
  </si>
  <si>
    <t>"dle TZ 1 PD"1 = 1,000 [A]_x000d_
 "Celkem: "1 = 1,000 [B]</t>
  </si>
  <si>
    <t xml:space="preserve">tvarovka přírubová litinová  DN 150</t>
  </si>
  <si>
    <t>5525361099-R</t>
  </si>
  <si>
    <t>speciální spojka litina/PVC</t>
  </si>
  <si>
    <t>"dle PD 2 TZ" 2 = 2,000 [A]_x000d_
 "Celkem: "2 = 2,000 [B]</t>
  </si>
  <si>
    <t>59224454-R</t>
  </si>
  <si>
    <t>vodoměrná šachta železobetonová 2800/1900</t>
  </si>
  <si>
    <t>857262122</t>
  </si>
  <si>
    <t>Montáž litinových tvarovek na potrubí litinovém tlakovém jednoosých na potrubí z trub přírubových v otevřeném výkopu, kanálu nebo v šachtě DN 100</t>
  </si>
  <si>
    <t xml:space="preserve">"dle PD 3 TZ"  3 = 3,000 [A]_x000d_
 "Celkem: "3 = 3,000 [B]</t>
  </si>
  <si>
    <t>871241141</t>
  </si>
  <si>
    <t>Montáž vodovodního potrubí z polyetylenu PE100 RC v otevřeném výkopu svařovaných na tupo SDR 11/PN16 d 90 x 8,2 mm</t>
  </si>
  <si>
    <t xml:space="preserve">"dle  TZ "  20.45 = 20,450 [A]_x000d_
 "Celkem: "20.45 = 20,450 [B]</t>
  </si>
  <si>
    <t>891241112</t>
  </si>
  <si>
    <t>Montáž vodovodních armatur na potrubí šoupátek nebo klapek uzavíracích v otevřeném výkopu nebo v šachtách s osazením zemní soupravy (bez poklopů) DN 80</t>
  </si>
  <si>
    <t xml:space="preserve">"dle TZ"  1 = 1,000 [A]_x000d_
 "Celkem: "1 = 1,000 [B]</t>
  </si>
  <si>
    <t>892271111</t>
  </si>
  <si>
    <t>Tlakové zkoušky vodou na potrubí DN 100 nebo 125</t>
  </si>
  <si>
    <t>25 = 25,000 [A]_x000d_
 "Celkem: "25 = 25,000 [B]</t>
  </si>
  <si>
    <t>892273922</t>
  </si>
  <si>
    <t>Proplach vodovodního potrubí při opravách jednoduchý (bez dezinfekce) DN od 80 do 125</t>
  </si>
  <si>
    <t>892273932</t>
  </si>
  <si>
    <t>Proplach vodovodního potrubí při opravách dezinfekce pro potrubí DN od 40 do 125</t>
  </si>
  <si>
    <t>892372111</t>
  </si>
  <si>
    <t>Tlakové zkoušky vodou zabezpečení konců potrubí při tlakových zkouškách DN do 300</t>
  </si>
  <si>
    <t>89342010199-R</t>
  </si>
  <si>
    <t>Osazení vodoměrné šachty z betonových dílců pojížděné plochy přes 2,5 m2</t>
  </si>
  <si>
    <t>899721111</t>
  </si>
  <si>
    <t>Signalizační vodič na potrubí DN do 150 mm</t>
  </si>
  <si>
    <t>899722113</t>
  </si>
  <si>
    <t>Krytí potrubí z plastů výstražnou fólií z PVC šířky přes 25 do 34 cm</t>
  </si>
  <si>
    <t>998276101</t>
  </si>
  <si>
    <t>Přesun hmot pro trubní vedení hloubené z trub z plastických hmot nebo sklolaminátových pro vodovody, kanalizace, teplovody, produktovody v otevřeném výkopu dopr</t>
  </si>
  <si>
    <t>Přesun hmot pro trubní vedení hloubené z trub z plastických hmot nebo sklolaminátových pro vodovody, kanalizace, teplovody, produktovody v otevřeném výkopu dopravní vzdálenost do 15 m</t>
  </si>
  <si>
    <t>SO 11-33-11.02</t>
  </si>
  <si>
    <t>132254204</t>
  </si>
  <si>
    <t>Hloubení zapažených rýh šířky přes 800 do 2 000 mm strojně s urovnáním dna do předepsaného profilu a spádu v hornině třídy těžitelnosti I skupiny 3 přes 100 do</t>
  </si>
  <si>
    <t>Hloubení zapažených rýh šířky přes 800 do 2 000 mm strojně s urovnáním dna do předepsaného profilu a spádu v hornině třídy těžitelnosti I skupiny 3 přes 100 do 500 m3</t>
  </si>
  <si>
    <t>67.0*1.6*1.57 = 168,304 [A]_x000d_
 "Celkem: "168.304 = 168,304 [B]</t>
  </si>
  <si>
    <t xml:space="preserve">"` ```dle PD podélný profil a vzor  uložení`"_x000d_
 "``vodovod V1`"_x000d_
 (67.0*1.57)*2 = 210,380 [A]_x000d_
 "Celkem: "210.38 = 210,380 [B]</t>
  </si>
  <si>
    <t>(67.0*1.57)*2 = 210,380 [A]_x000d_
 "Celkem: "210.38 = 210,380 [B]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</si>
  <si>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</si>
  <si>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</si>
  <si>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"rýhy"168.304+"zpětný zásyp"117.5 = 285,804 [A]_x000d_
 "Celkem: "285.804 = 285,804 [B]</t>
  </si>
  <si>
    <t xml:space="preserve">117.500 "  zpětný zásyp" = 117,500 [A]</t>
  </si>
  <si>
    <t>168.3-10.7-40.1 = 117,500 [A]_x000d_
 "Celkem: "117.5 = 117,500 [B]</t>
  </si>
  <si>
    <t>(67.0*1.6*0.38)-(0.34*2) = 40,056 [A]_x000d_
 "Celkem: "40.056 = 40,056 [B]</t>
  </si>
  <si>
    <t>40.056*2 "Přepočtené koeficientem množství" = 80,112 [A]</t>
  </si>
  <si>
    <t>(168.304-117.5)*1.7 = 86,367 [A]</t>
  </si>
  <si>
    <t>67.0*1.6*0.1 = 10,720 [A]_x000d_
 "Celkem: "10.72 = 10,720 [B]</t>
  </si>
  <si>
    <t>132*1.015 "Přepočtené koeficientem množství" = 133,980 [A]</t>
  </si>
  <si>
    <t xml:space="preserve">"dle  TZ  vodovod V1"  65 = 65,000 [A]_x000d_
 "vodovod V2"  67 = 67,000 [B]_x000d_
 "Celkem: "65+67 = 132,000 [C]</t>
  </si>
  <si>
    <t>65+67 = 132,000 [A]_x000d_
 "Celkem: "132 = 132,000 [B]</t>
  </si>
  <si>
    <t>SO 11-33-11.03</t>
  </si>
  <si>
    <t>132251254</t>
  </si>
  <si>
    <t>Hloubení nezapažených rýh šířky přes 800 do 2 000 mm strojně s urovnáním dna do předepsaného profilu a spádu v hornině třídy těžitelnosti I skupiny 3 přes 100 d</t>
  </si>
  <si>
    <t>Hloubení nezapažených rýh šířky přes 800 do 2 000 mm strojně s urovnáním dna do předepsaného profilu a spádu v hornině třídy těžitelnosti I skupiny 3 přes 100 do 500 m3</t>
  </si>
  <si>
    <t>"SA"(43.9*1*1.8)+(25.4*2*1.6)+(36.1*2*1.4) = 261,380 [A]_x000d_
 "výkop šachet" 10+10.9+13.6+9.4+8.8 = 52,700 [B]_x000d_
 "přípojky"(3.4*1.4*0.9)+(3.5*1.9*0.9)+(3.4*1.7*0.9)+(3.4*1.3*0.9) = 19,449 [C]_x000d_
 "Celkem: "261.38+52.7+19.449 = 333,529 [D]</t>
  </si>
  <si>
    <t>151101102</t>
  </si>
  <si>
    <t>Zřízení pažení a rozepření stěn rýh pro podzemní vedení příložné pro jakoukoliv mezerovitost, hloubky přes 2 do 4 m</t>
  </si>
  <si>
    <t>"` ```SA`"_x000d_
 ((2.68+1.99)*21.81/2+(1.99+2.06)*3.84/2+(2.06+2.27)*17.44/2+(2.27+1.86)*27.9/2)*2 = 308,147 [A]_x000d_
 "``SA`"_x000d_
 (2.27+1.69)*38.6/2*2 = 152,856 [B]_x000d_
 "``přípojky`"_x000d_
 (3.2+3.25+3.3+4.2)*1.8*2 = 50,220 [C]_x000d_
 "Celkem: "308.147+152.856+50.22 = 511,223 [D]</t>
  </si>
  <si>
    <t>151101112</t>
  </si>
  <si>
    <t>Odstranění pažení a rozepření stěn rýh pro podzemní vedení s uložením materiálu na vzdálenost do 3 m od kraje výkopu příložné, hloubky přes 2 do 4 m</t>
  </si>
  <si>
    <t>511.223 = 511,223 [A]_x000d_
 "Celkem: "511.223 = 511,223 [B]</t>
  </si>
  <si>
    <t>"` ```zpětný zásyp`"_x000d_
 254.200*2 = 508,400 [A]_x000d_
 "Celkem: "508.4 = 508,400 [B]</t>
  </si>
  <si>
    <t>"` ```zpětný zásyp`"_x000d_
 254.200 = 254,200 [A]</t>
  </si>
  <si>
    <t>333.6-79.4 = 254,200 [A]_x000d_
 "Celkem: "254.2 = 254,200 [B]</t>
  </si>
  <si>
    <t>175151201</t>
  </si>
  <si>
    <t>Obsypání objektů nad přilehlým původním terénem strojně sypaninou z vhodných hornin třídy těžitelnosti I a II, skupiny 1 až 4 nebo materiálem uloženým ve vzdále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</si>
  <si>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</si>
  <si>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(110.4*1*0.55)-5.4 = 55,320 [A]_x000d_
 "přípojky" (13.7*1*0.45)-0.25 = 5,915 [B]_x000d_
 "Celkem: "55.32+5.915 = 61,235 [C]</t>
  </si>
  <si>
    <t>58337303</t>
  </si>
  <si>
    <t>štěrkopísek frakce 0/8</t>
  </si>
  <si>
    <t>61.235*2 "Přepočtené koeficientem množství" = 122,470 [A]</t>
  </si>
  <si>
    <t>94.704*1.7 = 160,997 [A]</t>
  </si>
  <si>
    <t>23-M</t>
  </si>
  <si>
    <t>Montáže potrubí</t>
  </si>
  <si>
    <t>230120053</t>
  </si>
  <si>
    <t>Čištění potrubí profukováním nebo proplachováním DN 400</t>
  </si>
  <si>
    <t>"DN 400" 77 = 77,000 [A]_x000d_
 "Celkem: "77 = 77,000 [B]</t>
  </si>
  <si>
    <t>3</t>
  </si>
  <si>
    <t>Svislé a kompletní konstrukce</t>
  </si>
  <si>
    <t>359901211</t>
  </si>
  <si>
    <t>Monitoring stok (kamerový systém) jakékoli výšky nová kanalizace</t>
  </si>
  <si>
    <t>"DN 250"110.4 = 110,400 [A]_x000d_
 "přípojky"13.85 = 13,850 [B]_x000d_
 "DN 400"77 = 77,000 [C]_x000d_
 "Celkem: "110.4+13.85+77 = 201,250 [D]</t>
  </si>
  <si>
    <t>359901212</t>
  </si>
  <si>
    <t>Monitoring stok (kamerový systém) jakékoli výšky stávající kanalizace</t>
  </si>
  <si>
    <t>"DN 400 před vložkováním"77 = 77,000 [A]_x000d_
 "Celkem: "77 = 77,000 [B]</t>
  </si>
  <si>
    <t>(71.8+38.6)*1.1*0.15 = 18,216 [A]_x000d_
 "přípojky" (3.2+3.2+3.25+4.2)*1.0*0.15 = 2,078 [B]_x000d_
 "Celkem: "18.216+2.078 = 20,294 [C]</t>
  </si>
  <si>
    <t>28613402-R1</t>
  </si>
  <si>
    <t>potrubí kanalizační HDPE100 SDR11 250x22,7mm</t>
  </si>
  <si>
    <t>110.4*1.015 "Přepočtené koeficientem množství" = 112,056 [A]</t>
  </si>
  <si>
    <t xml:space="preserve">potrubí kanalizační  HDPE100 SDR11  250x22,7mm</t>
  </si>
  <si>
    <t>28613402-R2</t>
  </si>
  <si>
    <t>potrubí kanalizační HDPE100 SDR11 DN 160</t>
  </si>
  <si>
    <t>13.85*1.015 "Přepočtené koeficientem množství" = 14,058 [A]</t>
  </si>
  <si>
    <t xml:space="preserve">potrubí kanalizační  HDPE100 SDR11 DN 160</t>
  </si>
  <si>
    <t>55241003</t>
  </si>
  <si>
    <t>poklop kanalizační betonový, litinový rám 160mm, D400 bez odvětrání</t>
  </si>
  <si>
    <t>3+3 = 6,000 [A]</t>
  </si>
  <si>
    <t>59224066</t>
  </si>
  <si>
    <t>skruž betonová DN 1000x250 PS 100x25x12cm</t>
  </si>
  <si>
    <t>3 = 3,000 [A]_x000d_
 "Celkem: "3 = 3,000 [B]</t>
  </si>
  <si>
    <t>59224161</t>
  </si>
  <si>
    <t>skruž betonová kanalizační se stupadly 100x50x12cm</t>
  </si>
  <si>
    <t>59224312</t>
  </si>
  <si>
    <t>konus betonové šachty DN 1000 kanalizační 100x62,5x58cm tl stěny 12 stupadla poplastovaná</t>
  </si>
  <si>
    <t>59224356</t>
  </si>
  <si>
    <t>dno betonové šachty kanalizační jednolité 100x98x60cm</t>
  </si>
  <si>
    <t>871324201</t>
  </si>
  <si>
    <t>Montáž kanalizačního potrubí z polyetylenu PE100 RC svařovaných na tupo v otevřeném výkopu ve sklonu do 20 % SDR 11/PN16 d 160 x 14,6 mm</t>
  </si>
  <si>
    <t>"` ```přípojky`"_x000d_
 3.2+3.2+3.25+4.2 = 13,850 [A]_x000d_
 "Celkem: "13.85 = 13,850 [B]</t>
  </si>
  <si>
    <t>871364201</t>
  </si>
  <si>
    <t>Montáž kanalizačního potrubí z polyetylenu PE100 RC svařovaných na tupo v otevřeném výkopu ve sklonu do 20 % SDR 11/PN16 d 250 x 22,7 mm</t>
  </si>
  <si>
    <t>"` ```HDPE TKP SN 8`"_x000d_
 "``stoka SA`"_x000d_
 71.8 = 71,800 [A]_x000d_
 "``stoka SA1`"_x000d_
 38.6 = 38,600 [B]_x000d_
 "Celkem: "71.8+38.6 = 110,400 [C]</t>
  </si>
  <si>
    <t>894410103</t>
  </si>
  <si>
    <t>Osazení betonových dílců šachet kanalizačních dno DN 1000, výšky 1000 mm</t>
  </si>
  <si>
    <t>894410211</t>
  </si>
  <si>
    <t>Osazení betonových dílců šachet kanalizačních skruž rovná DN 1000, výšky 250 mm</t>
  </si>
  <si>
    <t>894410212</t>
  </si>
  <si>
    <t>Osazení betonových dílců šachet kanalizačních skruž rovná DN 1000, výšky 500 mm</t>
  </si>
  <si>
    <t>894410232</t>
  </si>
  <si>
    <t>Osazení betonových dílců šachet kanalizačních skruž přechodová (konus) DN 1000</t>
  </si>
  <si>
    <t>898161116</t>
  </si>
  <si>
    <t>Vložkování vodovodního potrubí litinového, ocelového nebo betonového skelným rukávcem sanační tloušťky 5 mm DN 400</t>
  </si>
  <si>
    <t>"DN 400"77 = 77,000 [A]_x000d_
 "Celkem: "77 = 77,000 [B]</t>
  </si>
  <si>
    <t>898161224-R1</t>
  </si>
  <si>
    <t>Sanace kanalizačních šachet na DN 400</t>
  </si>
  <si>
    <t>"DN 400"3 = 3,000 [A]_x000d_
 "Celkem: "3 = 3,000 [B]</t>
  </si>
  <si>
    <t>899104112</t>
  </si>
  <si>
    <t>Osazení poklopů šachtových litinových, ocelových nebo železobetonových včetně rámů pro třídu zatížení D400, E600</t>
  </si>
  <si>
    <t>3 = 3,000 [A]_x000d_
 "DN 400"3 = 3,000 [B]_x000d_
 "Celkem: "3+3 = 6,000 [C]</t>
  </si>
  <si>
    <t>938907141-R1</t>
  </si>
  <si>
    <t>Odstranění nánosu ze šachtic hl do 2 m</t>
  </si>
  <si>
    <t>" na potrubí DN 400"3*1.5 = 4,500 [A]_x000d_
 "Celkem: "4.5 = 4,500 [B]</t>
  </si>
  <si>
    <t>SO 11-33-11.04</t>
  </si>
  <si>
    <t>131251206</t>
  </si>
  <si>
    <t>Hloubení zapažených jam a zářezů strojně s urovnáním dna do předepsaného profilu a spádu v hornině třídy těžitelnosti I skupiny 3 přes 1 000 do 5 000 m3</t>
  </si>
  <si>
    <t>"` ```OLK`"_x000d_
 7*5*4 = 140,000 [A]_x000d_
 "``RN-pro osazení retenčního prostoru`"_x000d_
 12*21*3 = 756,000 [B]_x000d_
 "``výkop šachet`"_x000d_
 235.6 = 235,600 [C]_x000d_
 "Celkem: "140+756+235.6 = 1131,600 [D]</t>
  </si>
  <si>
    <t>132251255</t>
  </si>
  <si>
    <t>Hloubení nezapažených rýh šířky přes 800 do 2 000 mm strojně s urovnáním dna do předepsaného profilu a spádu v hornině třídy těžitelnosti I skupiny 3 přes 500 d</t>
  </si>
  <si>
    <t>Hloubení nezapažených rýh šířky přes 800 do 2 000 mm strojně s urovnáním dna do předepsaného profilu a spádu v hornině třídy těžitelnosti I skupiny 3 přes 500 do 1 000 m3</t>
  </si>
  <si>
    <t>"` ``` DO`"_x000d_
 43.3*1*3.4 = 147,220 [A]_x000d_
 "`` DA`"_x000d_
 95*2.2*1 = 209,000 [B]_x000d_
 "DB"(8.4*1*2)+(53.4*1*2.3) = 139,620 [C]_x000d_
 "DC"47.2*1.4*1 = 66,080 [D]_x000d_
 "DC1"52.5*1*2.1 = 110,250 [E]_x000d_
 "přípojky"107.5/2 = 53,750 [F]_x000d_
 "Celkem: "147.22+209+139.62+66.08+110.25+53.75 = 725,920 [G]</t>
  </si>
  <si>
    <t>"` ``` DB1`"_x000d_
 66.8*2.2*2 = 293,920 [A]_x000d_
 "`` DA`"_x000d_
 112*2.2*2 = 492,800 [B]_x000d_
 "DC"116.8*2.2*2 = 513,920 [C]_x000d_
 "DC1"60*2.2*2 = 264,000 [D]_x000d_
 "Celkem: "293.92+492.8+513.92+264 = 1564,640 [E]</t>
  </si>
  <si>
    <t>1564.64 = 1564,640 [A]_x000d_
 "Celkem: "1564.64 = 1564,640 [B]</t>
  </si>
  <si>
    <t>"` ```zpětný zásyp`"_x000d_
 1043.66*2 = 2087,320 [A]</t>
  </si>
  <si>
    <t>"` ```zpětný zásyp`"_x000d_
 1043.66 = 1043,660 [A]</t>
  </si>
  <si>
    <t>"` ```výkop rýhy-podsyp-obsyp`"_x000d_
 782.32-52.02-190.74 = 539,560 [A]_x000d_
 "``retence 25%`"_x000d_
 726-221.2-0.7 = 504,100 [B]_x000d_
 "Celkem: "539.56+504.1 = 1043,660 [C]</t>
  </si>
  <si>
    <t>"` ```potrubí`"_x000d_
 (243.6*1*0.55)-12+(159*1*0.6)-11.24 = 206,140 [A]_x000d_
 "přípojky"(107.5*0.9*0.45)-1.9 = 41,638 [B]_x000d_
 "Celkem: "206.14+41.638 = 247,778 [C]</t>
  </si>
  <si>
    <t>247.778*1.7 "Přepočtené koeficientem množství" = 421,223 [A]</t>
  </si>
  <si>
    <t>(1131.6+725.92-1043.66)*1.7 = 1383,562 [A]</t>
  </si>
  <si>
    <t>Zakládání</t>
  </si>
  <si>
    <t>275313711</t>
  </si>
  <si>
    <t>Základy z betonu prostého patky a bloky z betonu kamenem neprokládaného tř. C 20/25</t>
  </si>
  <si>
    <t>"Betonová patka (C20/25n-XF3)"1.5*2 = 3,000 [A]_x000d_
 "Celkem: "3 = 3,000 [B]</t>
  </si>
  <si>
    <t>230170015</t>
  </si>
  <si>
    <t>Zkouška těsnosti potrubí DN přes 200 do 350</t>
  </si>
  <si>
    <t>"` ```zkouška vodotěsnosti DN 250`"_x000d_
 355.6 = 355,600 [A]_x000d_
 "Celkem: "355.6 = 355,600 [B]</t>
  </si>
  <si>
    <t>"` ```kamerový záznam profilu s vyhodnocením`"_x000d_
 346.8 = 346,800 [A]_x000d_
 "Celkem: "346.8 = 346,800 [B]</t>
  </si>
  <si>
    <t>380321442</t>
  </si>
  <si>
    <t>Kompletní konstrukce čistíren odpadních vod, nádrží, vodojemů, kanálů z betonu železového bez výztuže a bednění bez zvýšených nároků na prostředí tř. C 25/30, t</t>
  </si>
  <si>
    <t>Kompletní konstrukce čistíren odpadních vod, nádrží, vodojemů, kanálů z betonu železového bez výztuže a bednění bez zvýšených nároků na prostředí tř. C 25/30, tl. přes 150 do 300 mm</t>
  </si>
  <si>
    <t>386110109</t>
  </si>
  <si>
    <t>Montáž odlučovačů ropných látek betonových, průtoku 50 l/s</t>
  </si>
  <si>
    <t>59431306</t>
  </si>
  <si>
    <t>odlučovač ropných látek betonový, objem kalojemu 5m3, jmenovitý průtok 50L/s</t>
  </si>
  <si>
    <t>"potrubí"(243.6*1*0.125)+(159*1*0.13) = 51,120 [A]_x000d_
 "přípojky"107.5*0.9*0.1 = 9,675 [B]_x000d_
 "RN"12*21*0.2 = 50,400 [C]_x000d_
 "OLK"7*5*0.15 = 5,250 [D]_x000d_
 "Celkem: "51.12+9.675+50.4+5.25 = 116,445 [E]</t>
  </si>
  <si>
    <t>452311151</t>
  </si>
  <si>
    <t>Podkladní a zajišťovací konstrukce z betonu prostého v otevřeném výkopu bez zvýšených nároků na prostředí desky pod potrubí, stoky a drobné objekty z betonu tř.</t>
  </si>
  <si>
    <t>Podkladní a zajišťovací konstrukce z betonu prostého v otevřeném výkopu bez zvýšených nároků na prostředí desky pod potrubí, stoky a drobné objekty z betonu tř. C 20/25</t>
  </si>
  <si>
    <t>"` ```Výustní objekt (C20/25n-XF3)`"_x000d_
 0.9+0.4+0.6+0.2 = 2,100 [A]_x000d_
 "Celkem: "2.1 = 2,100 [B]</t>
  </si>
  <si>
    <t>462511111</t>
  </si>
  <si>
    <t>Zához prostoru z lomového kamene</t>
  </si>
  <si>
    <t>2*(0.6*6)"Kamenný zához/pohoz" = 7,200 [A]_x000d_
 "Celkem: "7.2 = 7,200 [B]</t>
  </si>
  <si>
    <t>58381086-R1</t>
  </si>
  <si>
    <t>kámen lomový upravený štípaný</t>
  </si>
  <si>
    <t>"Kamenná dlažba tl. 0,2 do betonu tl. 0,1 m (C20/25n-XF3)"((3.5*0.8)+2*(2.4*3.5))*0.2*2.5 = 9,800 [A]_x000d_
 "Celkem: "9.8 = 9,800 [B]_x000d_
 9.8*1.1 "Přepočtené koeficientem množství" = 10,780 [C]</t>
  </si>
  <si>
    <t>"Kamenná dlažba tl. 0,2 do betonu tl. 0,1 m (C20/25n-XF3)"(3.5*0.8)+2*(2.4*3.5) = 19,600 [A]_x000d_
 "Celkem: "19.6 = 19,600 [B]</t>
  </si>
  <si>
    <t>28613385</t>
  </si>
  <si>
    <t>potrubí kanalizační tlakové PE100 SDR11 se signalizační vrstvou 110x10,0mm</t>
  </si>
  <si>
    <t>75.7*1.015 "Přepočtené koeficientem množství" = 76,836 [A]</t>
  </si>
  <si>
    <t>DN250 HDPE (TKP, SN8)</t>
  </si>
  <si>
    <t>132.5 = 132,500 [A]_x000d_
 "Celkem: "132.5 = 132,500 [B]</t>
  </si>
  <si>
    <t>DN250 HDPE (TKP, SN4)</t>
  </si>
  <si>
    <t>137.5 = 137,500 [A]_x000d_
 "Celkem: "137.5 = 137,500 [B]</t>
  </si>
  <si>
    <t>28613404-R1</t>
  </si>
  <si>
    <t>DN300 HDPE (TKP SN8)</t>
  </si>
  <si>
    <t>"DN300 HDPE (TKP SN8)"112 = 112,000 [A]_x000d_
 "Celkem: "112 = 112,000 [B]_x000d_
 112*1.015 "Přepočtené koeficientem množství" = 113,680 [C]</t>
  </si>
  <si>
    <t>28613404-R2</t>
  </si>
  <si>
    <t>DN300 HDPE (TKP SN4)</t>
  </si>
  <si>
    <t>"DN300 HDPE (TKP SN4)"47 = 47,000 [A]_x000d_
 "Celkem: "47 = 47,000 [B]_x000d_
 47*1.015 "Přepočtené koeficientem množství" = 47,705 [C]</t>
  </si>
  <si>
    <t>28613419</t>
  </si>
  <si>
    <t>potrubí kanalizační tlakové PE100 SDR17 se signalizační vrstvou 160x9,5mm</t>
  </si>
  <si>
    <t>12.1*1.015 "Přepočtené koeficientem množství" = 12,282 [A]</t>
  </si>
  <si>
    <t>28613431</t>
  </si>
  <si>
    <t>potrubí kanalizační tlakové PE100 SDR17 se signalizační vrstvou 200x11,9mm</t>
  </si>
  <si>
    <t>5.1*1.015 "Přepočtené koeficientem množství" = 5,177 [A]</t>
  </si>
  <si>
    <t>871264201</t>
  </si>
  <si>
    <t>Montáž kanalizačního potrubí z polyetylenu PE100 RC svařovaných na tupo v otevřeném výkopu ve sklonu do 20 % SDR 11/PN16 d 110 x 10,0 mm</t>
  </si>
  <si>
    <t>"Přípojka DN100 HDPE (TKP SN8)"75.7 = 75,700 [A]_x000d_
 "Celkem: "75.7 = 75,700 [B]</t>
  </si>
  <si>
    <t>871324301</t>
  </si>
  <si>
    <t>Montáž kanalizačního potrubí z polyetylenu PE100 RC svařovaných na tupo v otevřeném výkopu ve sklonu do 20 % SDR 17/PN 10 d 160 x 9,5 mm</t>
  </si>
  <si>
    <t>"Přípojka DN150 HDPE (TKP SN8)"12.1 = 12,100 [A]_x000d_
 "Celkem: "12.1 = 12,100 [B]</t>
  </si>
  <si>
    <t>871354301</t>
  </si>
  <si>
    <t>Montáž kanalizačního potrubí z polyetylenu PE100 RC svařovaných na tupo v otevřeném výkopu ve sklonu do 20 % SDR 17/PN 10 d 200 x 11,9 mm</t>
  </si>
  <si>
    <t>"Přípojka DN200 HDPE (TKP SN8)"5.1 = 5,100 [A]_x000d_
 "Celkem: "5.1 = 5,100 [B]</t>
  </si>
  <si>
    <t>"DN250 HDPE (TKP, SN8)"132.5 = 132,500 [A]_x000d_
 " DN250 HDPE (TKP, SN4)"66.8+60+10.6 = 137,400 [B]_x000d_
 "Celkem: "132.5+137.4 = 269,900 [C]</t>
  </si>
  <si>
    <t>871374201</t>
  </si>
  <si>
    <t>Montáž kanalizačního potrubí z polyetylenu PE100 RC svařovaných na tupo v otevřeném výkopu ve sklonu do 20 % SDR 11/PN16 d 315 x 28,6 mm</t>
  </si>
  <si>
    <t>"DN300 HDPE (TKP SN8)"112 = 112,000 [A]_x000d_
 "DN300 HDPE (TKP SN4)"47 = 47,000 [B]_x000d_
 "Celkem: "112+47 = 159,000 [C]</t>
  </si>
  <si>
    <t xml:space="preserve">"` ```ŠA   ŠB   ŠC  `"_x000d_
 15 = 15,000 [A]_x000d_
 "Celkem: "15 = 15,000 [B]</t>
  </si>
  <si>
    <t>89441010399R</t>
  </si>
  <si>
    <t>Regulační šachta</t>
  </si>
  <si>
    <t>"` ```RŠ na odtoku z retenční nádrže včetně armatury`"_x000d_
 1 = 1,000 [A]_x000d_
 "Celkem: "1 = 1,000 [B]</t>
  </si>
  <si>
    <t>894441-R1</t>
  </si>
  <si>
    <t>Filtrační šachta</t>
  </si>
  <si>
    <t>"položka pro materiál 1 montáž"1 = 1,000 [A]_x000d_
 "Celkem: "1 = 1,000 [B]</t>
  </si>
  <si>
    <t>897172124</t>
  </si>
  <si>
    <t>Akumulační boxy z polypropylenu PP pro retenci dešťových vod pod plochy zatížené nákladními automobily o celkovém akumulačním objemu přes 60 do 250 m3</t>
  </si>
  <si>
    <t xml:space="preserve">"dle situace 182 TZ"  182 = 182,000 [A]_x000d_
 "Celkem: "182 = 182,000 [B]</t>
  </si>
  <si>
    <t>59227106</t>
  </si>
  <si>
    <t>žlab odvodňovací z polymerbetonu bez spádu dna se svislým odtokem a integrovaným těsněním pozinkovaná hrana š 200mm</t>
  </si>
  <si>
    <t>935113111</t>
  </si>
  <si>
    <t>Osazení odvodňovacího žlabu s krycím roštem polymerbetonového šířky do 200 mm</t>
  </si>
  <si>
    <t>25+13+8.1 = 46,100 [A]_x000d_
 "Celkem: "46.1 = 46,100 [B]</t>
  </si>
  <si>
    <t>935114122R</t>
  </si>
  <si>
    <t>Štěrbinový odvodňovací betonový žlab se základem z betonu prostého a s obetonováním rozměru 450x500 mm bez obrubníku se spádem dna 0,5 %</t>
  </si>
  <si>
    <t>73.7+83.24 = 156,940 [A]_x000d_
 "Celkem: "156.94 = 156,940 [B]</t>
  </si>
  <si>
    <t>Štěrbinový odvodňovací betonový žlab se základem zbetonu prostého a sobetonováním rozměru 450x500 mm bez obrubníku se spádem dna 0,5 %</t>
  </si>
  <si>
    <t>SO 11-50-11</t>
  </si>
  <si>
    <t>113107323</t>
  </si>
  <si>
    <t>Odstranění podkladů nebo krytů strojně plochy jednotlivě do 50 m2 s přemístěním hmot na skládku na vzdálenost do 3 m nebo s naložením na dopravní prostředek z k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</si>
  <si>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</si>
  <si>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113154518</t>
  </si>
  <si>
    <t>Frézování živičného podkladu nebo krytu s naložením hmot na dopravní prostředek plochy do 500 m2 pruhu šířky do 0,5 m, tloušťky vrstvy 100 mm</t>
  </si>
  <si>
    <t>212752501</t>
  </si>
  <si>
    <t>Trativody z drenážních trubek pro liniové stavby a komunikace se zřízením štěrkového lože pod trubky a s jejich obsypem v otevřeném výkopu trubka korugovaná PP</t>
  </si>
  <si>
    <t>Trativody z drenážních trubek pro liniové stavby a komunikace se zřízením štěrkového lože pod trubky a s jejich obsypem v otevřeném výkopu trubka korugovaná PP SN 8 celoperforovaná 360° DN 150</t>
  </si>
  <si>
    <t xml:space="preserve">212   "DN 150 v komunikacích 212 v parkovišti" = 212,000 [A]_x000d_
 28   "DN 150 pod rozběhovou dráhou" = 28,000 [B]_x000d_
 "Celkem: "212+28 = 240,000 [C]</t>
  </si>
  <si>
    <t>22-M</t>
  </si>
  <si>
    <t>Montáže technologických zařízení pro dopravní stavby</t>
  </si>
  <si>
    <t>R-75D221</t>
  </si>
  <si>
    <t>Výstražník bez závory, 1 skříň, včetně stožáru se základem - dodávka a montáž</t>
  </si>
  <si>
    <t>Výstražník bez závory, 1 skříň, včetně stožáru se základem - dodávka a montáž1. Položka obsahuje:
 – výkop jámy pro BETONOVÝ základ 
 – usazení betonového základu, sestavení výstažnníku, označení označovacími štítky, zapojení kabelových forem (včetně měření a zapojení po měření)
 – montáž stožáru včetně transformátorové skříně na základ
 – montáž stožárul se všemi pomocnými a doplňujícími pracemi a součástmi a ukolejnění, případné použití mechanizmů, včetně dopravy ze skladu k místu montáže
 – dodávka stožáru a potřebného pomocného materiálu a dopravy do staveništního skladu
 – dodávku stožáru včetně pomocného materiálu, dopravu do místa určení
 – montáž výstražníku bez závory 1 skříň se všemi pomocnými a doplňujícími pracemi a součástmi, případné použití mechanizmů, včetně dopravy ze skladu k místu montáže
 – dodávka výstražníku bez závory 1 skříň podle jeho typu a potřebného pomocného materiálu a dopravy do staveništního skladu
 – dodávku výstražníku bez závory 1 skříň včetně pomocného materiálu, dopravu do místa určení</t>
  </si>
  <si>
    <t>564811111</t>
  </si>
  <si>
    <t>Podklad ze štěrkodrti ŠD s rozprostřením a zhutněním plochy přes 100 m2, po zhutnění tl. 50 mm</t>
  </si>
  <si>
    <t xml:space="preserve">186   "rozběhová dráha" = 186,000 [A]</t>
  </si>
  <si>
    <t>564851111.a</t>
  </si>
  <si>
    <t>Podklad ze štěrkodrti ŠD s rozprostřením a zhutněním plochy přes 100 m2, po zhutnění tl. 150 mm</t>
  </si>
  <si>
    <t xml:space="preserve">480    "příjezd k parkovacím stáním" = 480,000 [A]_x000d_
 186   "rozběhová dráha" = 186,000 [B]_x000d_
 "Celkem: "480+186 = 666,000 [C]</t>
  </si>
  <si>
    <t>Podklad ze štěrkodrti ŠD s rozprostřením a zhutněním plochy přes 100 m2, po zhutnění tl. 150 mmŠD A</t>
  </si>
  <si>
    <t>564851111.b</t>
  </si>
  <si>
    <t xml:space="preserve">480*1.15    "příjezd k parkovacím stáním" = 552,000 [A]_x000d_
 427   "chodník" = 427,000 [B]_x000d_
 "Celkem: "552+427 = 979,000 [C]</t>
  </si>
  <si>
    <t>Podklad ze štěrkodrti ŠD s rozprostřením a zhutněním plochy přes 100 m2, po zhutnění tl. 150 mmŠD B</t>
  </si>
  <si>
    <t>564871111</t>
  </si>
  <si>
    <t>Podklad ze štěrkodrti ŠD s rozprostřením a zhutněním plochy přes 100 m2, po zhutnění tl. 250 mm</t>
  </si>
  <si>
    <t xml:space="preserve">2859    "konstrukce vjezdu 2859 manipulační plochy" = 2859,000 [A]_x000d_
 440    "parkovací stání" = 440,000 [B]_x000d_
 "Celkem: "2859+440 = 3299,000 [C]</t>
  </si>
  <si>
    <t>Podklad ze štěrkodrti ŠD s rozprostřením a zhutněním plochy přes 100 m2, po zhutnění tl. 250 mmŠD A</t>
  </si>
  <si>
    <t>565135111</t>
  </si>
  <si>
    <t>Asfaltový beton vrstva podkladní ACP 16 (obalované kamenivo střednězrnné - OKS) s rozprostřením a zhutněním v pruhu šířky přes 1,5 do 3 m, po zhutnění tl. 50 mm</t>
  </si>
  <si>
    <t xml:space="preserve">480    "příjezd k parkovacím stáním" = 480,000 [A]</t>
  </si>
  <si>
    <t>565145111</t>
  </si>
  <si>
    <t>Asfaltový beton vrstva podkladní ACP 16 (obalované kamenivo střednězrnné - OKS) s rozprostřením a zhutněním v pruhu šířky přes 1,5 do 3 m, po zhutnění tl. 60 mm</t>
  </si>
  <si>
    <t xml:space="preserve">2859    "konstrukce vjezdu 2859 manipulační plochy" = 2859,000 [A]</t>
  </si>
  <si>
    <t>567131111</t>
  </si>
  <si>
    <t>Podklad ze směsi stmelené cementem SC bez dilatačních spár, s rozprostřením a zhutněním SC C 3/4 (SC I), po zhutnění tl. 160 mm</t>
  </si>
  <si>
    <t xml:space="preserve">2859*1.05   "kce vjezdu 3001.95 manipulační plochy" = 3001,950 [A]</t>
  </si>
  <si>
    <t>573111112</t>
  </si>
  <si>
    <t>Postřik infiltrační PI z asfaltu silničního s posypem kamenivem, v množství 1,00 kg/m2</t>
  </si>
  <si>
    <t xml:space="preserve">480+186    "dle pol. 564851111.a" = 666,000 [A]</t>
  </si>
  <si>
    <t>573231108</t>
  </si>
  <si>
    <t>Postřik spojovací PS bez posypu kamenivem ze silniční emulze, v množství 0,50 kg/m2</t>
  </si>
  <si>
    <t xml:space="preserve">2859*2   "konstrukce vjezdu 5718 manipulační plochy - dvě vrstvy" = 5718,000 [A]_x000d_
 480    "příjezd k parkovacím stáním" = 480,000 [B]_x000d_
 "Celkem: "5718+480 = 6198,000 [C]</t>
  </si>
  <si>
    <t>576133211</t>
  </si>
  <si>
    <t>Asfaltový koberec mastixový SMA 11 (AKMS) s rozprostřením a se zhutněním v pruhu šířky do 3 m, po zhutnění tl. 40 mm</t>
  </si>
  <si>
    <t>2859 "konstrukce vjezdu 2859 manipulační plochy" = 2859,000 [A]</t>
  </si>
  <si>
    <t>576136111</t>
  </si>
  <si>
    <t>Asfaltový koberec otevřený AKO 8 (AKOJ) s rozprostřením a se zhutněním z modifikovaného asfaltu v pruhu šířky do 3 m, po zhutnění tl. 40 mm</t>
  </si>
  <si>
    <t xml:space="preserve">186   "rozběhová dráha - DRENÁŽNÍ ASFALTOVÝ KOBEREC PA 8" = 186,000 [A]</t>
  </si>
  <si>
    <t>576136311</t>
  </si>
  <si>
    <t>Asfaltový koberec otevřený AKO 16 (AKOH) s rozprostřením a se zhutněním z nemodifikovaného asfaltu v pruhu šířky do 3 m, po zhutnění tl. 40 mm</t>
  </si>
  <si>
    <t xml:space="preserve">186   "rozběhová dráha - DRENÁŽNÍ ASFALTOVÝ KOBEREC PA 16" = 186,000 [A]</t>
  </si>
  <si>
    <t>577134111</t>
  </si>
  <si>
    <t>Asfaltový beton vrstva obrusná ACO 11 (ABS) s rozprostřením a se zhutněním z nemodifikovaného asfaltu v pruhu šířky do 3 m tř. I (ACO 11+), po zhutnění tl. 40 m</t>
  </si>
  <si>
    <t>Asfaltový beton vrstva obrusná ACO 11 (ABS) s rozprostřením a se zhutněním z nemodifikovaného asfaltu v pruhu šířky do 3 m tř. I (ACO 11+), po zhutnění tl. 40 mm</t>
  </si>
  <si>
    <t>577155112</t>
  </si>
  <si>
    <t>Asfaltový beton vrstva ložní ACL 16 (ABH) s rozprostřením a zhutněním z nemodifikovaného asfaltu v pruhu šířky do 3 m, po zhutnění tl. 60 mm</t>
  </si>
  <si>
    <t xml:space="preserve">2859  "konstrukce vjezdu 2859 manipulační plochy" = 2859,000 [A]</t>
  </si>
  <si>
    <t>579231351</t>
  </si>
  <si>
    <t>Venkovní lité pryžové povrchy na předem upravený terén třívrstvé tloušťky 13 mm včetně stabilizační vrstvy tloušťky 35 mm, prováděné ručně plochy do 300 m2 jedn</t>
  </si>
  <si>
    <t>Venkovní lité pryžové povrchy na předem upravený terén třívrstvé tloušťky 13 mm včetně stabilizační vrstvy tloušťky 35 mm, prováděné ručně plochy do 300 m2 jedna barva červená, zelená</t>
  </si>
  <si>
    <t>Venkovní lité pryžové povrchy na předem upravený terén třívrstvé tloušťky 13 mm včetně stabilizační vrstvy tloušťky 35 mm, prováděné ručně plochy do 300 m2 jedna barva červená, zelenáSPORTOVNÍ POVRCH V KONSTRUKCI ROZBĚHOVÉ DRÁHY včetně polyuretanového penetračního nástřiku</t>
  </si>
  <si>
    <t>59245013</t>
  </si>
  <si>
    <t>dlažba zámková betonová tvaru I 200x165mm tl 80mm přírodní</t>
  </si>
  <si>
    <t>440*1.01 "Přepočtené koeficientem množství" = 444,400 [A]</t>
  </si>
  <si>
    <t>59245212</t>
  </si>
  <si>
    <t>dlažba zámková betonová tvaru I 200x165mm tl 60mm přírodní</t>
  </si>
  <si>
    <t>427*1.03 "Přepočtené koeficientem množství" = 439,810 [A]</t>
  </si>
  <si>
    <t>593415131</t>
  </si>
  <si>
    <t>Kryt venkovních ploch pro sportoviště a dětská hřiště z recyklované pryže z desek profilovaných, velikosti 500x500 mm kladených do štěrkopískového lože tl. do 4</t>
  </si>
  <si>
    <t>Kryt venkovních ploch pro sportoviště a dětská hřiště z recyklované pryže z desek profilovaných, velikosti 500x500 mm kladených do štěrkopískového lože tl. do 40 mm volně tl. desky 50 mm černých</t>
  </si>
  <si>
    <t>Kryt venkovních ploch pro sportoviště a dětská hřiště z recyklované pryže z desek profilovaných, velikosti 500x500 mm kladených do štěrkopískového lože tl. do 40 mm volně tl. desky 50 mm černýchZAJIŠŤOVACÍ PODUŠKA - Pružný materiál (pěnová guma, molitan, atd.)
včetně lože z písku a pilin (poměr směsi 1:1)</t>
  </si>
  <si>
    <t>596211111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</si>
  <si>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</si>
  <si>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</si>
  <si>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 xml:space="preserve">427   "chodník" = 427,000 [A]</t>
  </si>
  <si>
    <t>596212355</t>
  </si>
  <si>
    <t>Kladení dlažby z betonových zámkových dlaždic pozemních komunikací strojně s ložem z kameniva těženého nebo drceného tl. do 50 mm, s vyplněním spár, s dvojitým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</si>
  <si>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přes 300 m2</t>
  </si>
  <si>
    <t xml:space="preserve">440    "parkovací stání" = 440,000 [A]</t>
  </si>
  <si>
    <t>59217017</t>
  </si>
  <si>
    <t>obrubník betonový chodníkový 1000x100x250mm</t>
  </si>
  <si>
    <t>422*1.02 "Přepočtené koeficientem množství" = 430,440 [A]</t>
  </si>
  <si>
    <t>59217031</t>
  </si>
  <si>
    <t>obrubník silniční betonový 1000x150x250mm</t>
  </si>
  <si>
    <t>460*1.02 "Přepočtené koeficientem množství" = 469,200 [A]</t>
  </si>
  <si>
    <t>59217032</t>
  </si>
  <si>
    <t>obrubník silniční betonový nájezdový 1000x150x150mm</t>
  </si>
  <si>
    <t>37*1.02 "Přepočtené koeficientem množství" = 37,740 [A]</t>
  </si>
  <si>
    <t>59218002</t>
  </si>
  <si>
    <t>krajník betonový silniční 500x250x100mm</t>
  </si>
  <si>
    <t>60*1.02 "Přepočtené koeficientem množství" = 61,200 [A]</t>
  </si>
  <si>
    <t>915111112</t>
  </si>
  <si>
    <t>Vodorovné dopravní značení stříkané barvou dělící čára šířky 125 mm souvislá bílá retroreflexní</t>
  </si>
  <si>
    <t>915131111</t>
  </si>
  <si>
    <t>Vodorovné dopravní značení stříkané barvou přechody pro chodce, šipky, symboly bílé základní</t>
  </si>
  <si>
    <t>916131113</t>
  </si>
  <si>
    <t>Osazení silničního obrubníku betonového se zřízením lože, s vyplněním a zatřením spár cementovou maltou ležatého s boční opěrou z betonu prostého, do lože z bet</t>
  </si>
  <si>
    <t>Osazení silničního obrubníku betonového se zřízením lože, s vyplněním a zatřením spár cementovou maltou ležatého s boční opěrou z betonu prostého, do lože z betonu prostého</t>
  </si>
  <si>
    <t>Osazení silničního obrubníku betonového se zřízením lože, s vyplněním a zatřením spár cementovou maltou ležatého s boční opěrou z betonu prostého, do lože z betonu prostéhonájezdový obrubník</t>
  </si>
  <si>
    <t>916131212</t>
  </si>
  <si>
    <t>Osazení silničního obrubníku betonového se zřízením lože, s vyplněním a zatřením spár cementovou maltou stojatého bez boční opěry, do lože z betonu prostého</t>
  </si>
  <si>
    <t>460 = 460,000 [A]</t>
  </si>
  <si>
    <t>Osazení silničního obrubníku betonového se zřízením lože, s vyplněním a zatřením spár cementovou maltou stojatého bez boční opěry, do lože z betonu prostéhovčetně přechodových obrub - 3 ks pravý a 3 ks levý</t>
  </si>
  <si>
    <t>916132113</t>
  </si>
  <si>
    <t>Osazení silniční obruby z betonové přídlažby (krajníků) s ložem tl. přes 50 do 100 mm, s vyplněním a zatřením spár cementovou maltou šířky do 250 mm s boční opě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</si>
  <si>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</si>
  <si>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</si>
  <si>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</si>
  <si>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</si>
  <si>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919112114</t>
  </si>
  <si>
    <t>Řezání dilatačních spár v živičném krytu příčných nebo podélných, šířky 4 mm, hloubky přes 90 do 100 mm</t>
  </si>
  <si>
    <t xml:space="preserve">38   "dle pol. 919112115 při napojení na stáv. vozovku" = 38,000 [A]_x000d_
 60+37+460+422   "podél obrub" = 979,000 [B]_x000d_
 74   "podél odvodňovacích žlabů" = 74,000 [C]_x000d_
 "Celkem: "38+979+74 = 1091,000 [D]</t>
  </si>
  <si>
    <t>Řezání dilatačních spár v živičném krytu příčných nebo podélných, šířky 4 mm, hloubky přes 90 do 100 mmZaříznutí živičné vrstvy stávající vozovky</t>
  </si>
  <si>
    <t>919122121</t>
  </si>
  <si>
    <t>Utěsnění dilatačních spár zálivkou za tepla v cementobetonovém nebo živičném krytu včetně adhezního nátěru s těsnicím profilem pod zálivkou, pro komůrky šířky 1</t>
  </si>
  <si>
    <t>Utěsnění dilatačních spár zálivkou za tepla v cementobetonovém nebo živičném krytu včetně adhezního nátěru s těsnicím profilem pod zálivkou, pro komůrky šířky 15 mm, hloubky 25 mm</t>
  </si>
  <si>
    <t>919726123</t>
  </si>
  <si>
    <t>Geotextilie netkaná pro ochranu, separaci nebo filtraci měrná hmotnost přes 300 do 500 g/m2</t>
  </si>
  <si>
    <t>240*2.3 = 552,000 [A]</t>
  </si>
  <si>
    <t>R015130</t>
  </si>
  <si>
    <t>903</t>
  </si>
  <si>
    <t>NEOCEŇOVAT - POPLATKY ZA LIKVIDACI ODPADŮ NEKONTAMINOVANÝCH - 17 03 02 VYBOURANÝ ASFALTOVÝ BETON BEZ DEHTU VČETNĚ DOPRAVY</t>
  </si>
  <si>
    <t>POPLATKY ZA LIKVIDACI ODPADŮ NEKONTAMINOVANÝCH - 17 03 02 VYBOURANÝ ASFALTOVÝ BETON BEZ DEHTU VČETNĚ DOPRAVY</t>
  </si>
  <si>
    <t xml:space="preserve">POPLATKY ZA LIKVIDACI ODPADŮ NEKONTAMINOVANÝCH - 17 03 02 VYBOURANÝ ASFALTOVÝ BETON BEZ DEHTU VČETNĚ DOPRAVYEVIDENČNÍ POLOŽKA. Neoceňovat v objektu SO/PS, položka se oceňuje pouze v objektu SO 90-90
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</si>
  <si>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998225111</t>
  </si>
  <si>
    <t>Přesun hmot pro komunikace s krytem z kameniva, monolitickým betonovým nebo živičným dopravní vzdálenost do 200 m jakékoliv délky objektu</t>
  </si>
  <si>
    <t>SO 11-72-11.01</t>
  </si>
  <si>
    <t>SO 11-72-11</t>
  </si>
  <si>
    <t>10364100</t>
  </si>
  <si>
    <t>zemina pro terénní úpravy - tříděná</t>
  </si>
  <si>
    <t>2290.87-1461 " přebytek z HTÚ" = 829,870 [A]_x000d_
 829.87*2 "Přepočtené koeficientem množství" = 1659,740 [B]</t>
  </si>
  <si>
    <t>131351103</t>
  </si>
  <si>
    <t>Hloubení nezapažených jam a zářezů strojně s urovnáním dna do předepsaného profilu a spádu v hornině třídy těžitelnosti II skupiny 4 přes 50 do 100 m3</t>
  </si>
  <si>
    <t xml:space="preserve">"` ``SO 11-72-11_01_2.001-1np"_x000d_
 910.5*0.1 " plocha pro podladový beton  x0,1" = 91,050 [A]_x000d_
 0.335*3.4*12.9 " prohlížecí jáma" = 14,693 [B]_x000d_
 6*2*2.5 "sedimentační jímka" = 30,000 [C]_x000d_
 "Celkem: "91.05+14.693+30 = 135,743 [D]</t>
  </si>
  <si>
    <t>1461.000 " zemina z HTU" = 1461,000 [A]</t>
  </si>
  <si>
    <t>167151111</t>
  </si>
  <si>
    <t>Nakládání, skládání a překládání neulehlého výkopku nebo sypaniny strojně nakládání, množství přes 100 m3, z hornin třídy těžitelnosti I, skupiny 1 až 3</t>
  </si>
  <si>
    <t>171151103</t>
  </si>
  <si>
    <t>Uložení sypanin do násypů strojně s rozprostřením sypaniny ve vrstvách a s hrubým urovnáním zhutněných z hornin soudržných jakékoliv třídy těžitelnosti</t>
  </si>
  <si>
    <t>135.743*1.7 = 230,763 [A]</t>
  </si>
  <si>
    <t>218111123</t>
  </si>
  <si>
    <t>Odvětrání radonu vodorovné kladené do štěrkového podsypu sběrné z plastových trubek, vnitřní průměr přes 125 do 160 mm</t>
  </si>
  <si>
    <t>11*2+3*5+15 "potrubí v základech" = 52,000 [A]</t>
  </si>
  <si>
    <t>218121114</t>
  </si>
  <si>
    <t>Odvětrání radonu svislé z plastových trubek, vnitřní průměr přes 160 do 200 mm</t>
  </si>
  <si>
    <t>10 = 10,000 [A]</t>
  </si>
  <si>
    <t>271542211</t>
  </si>
  <si>
    <t>Podsyp pod základové konstrukce se zhutněním a urovnáním povrchu ze štěrkodrtě netříděné</t>
  </si>
  <si>
    <t>"` ``Statika-2_004_zaklady"_x000d_
 (5.8*(6.575+12.925+5.85)-2.15*2.6+(5.75+5.7)*(6.575+10.975)+5.8+5.65)*0.25 = 88,459 [A]_x000d_
 (1.65*(5.75+47.6)+5.85*(5.75+11.6+5.7+5.95+2.4+2.3+2.95+11.73)+2.95*2.8*2+7.8*(5.8+2.7+8.8))*0.25 = 130,628 [B]_x000d_
 "`2_101_zaklady"_x000d_
 (17.675*(14.15+6.2+37.75))*0.25 = 256,729 [C]_x000d_
 "Celkem: "88.459+130.628+256.729 = 475,816 [D]</t>
  </si>
  <si>
    <t>311235161</t>
  </si>
  <si>
    <t>Zdivo jednovrstvé z cihel děrovaných broušených na celoplošnou tenkovrstvou maltu, pevnost cihel přes P10 do P15, tl. zdiva 300 mm</t>
  </si>
  <si>
    <t>311236151</t>
  </si>
  <si>
    <t>Zdivo jednovrstvé zvukově izolační z cihel děrovaných spojených na pero a drážku na maltu cementovou M10, pevnost cihel přes P15 do P20, tl. zdiva 300 mm</t>
  </si>
  <si>
    <t>"` ``SO 11-72-11_01_2.003-1np"_x000d_
 3.75*(62.85+36.1) = 371,063 [A]_x000d_
 "`Otvory"_x000d_
 -2*1.25*12 " O/01" = -30,000 [B]_x000d_
 -1.85*2*7 " O/03" = -25,900 [C]_x000d_
 -2.775*2.75 "-7.631/01" = -7,631 [D]_x000d_
 -1.9*2.75*3 " -7.631/02" = -15,675 [E]_x000d_
 -1*2.75 " -7.631/03" = -2,750 [F]_x000d_
 -1*2.75*3 " -7.631/04" = -8,250 [G]_x000d_
 "Celkem: "371.063+-30+-25.9+-7.631+-15.675+-2.75+-8.25 = 280,857 [H]</t>
  </si>
  <si>
    <t>311238937</t>
  </si>
  <si>
    <t>Založení zdiva z broušených cihel na zakládací maltu, tlouštky zdiva přes 250 do 300 mm</t>
  </si>
  <si>
    <t>317121103</t>
  </si>
  <si>
    <t>Montáž prefabrikovaných překladů délky přes 2200 do 4200 mm</t>
  </si>
  <si>
    <t>"` ``SO 11-72-11_01_2.020"_x000d_
 2" PŘ 16" = 2,000 [A]</t>
  </si>
  <si>
    <t>317168012</t>
  </si>
  <si>
    <t>Překlady keramické ploché osazené do maltového lože, výšky překladu 71 mm šířky 115 mm, délky 1250 mm</t>
  </si>
  <si>
    <t>"` ``SO 11-72-11_01_2.020"_x000d_
 8 " PŘ 8" = 8,000 [A]_x000d_
 12" PŘ 10" = 12,000 [B]_x000d_
 "Celkem: "8+12 = 20,000 [C]</t>
  </si>
  <si>
    <t>317168013</t>
  </si>
  <si>
    <t>Překlady keramické ploché osazené do maltového lože, výšky překladu 71 mm šířky 115 mm, délky 1500 mm</t>
  </si>
  <si>
    <t>"` ``SO 11-72-11_01_2.020"_x000d_
 1" PŘ 14" = 1,000 [A]</t>
  </si>
  <si>
    <t>317168022</t>
  </si>
  <si>
    <t>Překlady keramické ploché osazené do maltového lože, výšky překladu 71 mm šířky 145 mm, délky 1250 mm</t>
  </si>
  <si>
    <t>"` ``SO 11-72-11_01_2.020"_x000d_
 3" PŘ 7" = 3,000 [A]_x000d_
 3" PŘ 9" = 3,000 [B]_x000d_
 "Celkem: "3+3 = 6,000 [C]</t>
  </si>
  <si>
    <t>317168023</t>
  </si>
  <si>
    <t>Překlady keramické ploché osazené do maltového lože, výšky překladu 71 mm šířky 145 mm, délky 1500 mm</t>
  </si>
  <si>
    <t>"` ``SO 11-72-11_01_2.020"_x000d_
 3" PŘ 11" = 3,000 [A]_x000d_
 3" PŘ 12" = 3,000 [B]_x000d_
 "Celkem: "3+3 = 6,000 [C]</t>
  </si>
  <si>
    <t>317168024</t>
  </si>
  <si>
    <t>Překlady keramické ploché osazené do maltového lože, výšky překladu 71 mm šířky 145 mm, délky 1750 mm</t>
  </si>
  <si>
    <t>"` ``SO 11-72-11_01_2.020"_x000d_
 2" PŘ 13" = 2,000 [A]</t>
  </si>
  <si>
    <t>317168051</t>
  </si>
  <si>
    <t>Překlady keramické vysoké osazené do maltového lože, šířky překladu 70 mm výšky 238 mm, délky 1000 mm</t>
  </si>
  <si>
    <t>"` ``SO 11-72-11_01_2.020"_x000d_
 4 " PŘ 15" = 4,000 [A]</t>
  </si>
  <si>
    <t>317168052</t>
  </si>
  <si>
    <t>Překlady keramické vysoké osazené do maltového lože, šířky překladu 70 mm výšky 238 mm, délky 1250 mm</t>
  </si>
  <si>
    <t>"` ``SO 11-72-11_01_2.020"_x000d_
 148" PŘ 3" = 148,000 [A]</t>
  </si>
  <si>
    <t>317168053</t>
  </si>
  <si>
    <t>Překlady keramické vysoké osazené do maltového lože, šířky překladu 70 mm výšky 238 mm, délky 1500 mm</t>
  </si>
  <si>
    <t>"` ``SO 11-72-11_01_2.020"_x000d_
 28" PŘ 6" = 28,000 [A]</t>
  </si>
  <si>
    <t>317168054</t>
  </si>
  <si>
    <t>Překlady keramické vysoké osazené do maltového lože, šířky překladu 70 mm výšky 238 mm, délky 1750 mm</t>
  </si>
  <si>
    <t>"` ``SO 11-72-11_01_2.020"_x000d_
 24" PŘ 4" = 24,000 [A]</t>
  </si>
  <si>
    <t>317168055</t>
  </si>
  <si>
    <t>Překlady keramické vysoké osazené do maltového lože, šířky překladu 70 mm výšky 238 mm, délky 2000 mm</t>
  </si>
  <si>
    <t>"` ``SO 11-72-11_01_2.020"_x000d_
 4" PŘ 5" = 4,000 [A]</t>
  </si>
  <si>
    <t>317168057</t>
  </si>
  <si>
    <t>Překlady keramické vysoké osazené do maltového lože, šířky překladu 70 mm výšky 238 mm, délky 2500 mm</t>
  </si>
  <si>
    <t>"` ``SO 11-72-11_01_2.020"_x000d_
 308" PŘ 2" = 308,000 [A]</t>
  </si>
  <si>
    <t>317168061</t>
  </si>
  <si>
    <t>Překlady keramické vysoké osazené do maltového lože, šířky překladu 70 mm výšky 238 mm, délky 3500 mm</t>
  </si>
  <si>
    <t>"` ``SO 11-72-11_01_2.020"_x000d_
 4" PŘ 1" = 4,000 [A]</t>
  </si>
  <si>
    <t>342244201</t>
  </si>
  <si>
    <t>Příčky jednoduché z cihel děrovaných broušených na tenkovrstvou maltu, pevnost cihel do P15, tl. příčky 80 mm</t>
  </si>
  <si>
    <t>"` ``SO 11-72-11_01_2.003-1np"_x000d_
 4*(1.4+0.3+1.4) " 1.01-1.02" = 12,400 [A]_x000d_
 4*2.25 " 1.04-1.05" = 9,000 [B]_x000d_
 4*2.25 " 1.05-1.06" = 9,000 [C]_x000d_
 4*5.875-0.9*2.1*2 " 1.10-1.11,12" = 19,720 [D]_x000d_
 4*(2+1.475+1.65) " 1.11-1.12,13" = 20,500 [E]_x000d_
 4*2.6-0.9*2.1 " 1.16-1.17" = 8,510 [F]_x000d_
 4*1.1-0.8*2.1 " 1.18-1.19" = 2,720 [G]_x000d_
 4*1.65-0.9*2.1 " 1.33-1.34" = 4,710 [H]_x000d_
 1.6*2*(2.65+12.15)" 1.48 mont jáma" = 47,360 [I]_x000d_
 "Mezisoučet: "12.4+9+9+19.72+20.5+8.51+2.72+4.71+47.36 = 133,920 [J]_x000d_
 "`SO 11-72-11_01_2.004-2np"_x000d_
 3.5*2.4 " 2.01" = 8,400 [K]_x000d_
 3.5*3.05-1*2.1 " 2.04-2.01,07" = 8,575 [L]_x000d_
 3.5*2.9-0.9*2.1 " 2.04-2.05" = 8,260 [M]_x000d_
 3.5*1.35 " 2.06" = 4,725 [N]_x000d_
 3.5*2.25-0.8*2.1" 2.06a-2.06b" = 6,195 [O]_x000d_
 3.5*2.1-0.8*2.1" 2.06a-2.06b" = 5,670 [P]_x000d_
 3.5*1.725 " 2.08-2.09" = 6,038 [Q]_x000d_
 3.5*5.7-0.9*2.1 " 2.08,09-2.10" = 18,060 [R]_x000d_
 3.5*3-0.9*2.1 " 2.09-2.11" = 8,610 [S]_x000d_
 3.5*2.6-0.9*2.5 " 2.09-2.12" = 6,850 [T]_x000d_
 3.5*2.9-0.9*2.1 " 2.13-2.15" = 8,260 [U]_x000d_
 3.5*3.95-0.9*2.1 " 2.14-2.15" = 11,935 [V]_x000d_
 3.5*0.7 " 2.15" = 2,450 [W]_x000d_
 3.5*0.825 " 2.16" = 2,888 [X]_x000d_
 3.5*1.1*2 " 2.18a" = 7,700 [Y]_x000d_
 3.5*2.5-0.9*2.1 " 2.18b-2.18c,18d" = 6,860 [Z]_x000d_
 3.5*1.75-0.8*2.1" 2.18c-2.18d" = 4,445 [AA]_x000d_
 3.5*1.2 " 2.28" = 4,200 [AB]_x000d_
 3.5*2.95-0.8*2.1*2 " 2.28a-2.28b,28c" = 6,965 [AC]_x000d_
 3.5*2.2 " 2.28b-2.28c" = 7,700 [AD]_x000d_
 3.5*0.65*2 " 1.48" = 4,550 [AE]_x000d_
 3.5*0.65*2 " 1.50" = 4,550 [AF]_x000d_
 "Mezisoučet: "8.4+8.575+8.26+4.725+6.195+5.67+6.038+18.06+8.61+6.85+8.26+11.935+2.45+2.888+7.7+6.86+4.445+4.2+6.965+7.7+4.55+4.55 = 153,886 [AG]_x000d_
 "Celkem: "12.4+9+9+19.72+20.5+8.51+2.72+4.71+47.36+8.4+8.575+8.26+4.725+6.195+5.67+6.038+18.06+8.61+6.85+8.26+11.935+2.45+2.888+7.7+6.86+4.445+4.2+6.965+7.7+4.55+4.55 = 287,806 [AH]</t>
  </si>
  <si>
    <t>342244221</t>
  </si>
  <si>
    <t>Příčky jednoduché z cihel děrovaných broušených na tenkovrstvou maltu, pevnost cihel do P15, tl. příčky 140 mm</t>
  </si>
  <si>
    <t>3422511R</t>
  </si>
  <si>
    <t>Montáž stěn z PVC</t>
  </si>
  <si>
    <t>6.4*4.5 = 28,800 [A]</t>
  </si>
  <si>
    <t>Montáž stěn zPVC</t>
  </si>
  <si>
    <t>342291111</t>
  </si>
  <si>
    <t>Ukotvení příček polyuretanovou pěnou, tl. příčky do 100 mm</t>
  </si>
  <si>
    <t>"` ``SO 11-72-11_01_2.003-1np"_x000d_
 1.4+0.3+1.4 " 1.01-1.02" = 3,100 [A]_x000d_
 2.25 " 1.04-1.05" = 2,250 [B]_x000d_
 2.25 " 1.05-1.06" = 2,250 [C]_x000d_
 5.875 " 1.10-1.11,12" = 5,875 [D]_x000d_
 2+1.475+1.65 " 1.11-1.12,13" = 5,125 [E]_x000d_
 2.6 " 1.16-1.17" = 2,600 [F]_x000d_
 1.1 " 1.18-1.19" = 1,100 [G]_x000d_
 1.65 " 1.33-1.34" = 1,650 [H]_x000d_
 "Mezisoučet: "3.1+2.25+2.25+5.875+5.125+2.6+1.1+1.65 = 23,950 [I]_x000d_
 "`SO 11-72-11_01_2.004-2np"_x000d_
 2.4 " 2.01" = 2,400 [J]_x000d_
 3.05 " 2.04-2.01,07" = 3,050 [K]_x000d_
 2.9 " 2.04-2.05" = 2,900 [L]_x000d_
 1.35 " 2.06" = 1,350 [M]_x000d_
 2.25" 2.06a-2.06b" = 2,250 [N]_x000d_
 2.1" 2.06a-2.06b" = 2,100 [O]_x000d_
 1.725 " 2.08-2.09" = 1,725 [P]_x000d_
 5.7 " 2.08,09-2.10" = 5,700 [Q]_x000d_
 3 " 2.09-2.11" = 3,000 [R]_x000d_
 2.6 " 2.09-2.12" = 2,600 [S]_x000d_
 2.9 " 2.13-2.15" = 2,900 [T]_x000d_
 3.95 " 2.14-2.15" = 3,950 [U]_x000d_
 0.7 " 2.15" = 0,700 [V]_x000d_
 0.825 " 2.16" = 0,825 [W]_x000d_
 1.1*2 " 2.18a" = 2,200 [X]_x000d_
 2.5 " 2.18b-2.18c,18d" = 2,500 [Y]_x000d_
 1.75" 2.18c-2.18d" = 1,750 [Z]_x000d_
 1.2 " 2.28" = 1,200 [AA]_x000d_
 2.95 " 2.28a-2.28b,28c" = 2,950 [AB]_x000d_
 2.2 " 2.28b-2.28c" = 2,200 [AC]_x000d_
 0.65*2 " 1.48" = 1,300 [AD]_x000d_
 0.65*2 " 1.50" = 1,300 [AE]_x000d_
 "Mezisoučet: "2.4+3.05+2.9+1.35+2.25+2.1+1.725+5.7+3+2.6+2.9+3.95+0.7+0.825+2.2+2.5+1.75+1.2+2.95+2.2+1.3+1.3 = 50,850 [AF]_x000d_
 "Celkem: "3.1+2.25+2.25+5.875+5.125+2.6+1.1+1.65+2.4+3.05+2.9+1.35+2.25+2.1+1.725+5.7+3+2.6+2.9+3.95+0.7+0.825+2.2+2.5+1.75+1.2+2.95+2.2+1.3+1.3 = 74,800 [AG]</t>
  </si>
  <si>
    <t>342291112</t>
  </si>
  <si>
    <t>Ukotvení příček polyuretanovou pěnou, tl. příčky přes 100 mm</t>
  </si>
  <si>
    <t>342291121</t>
  </si>
  <si>
    <t>Ukotvení příček plochými kotvami, do konstrukce cihelné</t>
  </si>
  <si>
    <t>342291131</t>
  </si>
  <si>
    <t>Ukotvení příček plochými kotvami, do konstrukce betonové</t>
  </si>
  <si>
    <t>"` ``SO 11-72-11_01_2.003-1np"_x000d_
 4*2 " 1.02" = 8,000 [A]_x000d_
 4" 1.27-1.28" = 4,000 [B]_x000d_
 4*3 " 1.43,1.45,1.46" = 12,000 [C]_x000d_
 "`SO 11-72-11_01_2.004-2np"_x000d_
 3.5*2 = 7,000 [D]_x000d_
 "Celkem: "8+4+12+7 = 31,000 [E]</t>
  </si>
  <si>
    <t>346971121</t>
  </si>
  <si>
    <t>Izolace proti šíření zvuku prováděná současně při zdění z lepenky asfaltové hadrové pod příčky jednoduchá, složená z 10 mm tl. vrstvy malty MC 5, lepenky nepísk</t>
  </si>
  <si>
    <t>Izolace proti šíření zvuku prováděná současně při zdění z lepenky asfaltové hadrové pod příčky jednoduchá, složená z 10 mm tl. vrstvy malty MC 5, lepenky nepískované a 10 mm vrstvy téže malty, v pruzích š. do 100 mm</t>
  </si>
  <si>
    <t>"` ``SO 11-72-11_01_2.003-1np"_x000d_
 (1.4+0.3+1.4) " 1.01-1.02" = 3,100 [A]_x000d_
 2.25 " 1.04-1.05" = 2,250 [B]_x000d_
 2.25 " 1.05-1.06" = 2,250 [C]_x000d_
 5.875-0.9*2 " 1.10-1.11,12" = 4,075 [D]_x000d_
 2+1.475+1.65 " 1.11-1.12,13" = 5,125 [E]_x000d_
 2.6-0.9 " 1.16-1.17" = 1,700 [F]_x000d_
 1.1-0.8 " 1.18-1.19" = 0,300 [G]_x000d_
 1.65-0.9 " 1.33-1.34" = 0,750 [H]_x000d_
 "Mezisoučet: "3.1+2.25+2.25+4.075+5.125+1.7+0.3+0.75 = 19,550 [I]_x000d_
 "`SO 11-72-11_01_2.004-2np"_x000d_
 2.4 " 2.01" = 2,400 [J]_x000d_
 3.05-1 " 2.04-2.01,07" = 2,050 [K]_x000d_
 2.9-0.9 " 2.04-2.05" = 2,000 [L]_x000d_
 1.35 " 2.06" = 1,350 [M]_x000d_
 2.25-0.8" 2.06a-2.06b" = 1,450 [N]_x000d_
 2.1-0.8" 2.06a-2.06b" = 1,300 [O]_x000d_
 1.725 " 2.08-2.09" = 1,725 [P]_x000d_
 5.7-0.9 " 2.08,09-2.10" = 4,800 [Q]_x000d_
 3-0.9 " 2.09-2.11" = 2,100 [R]_x000d_
 2.6-0.9 " 2.09-2.12" = 1,700 [S]_x000d_
 2.9-0.9 " 2.13-2.15" = 2,000 [T]_x000d_
 3.95-0.9 " 2.14-2.15" = 3,050 [U]_x000d_
 0.7 " 2.15" = 0,700 [V]_x000d_
 0.825 " 2.16" = 0,825 [W]_x000d_
 1.1*2 " 2.18a" = 2,200 [X]_x000d_
 2.5-0.9 " 2.18b-2.18c,18d" = 1,600 [Y]_x000d_
 1.75-0.8" 2.18c-2.18d" = 0,950 [Z]_x000d_
 1.2 " 2.28" = 1,200 [AA]_x000d_
 2.95-0.8*2 " 2.28a-2.28b,28c" = 1,350 [AB]_x000d_
 2.2 " 2.28b-2.28c" = 2,200 [AC]_x000d_
 "Mezisoučet: "2.4+2.05+2+1.35+1.45+1.3+1.725+4.8+2.1+1.7+2+3.05+0.7+0.825+2.2+1.6+0.95+1.2+1.35+2.2 = 36,950 [AD]_x000d_
 "Celkem: "3.1+2.25+2.25+4.075+5.125+1.7+0.3+0.75+2.4+2.05+2+1.35+1.45+1.3+1.725+4.8+2.1+1.7+2+3.05+0.7+0.825+2.2+1.6+0.95+1.2+1.35+2.2 = 56,500 [AE]</t>
  </si>
  <si>
    <t>346971122</t>
  </si>
  <si>
    <t>Izolace proti šíření zvuku prováděná současně při zdění z lepenky asfaltové hadrové pod příčky jednoduchá, složená z 10 mm tl. vrstvy malty MC 5, lepenky nepískované a 10 mm vrstvy téže malty, v pruzích š. přes 100 do 200 mm</t>
  </si>
  <si>
    <t>382122-R1</t>
  </si>
  <si>
    <t>Kompletní dodávka a montáž prefabrikát ŽB požární nádrž vnitřní rozměry 2,3 x 8,18 x 1,9 m, tl. stěn 14 cm, tl. dna 20 cm, buňka beze spár z jednoho odlitku, tř</t>
  </si>
  <si>
    <t>Kompletní dodávka a montáž prefabrikát ŽB požární nádrž vnitřní rozměry 2,3 x 8,18 x 1,9 m, tl. stěn 14 cm, tl. dna 20 cm, buňka beze spár z jednoho odlitku, třída XC4, XD3, XF1 a XA1. součástí spádové dno 1%, čerpací jímka-prohlubeň, bitomenový náter, nerezový žebřík, kompozitní poklop, včetně utěsnění spar</t>
  </si>
  <si>
    <t>RMAT-OST/12</t>
  </si>
  <si>
    <t>PVC Lamelová clona včetně vodící kolejnice a zavěšení</t>
  </si>
  <si>
    <t>PVC Lamelová clona. Součástí této položky je i vodící kolejnice a její zavěšení.</t>
  </si>
  <si>
    <t>RMAT-PR/16</t>
  </si>
  <si>
    <t>překlad prefabrikovaný 250/300/2500</t>
  </si>
  <si>
    <t>33-M</t>
  </si>
  <si>
    <t>Montáže dopr.zaříz.,sklad. zař. a váh</t>
  </si>
  <si>
    <t>33-M-R1</t>
  </si>
  <si>
    <t>Výtah s nosností 900 kg kabina 1200 x 1750 x 2100 mm</t>
  </si>
  <si>
    <t>6</t>
  </si>
  <si>
    <t>Úpravy povrchů, podlahy a osazování výplní</t>
  </si>
  <si>
    <t>19416053</t>
  </si>
  <si>
    <t>profil rohový Al s výztužnou tkaninou š 100/230mm</t>
  </si>
  <si>
    <t xml:space="preserve">"` ``SO 11-72-11_01_2.016"_x000d_
 (2*1)*11  " O/01" = 22,000 [A]_x000d_
 (1*2)*4  " O/02" = 8,000 [B]_x000d_
 (1.6*2)*7  " O/03" = 22,400 [C]_x000d_
 (2*1.6)*5 " O/04" = 16,000 [D]_x000d_
 (2*1.6)*17  " O/05" = 54,400 [E]_x000d_
 (2*1.6)*1 " O/06" = 3,200 [F]_x000d_
 (2*1.6)*7  " O/07" = 22,400 [G]_x000d_
 (2*0.4)*1  " O/08" = 0,800 [H]_x000d_
 (2*3.15)*1  " O/11" = 6,300 [I]_x000d_
 (2*2.25)*1" O/12" = 4,500 [J]_x000d_
 (2*2.25)*1  " O/13" = 4,500 [K]_x000d_
 (2*2.5)*1 " O/14" = 5,000 [L]_x000d_
 "`SO 11-72-11_01_2.017"_x000d_
 (2*2.5)*1 " 16/01" = 5,000 [M]_x000d_
 (2*2.5)*3 " 16/02" = 15,000 [N]_x000d_
 (2*2.5)*1 " 16/03" = 5,000 [O]_x000d_
 (2*2.5)*4 " 16/04" = 20,000 [P]_x000d_
 (2*2.15)*1 " 16/05 " = 4,300 [Q]_x000d_
 "`Rohy budovy"_x000d_
 8.66+2*4.9+5+6.1 = 29,560 [R]_x000d_
 "Celkem: "22+8+22.4+16+54.4+3.2+22.4+0.8+6.3+4.5+4.5+5+5+15+5+20+4.3+29.56 = 248,360 [S]_x000d_
 248.36*1.05 "Přepočtené koeficientem množství" = 260,778 [T]</t>
  </si>
  <si>
    <t>194645R.1</t>
  </si>
  <si>
    <t>Hliníkový vlnitý plech s profilem sinusového průřezu, tl. 0,7 mm, s vypalovanou práškovou barvou</t>
  </si>
  <si>
    <t>531.686*1.1 "Přepočtené koeficientem množství" = 584,855 [A]</t>
  </si>
  <si>
    <t>Plech podléhá vzorkování a musí být schválen investorem.“ Konečná forma materiálu bude určena na základě vzorkování během realizace a finální provedení bude schváleno investorem v průběhu výstavby.</t>
  </si>
  <si>
    <t>194645R.1.1</t>
  </si>
  <si>
    <t>42.697 = 42,697 [A]_x000d_
 42.697*1.1 "Přepočtené koeficientem množství" = 46,967 [B]</t>
  </si>
  <si>
    <t>28329029.1</t>
  </si>
  <si>
    <t>fólie kontaktní difuzně propustná pro doplňkovou hydroizolační vrstvu, monolitická třívrstvá PES/PP 150-160g/m2</t>
  </si>
  <si>
    <t>28329029.8</t>
  </si>
  <si>
    <t>28376019</t>
  </si>
  <si>
    <t>deska perimetrická fasádní soklová 150kPa ?=0,035 tl 140mm</t>
  </si>
  <si>
    <t>"` ``SO 11-72-11_01_2.003-1np"_x000d_
 (78.96+26.87-0.25)*2*1.5 " obvod budovy * výška soklu 1,5 " = 316,740 [A]_x000d_
 2.5*11.3 " Nádrž" = 28,250 [B]_x000d_
 -0.55*(5*4+6*4+2.775+1.9*3+0.9+1*4+1.2) " vrata, dveře" = -32,216 [C]_x000d_
 "`SO 11-72-11_01_2.006-Půdorys střecha"_x000d_
 0.6*18 " pod provětrávanou fasádou severní zeď hala/administativa" = 10,800 [D]_x000d_
 0.6*(6.15+3.7+3.35+6.35) " 3.np " = 11,730 [E]_x000d_
 "Celkem: "316.74+28.25+-32.216+10.8+11.73 = 335,304 [F]_x000d_
 335.304*1.05 "Přepočtené koeficientem množství" = 352,069 [G]</t>
  </si>
  <si>
    <t>28376021</t>
  </si>
  <si>
    <t>deska perimetrická fasádní soklová 150kPa ?=0,035 tl 160mm</t>
  </si>
  <si>
    <t>"` ``SO 11-72-11_01_2.004-2np"_x000d_
 (2.55*2+5.7)*0.6 " 2.39 LODŽIE" = 6,480 [A]_x000d_
 (1.2*2+4.95)*0.6 " 2.40 LODŽIE" = 4,410 [B]_x000d_
 "Celkem: "6.48+4.41 = 10,890 [C]_x000d_
 10.89*1.05 "Přepočtené koeficientem množství" = 11,435 [D]</t>
  </si>
  <si>
    <t>59051476</t>
  </si>
  <si>
    <t>profil napojovací okenní PVC s výztužnou tkaninou 9mm</t>
  </si>
  <si>
    <t xml:space="preserve">"` ``SO 11-72-11_01_2.016"_x000d_
 (2+2*1)*11  " O/01" = 44,000 [A]_x000d_
 (1.5+1*2)*4  " O/02" = 14,000 [B]_x000d_
 (2+1.6*2)*7  " O/03" = 36,400 [C]_x000d_
 (2+2*1.6)*5 " O/04" = 26,000 [D]_x000d_
 (2+2*1.6)*17  " O/05" = 88,400 [E]_x000d_
 (2.75+2*1.6)*1 " O/06" = 5,950 [F]_x000d_
 (2+2*1.6)*7  " O/07" = 36,400 [G]_x000d_
 (2+2*0.4)*1  " O/08" = 2,800 [H]_x000d_
 (1+2*3.15)*1  " O/11" = 7,300 [I]_x000d_
 (0.9+2*2.25)*1" O/12" = 5,400 [J]_x000d_
 (0.9+2*2.25)*1  " O/13" = 5,400 [K]_x000d_
 (0.74+2*2.5)*1 " O/14" = 5,740 [L]_x000d_
 "`SO 11-72-11_01_2.017"_x000d_
 (2.775+2*2.5)*1 " 26/01" = 7,775 [M]_x000d_
 (1.9+2*2.5)*3 " 26/02" = 20,700 [N]_x000d_
 (0.9+2*2.5)*1 " 26/03" = 5,900 [O]_x000d_
 (1+2*2.5)*4 " 26/04" = 24,000 [P]_x000d_
 (1.2+2*2.15)*1 " 26/05 " = 5,500 [Q]_x000d_
 "Celkem: "44+14+36.4+26+88.4+5.95+36.4+2.8+7.3+5.4+5.4+5.74+7.775+20.7+5.9+24+5.5 = 341,665 [R]_x000d_
 341.665*1.05 "Přepočtené koeficientem množství" = 358,748 [S]</t>
  </si>
  <si>
    <t>59051500</t>
  </si>
  <si>
    <t>profil dilatační stěnový/rohový PVC s výztužnou tkaninou</t>
  </si>
  <si>
    <t>"` ``SO 11-72-11_01_2.012"_x000d_
 8.5 = 8,500 [A]_x000d_
 8.5*1.05 "Přepočtené koeficientem množství" = 8,925 [B]</t>
  </si>
  <si>
    <t>59051510</t>
  </si>
  <si>
    <t>profil napojovací nadokenní PVC s okapnicí s výztužnou tkaninou</t>
  </si>
  <si>
    <t xml:space="preserve">"` ``SO 11-72-11_01_2.016"_x000d_
 2*11  " O/01" = 22,000 [A]_x000d_
 1.5*4  " O/02" = 6,000 [B]_x000d_
 2*7  " O/03" = 14,000 [C]_x000d_
 2*(5-5) " O/04" = 0,000 [D]_x000d_
 2*(17-12)  " O/05" = 10,000 [E]_x000d_
 2.75*1 " O/06" = 2,750 [F]_x000d_
 2*7  " O/07" = 14,000 [G]_x000d_
 2*1  " O/08" = 2,000 [H]_x000d_
 1*1  " O/11" = 1,000 [I]_x000d_
 0.9*1" O/12" = 0,900 [J]_x000d_
 0.9*1  " O/13" = 0,900 [K]_x000d_
 0.74*1 " O/14" = 0,740 [L]_x000d_
 "`SO 11-72-11_01_2.017"_x000d_
 2.775*1 " 0/01" = 2,775 [M]_x000d_
 1.9*3 " 0/02" = 5,700 [N]_x000d_
 0.9*1 " 0/03" = 0,900 [O]_x000d_
 1*4 " 0/04" = 4,000 [P]_x000d_
 1.2*1 " 0/05" = 1,200 [Q]_x000d_
 "Celkem: "22+6+14+0+10+2.75+14+2+1+0.9+0.9+0.74+2.775+5.7+0.9+4+1.2 = 88,865 [R]_x000d_
 88.865*1.05 "Přepočtené koeficientem množství" = 93,308 [S]</t>
  </si>
  <si>
    <t>59051512</t>
  </si>
  <si>
    <t>profil napojovací parapetní PVC s okapnicí a výztužnou tkaninou</t>
  </si>
  <si>
    <t xml:space="preserve">"` ``SO 11-72-11_01_2.016"_x000d_
 2*11  " O/01" = 22,000 [A]_x000d_
 1.5*4  " O/02" = 6,000 [B]_x000d_
 2*7  " O/03" = 14,000 [C]_x000d_
 2*5 " O/04" = 10,000 [D]_x000d_
 2*17  " O/05" = 34,000 [E]_x000d_
 2.75*1 " O/06" = 2,750 [F]_x000d_
 2*7  " O/07" = 14,000 [G]_x000d_
 2*1  " O/08" = 2,000 [H]_x000d_
 1*1  " O/11" = 1,000 [I]_x000d_
 0.9*1" O/12" = 0,900 [J]_x000d_
 0.9*1  " O/13" = 0,900 [K]_x000d_
 0.74*1 " O/14" = 0,740 [L]_x000d_
 "Celkem: "22+6+14+10+34+2.75+14+2+1+0.9+0.9+0.74 = 108,290 [M]_x000d_
 108.29*1.05 "Přepočtené koeficientem množství" = 113,705 [N]</t>
  </si>
  <si>
    <t>59051638</t>
  </si>
  <si>
    <t>profil zakládací Al tl 1,0mm s okapnicí pro izolant tl 160mm</t>
  </si>
  <si>
    <t>161.005*1.05 "Přepočtené koeficientem množství" = 169,055 [A]</t>
  </si>
  <si>
    <t>611131301</t>
  </si>
  <si>
    <t>Podkladní a spojovací vrstva vnitřních omítaných ploch cementový postřik nanášený strojně celoplošně stropů</t>
  </si>
  <si>
    <t>553.39 = 553,390 [A]</t>
  </si>
  <si>
    <t>611321341</t>
  </si>
  <si>
    <t>Omítka vápenocementová vnitřních ploch nanášená strojně dvouvrstvá, tloušťky jádrové omítky do 10 mm a tloušťky štuku do 3 mm štuková vodorovných konstrukcí str</t>
  </si>
  <si>
    <t>Omítka vápenocementová vnitřních ploch nanášená strojně dvouvrstvá, tloušťky jádrové omítky do 10 mm a tloušťky štuku do 3 mm štuková vodorovných konstrukcí stropů rovných</t>
  </si>
  <si>
    <t>"` ``SO 11-72-11_01_2.003-1np"_x000d_
 10.01+3.47+9.77+42.02+24.45+34.52+34.81+17.18+9.2+6.15+69.04+15.3+8+16.05+9.93+10.79+10.97+10.83+5.01+11.55+5.83+45.72+14.33 = 424,930 [A]_x000d_
 "`SO 11-72-11_01_2.004-2np"_x000d_
 18.87+ 26.07+68.36+15.16 = 128,460 [B]_x000d_
 "Celkem: "424.93+128.46 = 553,390 [C]</t>
  </si>
  <si>
    <t>611321391</t>
  </si>
  <si>
    <t>Omítka vápenocementová vnitřních ploch nanášená strojně Příplatek k cenám za každých dalších i započatých 5 mm tloušťky omítky přes 10 mm stropů</t>
  </si>
  <si>
    <t>612131301</t>
  </si>
  <si>
    <t>Podkladní a spojovací vrstva vnitřních omítaných ploch cementový postřik nanášený strojně celoplošně stěn</t>
  </si>
  <si>
    <t>6699.778+705.7 = 7405,478 [A]</t>
  </si>
  <si>
    <t>612321321</t>
  </si>
  <si>
    <t>Omítka vápenocementová vnitřních ploch nanášená strojně jednovrstvá, tloušťky do 10 mm hladká svislých konstrukcí stěn</t>
  </si>
  <si>
    <t>705.7 = 705,700 [A]</t>
  </si>
  <si>
    <t>612321341</t>
  </si>
  <si>
    <t>Omítka vápenocementová vnitřních ploch nanášená strojně dvouvrstvá, tloušťky jádrové omítky do 10 mm a tloušťky štuku do 3 mm štuková svislých konstrukcí stěn</t>
  </si>
  <si>
    <t>"` ``SO 11-72-11_01_2.003-1np"_x000d_
 3.75*(10.775+16.3+11+7.5+7+6.75+12.6+4.95+37.75+15.75+14.05+10.45+4.6+50.1+104+8.9+11.1+8.4+5.59+16.9+17.8+23.2+34.9+22.3+23.1+23.6) = 1910,119 [A]_x000d_
 3.75*(17.3+12.2+9.6+16.3+17.6+12.75+5.95+5.8+35.2+21.15+11.4+15.9+13.4+13.3+13.1+13+9+13.4+9.7+28.4+17.5) = 1169,813 [B]_x000d_
 4*(126.5+48.5+74.3) "hala" = 997,200 [C]_x000d_
 "`SO 11-72-11_01_2.004-2np"_x000d_
 3.15*(13.28+16.67+101.6+9.75+8.4+7.8+7.1+6.2+6.5+9.3+20.55+22.325+21.7+16.3+13.8+16.1+18.2+17.725+20.45+18.1+27.45+6.6+8.3+5.9+6.2+18.15) = 1400,018 [D]_x000d_
 3.15*(16.45+17.2+29.1+18+23.6+23+9.6+16.3+7.75+7.65+8.2+6.3+53+17.4+17.3+17.4+17.3+17.3+17.4+17.1+40.7+18.1) = 1310,873 [E]_x000d_
 1.6*2*(2.65+12.15)" 1.48 mont jáma" = 47,360 [F]_x000d_
 1.5*(14.7+4.6+3.81)" zed u vrat" = 34,665 [G]_x000d_
 2.7*(17.35*3+17.85*2+23.95) " sikme zdi" = 301,590 [H]_x000d_
 3.7*(20+7.4+35.8) " hřebemova zeď" = 233,840 [I]_x000d_
 -705.7 = -705,700 [J]_x000d_
 "Celkem: "1910.119+1169.813+997.2+1400.018+1310.873+47.36+34.665+301.59+233.84+-705.7 = 6699,778 [K]</t>
  </si>
  <si>
    <t>612321391</t>
  </si>
  <si>
    <t>Omítka vápenocementová vnitřních ploch nanášená strojně Příplatek k cenám za každých dalších i započatých 5 mm tloušťky omítky přes 10 mm stěn</t>
  </si>
  <si>
    <t>621151031</t>
  </si>
  <si>
    <t>Penetrační nátěr vnějších pastovitých tenkovrstvých omítek silikonový podhledů</t>
  </si>
  <si>
    <t>"` ``SO 11-72-11_01_2.004-2np"_x000d_
 2.55*5.38 " 2.39" = 13,719 [A]_x000d_
 1.29*4.63 " 2.40" = 5,973 [B]_x000d_
 "Celkem: "13.719+5.973 = 19,692 [C]</t>
  </si>
  <si>
    <t>621272061</t>
  </si>
  <si>
    <t>Montáž zavěšené odvětrávané fasády na ocelové nosné konstrukci z fasádních desek na jednosměrné nosné konstrukci opláštění připevněné mechanickým viditelným spo</t>
  </si>
  <si>
    <t>Montáž zavěšené odvětrávané fasády na ocelové nosné konstrukci z fasádních desek na jednosměrné nosné konstrukci opláštění připevněné mechanickým viditelným spojem, (nýty) podhledů s vložením tepelné izolace, tloušťky 160 mm</t>
  </si>
  <si>
    <t>"` ``SO 11-72-11_01_2.003-1np"_x000d_
 1.25*27.35+18.91*0.45 " přesah 2.Np" = 42,697 [A]_x000d_
 "Celkem: "42.697 = 42,697 [B]</t>
  </si>
  <si>
    <t>621531022</t>
  </si>
  <si>
    <t>Omítka tenkovrstvá silikonová vnějších ploch probarvená bez penetrace zatíraná (škrábaná), zrnitost 2,0 mm podhledů</t>
  </si>
  <si>
    <t>622151001</t>
  </si>
  <si>
    <t>Penetrační nátěr vnějších pastovitých tenkovrstvých omítek akrylátový stěn</t>
  </si>
  <si>
    <t>49.435 = 49,435 [A]</t>
  </si>
  <si>
    <t>622151031</t>
  </si>
  <si>
    <t>Penetrační nátěr vnějších pastovitých tenkovrstvých omítek silikonový stěn</t>
  </si>
  <si>
    <t>1102.005 = 1102,005 [A]</t>
  </si>
  <si>
    <t>622211031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</si>
  <si>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</si>
  <si>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</si>
  <si>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"` ``SO 11-72-11_01_2.003-1np"_x000d_
 (78.96+26.87-0.25)*2*1.5 " obvod budovy * výška soklu 1,5 " = 316,740 [A]_x000d_
 2.5*11.3 " Nádrž" = 28,250 [B]_x000d_
 -0.55*(5*4+6*4+2.775+1.9*3+0.9+1*4+1.2) " vrata, dveře" = -32,216 [C]_x000d_
 "`SO 11-72-11_01_2.006-Půdorys střecha"_x000d_
 0.6*18 " pod provětrávanou fasádou severní zeď hala/administativa" = 10,800 [D]_x000d_
 0.6*(6.15+3.7+3.35+6.35) " 3.np " = 11,730 [E]_x000d_
 "`SO 11-72-11_01_2.004-2np"_x000d_
 (2.55*2+5.7)*0.6 " 2.39 LODŽIE" = 6,480 [F]_x000d_
 (1.2*2+4.95)*0.6 " 2.40 LODŽIE" = 4,410 [G]_x000d_
 "Celkem: "316.74+28.25+-32.216+10.8+11.73+6.48+4.41 = 346,194 [H]</t>
  </si>
  <si>
    <t>622221111</t>
  </si>
  <si>
    <t>Montáž kontaktního zateplení lepením a mechanickým kotvením z desek z minerální vlny s kolmou orientací vláken na vnější stěny, na podklad betonový nebo z lehče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</si>
  <si>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přes 40 do 80 mm</t>
  </si>
  <si>
    <t xml:space="preserve">"` ``SO 11-72-11_01_2.006-Půdorys střecha"_x000d_
 (19.05+26.35+37.0+2.5+33.2+18.55)*0.6 " atika nad administrativní částí" = 81,990 [A]_x000d_
 0.7*7.8 "  Atika jižní " = 5,460 [B]_x000d_
 (0.8+0.75)*60.1 " atika vnítřní zeď haly" = 93,155 [C]_x000d_
 0.7*(18+59.75) " atika garážové haly" = 54,425 [D]_x000d_
 (2.3+5.85)*2*0.6 " atika nad 3.Np" = 9,780 [E]_x000d_
 "Celkem: "81.99+5.46+93.155+54.425+9.78 = 244,810 [F]</t>
  </si>
  <si>
    <t>622221131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</si>
  <si>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přes 120 do 160 mm</t>
  </si>
  <si>
    <t xml:space="preserve">"` ``SO 11-72-11_01_2.003-1.Np"_x000d_
 (18.61+26.87+36.46+36.26+8.86)*3.45 = 438,357 [A]_x000d_
 "`SO 11-72-11_01_2.004-2.Np"_x000d_
 (17.5+36.26+8.56)*4.9 = 305,368 [B]_x000d_
 (1.2*2+4.63+2.25*2+5.38)*3.5-1.6*(5.38+4.63) " Lodžie " = 43,169 [C]_x000d_
 (19.97+7.9+14.75+20.165)*1.6 " pás mezi okny" = 100,456 [D]_x000d_
 6.7*5.65+1.5*2.6+(2.86+3.26)*3.25 " Věž" = 61,645 [E]_x000d_
 "`SO 11-72-11_01_2.016"_x000d_
 (-2*1)*11  " O/01" = -22,000 [F]_x000d_
 (-1.5*1)*4  " O/02" = -6,000 [G]_x000d_
 (-2*1.6)*7  " O/03" = -22,400 [H]_x000d_
 (-2*1.6)*5 " O/04" = -16,000 [I]_x000d_
 (-2*1.6)*17  " O/05" = -54,400 [J]_x000d_
 (-2.75*1.6)*1 " O/06" = -4,400 [K]_x000d_
 (-2*1.6)*7  " O/07" = -22,400 [L]_x000d_
 (-2*0.4)*1  " O/08" = -0,800 [M]_x000d_
 (-1*3.15)*1  " O/11" = -3,150 [N]_x000d_
 (-0.9*2.25)*1" -2.025/12" = -2,025 [O]_x000d_
 (-0.9*2.25)*1  " -2.025/13" = -2,025 [P]_x000d_
 (-0.74*2.5)*1 " -2.025/14" = -1,850 [Q]_x000d_
 "`SO 11-72-11_01_2.017"_x000d_
 (-2.775*2.2)*1 " 100.456/01" = -6,105 [R]_x000d_
 (-1.9*2.2)*3 " 100.456/02" = -12,540 [S]_x000d_
 (-0.9*2.2)*1 " 100.456/03" = -1,980 [T]_x000d_
 (-1*2.2)*4 " 100.456/04" = -8,800 [U]_x000d_
 (-1.2*1.85)*1 " 100.456/05 " = -2,220 [V]_x000d_
 "`SO 11-72-11_01_2.005-3.Np"_x000d_
 (3+3.42)*6.15 = 39,483 [W]_x000d_
 "Celkem: "438.357+305.368+43.169+100.456+61.645+-22+-6+-22.4+-16+-54.4+-4.4+-22.4+-0.8+-3.15+-2.025+-2.025+-1.85+-6.105+-12.54+-1.98+-8.8+-2.22+39.483 = 799,383 [X]</t>
  </si>
  <si>
    <t>622252001</t>
  </si>
  <si>
    <t>Montáž profilů kontaktního zateplení zakládacích soklových připevněných hmoždinkami</t>
  </si>
  <si>
    <t>"` ``SO 11-72-11_01_2.003-1np"_x000d_
 (78.96+26.87-0.25)*2 " obvod budovy * výška soklu 1,5 " = 211,160 [A]_x000d_
 2 " Nádrž" = 2,000 [B]_x000d_
 -1*(5*4+6*4+2.775+1.9*3+0.9+1*4+1.2) " vrata, dveře" = -58,575 [C]_x000d_
 "`SO 11-72-11_01_2.006-Půdorys střecha"_x000d_
 3+3.42 = 6,420 [D]_x000d_
 "Celkem: "211.16+2+-58.575+6.42 = 161,005 [E]</t>
  </si>
  <si>
    <t>622252002</t>
  </si>
  <si>
    <t>Montáž profilů kontaktního zateplení ostatních stěnových, dilatačních apod. lepených do tmelu</t>
  </si>
  <si>
    <t>88.865" Nadpraří" = 88,865 [A]_x000d_
 108.29 " Parapet" = 108,290 [B]_x000d_
 341.665 " zacistovaci listy" = 341,665 [C]_x000d_
 8.5 " Dilatace" = 8,500 [D]_x000d_
 248.36 " Rohy" = 248,360 [E]_x000d_
 "Celkem: "88.865+108.29+341.665+8.5+248.36 = 795,680 [F]</t>
  </si>
  <si>
    <t>622272061</t>
  </si>
  <si>
    <t>Montáž zavěšené odvětrávané fasády na ocelové nosné konstrukci z fasádních desek na jednosměrné nosné konstrukci opláštění připevněné mechanickým viditelným spojem, (nýty) stěn s vložením tepelné izolace, tloušťky 160 mm</t>
  </si>
  <si>
    <t>"` ``SO 11-72-11_01_2.004-2np"_x000d_
 (20.15+27.55+20.26)*(1.7+2.06)" pásy kolem oken" = 255,530 [A]_x000d_
 1.7*0.4+1*2.2+17.75*1.575 " Stěna u halu" = 30,836 [B]_x000d_
 5.4*60.35+7.2*18.4"hala" = 458,370 [C]_x000d_
 -4.2*4*11-2.5*11.3 " hala vrata, nádrž" = -213,050 [D]_x000d_
 "Celkem: "255.53+30.836+458.37+-213.05 = 531,686 [E]</t>
  </si>
  <si>
    <t>622311321</t>
  </si>
  <si>
    <t>Omítka vápenná vnějších ploch nanášená strojně jednovrstvá, tloušťky do 15 mm hladká stěn</t>
  </si>
  <si>
    <t>"` ``SO 11-72-11_01_2.004-2np"_x000d_
 5.7*1 " 2.39" = 5,700 [A]_x000d_
 4.95*1 " 2.40" = 4,950 [B]_x000d_
 "Celkem: "5.7+4.95 = 10,650 [C]</t>
  </si>
  <si>
    <t>622511112</t>
  </si>
  <si>
    <t>Omítka tenkovrstvá akrylátová vnějších ploch probarvená bez penetrace mozaiková střednězrnná stěn</t>
  </si>
  <si>
    <t>"` ``SO 11-72-11_01_2.003-1np"_x000d_
 (78.96+26.87-0.25)*2*0.3 " obvod budovy * výška soklu 1,5 " = 63,348 [A]_x000d_
 -0.3*(5*4+6*4+2.775+1.9*3+0.9+1*4+1.2) " vrata, dveře" = -17,573 [B]_x000d_
 0.44*11*2*0.3 " ostění vrat" = 2,904 [C]_x000d_
 0.14*2*9*0.3 " ostění dveří" = 0,756 [D]_x000d_
 "Celkem: "63.348+-17.573+2.904+0.756 = 49,435 [E]</t>
  </si>
  <si>
    <t>622531022</t>
  </si>
  <si>
    <t>Omítka tenkovrstvá silikonová vnějších ploch probarvená bez penetrace zatíraná (škrábaná), zrnitost 2,0 mm stěn</t>
  </si>
  <si>
    <t xml:space="preserve">799.383 = 799,383 [A]_x000d_
 "`Ostění"_x000d_
 "`SO 11-72-11_01_2.016"_x000d_
 0.16*2*1*11  " O/01" = 3,520 [B]_x000d_
 0.16*1*2*4  " O/02" = 1,280 [C]_x000d_
 0.16*1.6*2*7  " O/03" = 3,584 [D]_x000d_
 0.16*2*1.6*5 " O/04" = 2,560 [E]_x000d_
 0.16*2*1.6*17  " O/05" = 8,704 [F]_x000d_
 0.16*2*1.6*1 " O/06" = 0,512 [G]_x000d_
 0.16*2*1.6*7  " O/07" = 3,584 [H]_x000d_
 0.16*2*0.4*1  " O/08" = 0,128 [I]_x000d_
 0.16*2*3.15*1  " O/11" = 1,008 [J]_x000d_
 0.16*2*2.25*1" O/12" = 0,720 [K]_x000d_
 0.16*2*2.25*1  " O/13" = 0,720 [L]_x000d_
 0.16*2*2.5*1 " O/14" = 0,800 [M]_x000d_
 "`SO 11-72-11_01_2.017"_x000d_
 0.16*(2.775+2*2.2)*1 " 3.584/01" = 1,148 [N]_x000d_
 0.16*(1.9+2*2.2)*3 " 3.584/02" = 3,024 [O]_x000d_
 0.16*(0.9+2*2.2)*1 " 3.584/03" = 0,848 [P]_x000d_
 0.16*(1+2*2.2)*4 " 3.584/04" = 3,456 [Q]_x000d_
 0.16*(1.2+2*1.85)*1 " 3.584/05 " = 0,784 [R]_x000d_
 "`Vež"_x000d_
 13.96*(5.84*2+6.15)+6.15*(2.96+2.89) = 284,884 [S]_x000d_
 -2.5*1.8-6*1.1*1.87-2*0.9 " otvor" = -18,642 [T]_x000d_
 "Celkem: "799.383+3.52+1.28+3.584+2.56+8.704+0.512+3.584+0.128+1.008+0.72+0.72+0.8+1.148+3.024+0.848+3.456+0.784+284.884+-18.642 = 1102,005 [U]</t>
  </si>
  <si>
    <t>629991012</t>
  </si>
  <si>
    <t>Zakrytí vnějších ploch před znečištěním včetně pozdějšího odkrytí výplní otvorů a svislých ploch fólií přilepenou na začišťovací lištu</t>
  </si>
  <si>
    <t xml:space="preserve">"` ``SO 11-72-11_01_2.016"_x000d_
 (2*1)*11  " O/01" = 22,000 [A]_x000d_
 (1.5*1)*4  " O/02" = 6,000 [B]_x000d_
 (2*1.6)*7  " O/03" = 22,400 [C]_x000d_
 (2*1.6)*5 " O/04" = 16,000 [D]_x000d_
 (2*1.6)*17  " O/05" = 54,400 [E]_x000d_
 (2.75*1.6)*1 " O/06" = 4,400 [F]_x000d_
 (2*1.6)*7  " O/07" = 22,400 [G]_x000d_
 (2*0.4)*1  " O/08" = 0,800 [H]_x000d_
 (1*3.15)*1  " O/11" = 3,150 [I]_x000d_
 (0.9*2.25)*1" O/12" = 2,025 [J]_x000d_
 (0.9*2.25)*1  " O/13" = 2,025 [K]_x000d_
 (0.74*2.5)*1 " O/14" = 1,850 [L]_x000d_
 "`SO 11-72-11_01_2.017"_x000d_
 (2.775*2.5)*1 " 16/01" = 6,938 [M]_x000d_
 (1.9*2.5)*3 " 16/02" = 14,250 [N]_x000d_
 (0.9*2.5)*1 " 16/03" = 2,250 [O]_x000d_
 (1*2.5)*4 " 16/04" = 10,000 [P]_x000d_
 (1.2*2.15)*1 " 16/05 " = 2,580 [Q]_x000d_
 "Celkem: "22+6+22.4+16+54.4+4.4+22.4+0.8+3.15+2.025+2.025+1.85+6.938+14.25+2.25+10+2.58 = 193,468 [R]</t>
  </si>
  <si>
    <t>631311215</t>
  </si>
  <si>
    <t>Mazanina z betonu prostého se zvýšenými nároky na prostředí tl. přes 50 do 80 mm tř. C 30/37</t>
  </si>
  <si>
    <t>304.58*0.06+28.21*0.06+16.8*0.06+448.23*0.06+68.36*0.06+14.82*0.06+13.47*(0.04+0.06)/2+4.93*(0.04+0.09)/2 = 53,854 [A]</t>
  </si>
  <si>
    <t>631311225</t>
  </si>
  <si>
    <t>Mazanina z betonu prostého se zvýšenými nároky na prostředí tl. přes 80 do 120 mm tř. C 30/37</t>
  </si>
  <si>
    <t>436.45*0.1+79.3*0.1+9.7*0.1+41.18*0.1+91.98*0.11+15.3*0.12+211.85*0.12 = 94,039 [A]</t>
  </si>
  <si>
    <t>631311235</t>
  </si>
  <si>
    <t>Mazanina z betonu prostého se zvýšenými nároky na prostředí tl. přes 120 do 240 mm tř. C 30/37</t>
  </si>
  <si>
    <t>954.96*0.18+114.9*0.18 = 192,575 [A]</t>
  </si>
  <si>
    <t>631319021</t>
  </si>
  <si>
    <t>Příplatek k cenám mazanin za úpravu povrchu mazaniny přehlazením s poprášením cementem pro konečnou úpravu, mazanina tl. přes 50 do 80 mm (40 kg/m3)</t>
  </si>
  <si>
    <t>631319022</t>
  </si>
  <si>
    <t>Příplatek k cenám mazanin za úpravu povrchu mazaniny přehlazením s poprášením cementem pro konečnou úpravu, mazanina tl. přes 80 do 120 mm (20 kg/m3)</t>
  </si>
  <si>
    <t>631319023</t>
  </si>
  <si>
    <t>Příplatek k cenám mazanin za úpravu povrchu mazaniny přehlazením s poprášením cementem pro konečnou úpravu, mazanina tl. přes 120 do 240 mm (10 kg/m3)</t>
  </si>
  <si>
    <t>631319204</t>
  </si>
  <si>
    <t>Příplatek k cenám betonových mazanin za vyztužení ocelovými vlákny (drátkobeton) objemové vyztužení 30 kg/m3</t>
  </si>
  <si>
    <t>631342133</t>
  </si>
  <si>
    <t>Mazanina z betonu lehkého tepelně-izolačního polystyrénového tl. přes 120 do 240 mm, objemové hmotnosti 700 kg/m3</t>
  </si>
  <si>
    <t>"` ``SO 11-72-11_01_2.006-Půdorys střecha"_x000d_
 938.48*(0.05+0.25)/2 " Střecha nad 2.Np" = 140,772 [A]_x000d_
 2.3*5.85*(0.05+0.25)/2 " Střecha nad 3.Np" = 2,018 [B]_x000d_
 5.65*8.25*(0.05+0.25)/2 " Střecha nad Věží" = 6,992 [C]_x000d_
 "Celkem: "140.772+2.018+6.992 = 149,782 [D]</t>
  </si>
  <si>
    <t>631362021</t>
  </si>
  <si>
    <t>Výztuž mazanin ze svařovaných sítí z drátů typu KARI</t>
  </si>
  <si>
    <t>(304.58+28.21+16.8+448.23+68.36+13.47)*5.4/1000 = 4,750 [A]_x000d_
 (436.45+79.3+9.7+41.18+91.98+15.3+14.82)*5.4/1000 = 3,719 [B]_x000d_
 "Celkem: "4.75+3.719 = 8,469 [C]</t>
  </si>
  <si>
    <t>63151509</t>
  </si>
  <si>
    <t>deska tepelně izolační minerální kontaktních fasád kolmé vlákno ?=0,040-0,041 tl 60mm</t>
  </si>
  <si>
    <t>244.81*1.05 "Přepočtené koeficientem množství" = 257,051 [A]</t>
  </si>
  <si>
    <t>63151533</t>
  </si>
  <si>
    <t>deska tepelně izolační minerální kontaktních fasád kolmé vlákno ?=0,040-0,041 tl 160mm</t>
  </si>
  <si>
    <t>799.383*1.05 "Přepočtené koeficientem množství" = 839,352 [A]</t>
  </si>
  <si>
    <t>632451024</t>
  </si>
  <si>
    <t>Potěr cementový vyrovnávací z malty (MC-15) v pásu o průměrné (střední) tl. přes 40 do 50 mm</t>
  </si>
  <si>
    <t>"` ``SO 11-72-11_01_2.006-Půdorys střecha"_x000d_
 0.51*(42+104.36)+60*0.4" atika nad 2.Np" = 98,644 [A]_x000d_
 0.6*(60.15+18) " nad halou" = 46,890 [B]_x000d_
 0.55*16.75 " nad 3.Np" = 9,213 [C]_x000d_
 0.4*30.76 " nad věží" = 12,304 [D]_x000d_
 "Celkem: "98.644+46.89+9.213+12.304 = 167,051 [E]</t>
  </si>
  <si>
    <t>632481213</t>
  </si>
  <si>
    <t>Separační vrstva k oddělení podlahových vrstev z polyetylénové fólie</t>
  </si>
  <si>
    <t>436.45+79.3+9.7+91.98+15.3+211.85+954.96+114.9+304.58+28.21+448.23+68.36+14.82+13.47+4.93 = 2797,040 [A]</t>
  </si>
  <si>
    <t>632481215</t>
  </si>
  <si>
    <t>Separační vrstva k oddělení podlahových vrstev z geotextilie</t>
  </si>
  <si>
    <t>436.45+79.3+9.7+41.18+91.98+15.3+211.85+954.96+114.9 = 1955,620 [A]</t>
  </si>
  <si>
    <t>634661111</t>
  </si>
  <si>
    <t>Výplň dilatačních spar mazanin silikonovým tmelem, šířka spáry do 5 mm</t>
  </si>
  <si>
    <t>109.16+611 = 720,160 [A]</t>
  </si>
  <si>
    <t>634911113</t>
  </si>
  <si>
    <t>Řezání dilatačních nebo smršťovacích spár v čerstvé betonové mazanině nebo potěru šířky do 5 mm, hloubky přes 20 do 50 mm</t>
  </si>
  <si>
    <t>"` ``SO 11-72-11_01_2.003-Půdorys 1.Np"_x000d_
 5.75 " 1.09" = 5,750 [A]_x000d_
 5.75+2.45+2.05 " 1.14" = 10,250 [B]_x000d_
 1.8*3+1.65*6 " 1.15" = 15,300 [C]_x000d_
 2.7 " 1.23" = 2,700 [D]_x000d_
 3 " 1.24" = 3,000 [E]_x000d_
 5.85 " 1.35" = 5,850 [F]_x000d_
 1.65 " 1.36" = 1,650 [G]_x000d_
 5.8 " 1.46" = 5,800 [H]_x000d_
 "`SO 11-72-11_01_2.004-Půdorys 2.Np"_x000d_
 2.16 " 2.01-2.03" = 2,160 [I]_x000d_
 4.35+1.65*7 " 2.03" = 15,900 [J]_x000d_
 2.2 " 2.08" = 2,200 [K]_x000d_
 2+1.725 " 2.09" = 3,725 [L]_x000d_
 1.725 " 2.15" = 1,725 [M]_x000d_
 5.05 " 2.16-2.17" = 5,050 [N]_x000d_
 2.5+5.85 " 2.18" = 8,350 [O]_x000d_
 1.65*4 " 2.29" = 6,600 [P]_x000d_
 2.7+2.8+5.85+1.8 " 2.37" = 13,150 [Q]_x000d_
 "Celkem: "5.75+10.25+15.3+2.7+3+5.85+1.65+5.8+2.16+15.9+2.2+3.725+1.725+5.05+8.35+6.6+13.15 = 109,160 [R]</t>
  </si>
  <si>
    <t>634911114</t>
  </si>
  <si>
    <t>Řezání dilatačních nebo smršťovacích spár v čerstvé betonové mazanině nebo potěru šířky do 5 mm, hloubky přes 50 do 80 mm</t>
  </si>
  <si>
    <t>"` ``SO 11-72-11_01_2.003-Půdorys 1.Np"_x000d_
 38.1*2+32+17.85*5+15.1 " 1.48" = 212,550 [A]_x000d_
 17.85+6.4*3 " 1.49" = 37,050 [B]_x000d_
 17.85*2+14.7*3 " 1.50" = 79,800 [C]_x000d_
 "`SO 11-72-11_01_2.006-Půdorys střecha"_x000d_
 19.05*3+37.2+33.2+26.35*3+7.8*8+5.3+1.65 " Střecha nad 2.Np" = 275,950 [D]_x000d_
 5.65 " Střecha nad Věží" = 5,650 [E]_x000d_
 "Celkem: "212.55+37.05+79.8+275.95+5.65 = 611,000 [F]</t>
  </si>
  <si>
    <t>642942611</t>
  </si>
  <si>
    <t>Osazování zárubní nebo rámů kovových dveřních lisovaných nebo z úhelníků bez dveřních křídel na montážní pěnu, plochy otvoru do 2,5 m2</t>
  </si>
  <si>
    <t>"` ``SO 11-72-11_01_2.017"_x000d_
 2 " 135.743/32" = 2,000 [A]_x000d_
 1 " 135.743/33" = 1,000 [B]_x000d_
 1 " 135.743/34" = 1,000 [C]_x000d_
 7 " 7/35" = 7,000 [D]_x000d_
 5 " 7/36" = 5,000 [E]_x000d_
 2 " 7/37" = 2,000 [F]_x000d_
 1 " 7/38" = 1,000 [G]_x000d_
 1 " 7/39" = 1,000 [H]_x000d_
 1 " 7/42" = 1,000 [I]_x000d_
 2 " 7/43" = 2,000 [J]_x000d_
 3 " 7/44" = 3,000 [K]_x000d_
 1 " 7/45" = 1,000 [L]_x000d_
 1 " 7/46" = 1,000 [M]_x000d_
 1 " 7/47" = 1,000 [N]_x000d_
 3 " 7/50" = 3,000 [O]_x000d_
 4 " 7/53" = 4,000 [P]_x000d_
 3 " 7/54" = 3,000 [Q]_x000d_
 1 " 7/55" = 1,000 [R]_x000d_
 "Celkem: "2+1+1+7+5+2+1+1+1+2+3+1+1+1+3+4+3+1 = 40,000 [S]</t>
  </si>
  <si>
    <t>642942721</t>
  </si>
  <si>
    <t>Osazování zárubní nebo rámů kovových dveřních lisovaných nebo z úhelníků bez dveřních křídel na montážní pěnu, plochy otvoru přes 2,5 do 4,5 m2</t>
  </si>
  <si>
    <t>"` ``SO 11-72-11_01_2.017"_x000d_
 1"135.743/40" = 1,000 [A]_x000d_
 1"135.743/41" = 1,000 [B]_x000d_
 2"135.743/49" = 2,000 [C]_x000d_
 "Celkem: "1+1+2 = 4,000 [D]</t>
  </si>
  <si>
    <t>642945111</t>
  </si>
  <si>
    <t>Osazování ocelových zárubní protipožárních nebo protiplynových dveří do vynechaného otvoru, s obetonováním, dveří jednokřídlových do 2,5 m2</t>
  </si>
  <si>
    <t>"` ``SO 11-72-11_01_2.017"_x000d_
 1 " 135.743/48" = 1,000 [A]_x000d_
 1 " 135.743/52" = 1,000 [B]_x000d_
 1 " 135.743/56" = 1,000 [C]_x000d_
 "Celkem: "1+1+1 = 3,000 [D]</t>
  </si>
  <si>
    <t>642945112</t>
  </si>
  <si>
    <t>Osazování ocelových zárubní protipožárních nebo protiplynových dveří do vynechaného otvoru, s obetonováním, dveří dvoukřídlových přes 2,5 do 6,5 m2</t>
  </si>
  <si>
    <t>"` ``SO 11-72-11_01_2.017"_x000d_
 1 " 135.743/58" = 1,000 [A]</t>
  </si>
  <si>
    <t>RMAT-D/32-Z</t>
  </si>
  <si>
    <t>D/32 Zárubeň ocelová, skládaná včetně pomocných a osazovacích prvků; barva antracit (RAL 7016)</t>
  </si>
  <si>
    <t>RMAT-D/33-Z</t>
  </si>
  <si>
    <t>D/33 Zárubeň ocelová, skládaná včetně pomocných a osazovacích prvků; barva antracit (RAL 7016)</t>
  </si>
  <si>
    <t>RMAT-D/34-Z</t>
  </si>
  <si>
    <t>D/34 Zárubeň ocelová, skládaná včetně pomocných a osazovacích prvků; barva antracit (RAL 7016)</t>
  </si>
  <si>
    <t>RMAT-D/35-Z</t>
  </si>
  <si>
    <t>D/35 Zárubeň ocelová, skládaná včetně pomocných a osazovacích prvků; barva antracit (RAL 7016)</t>
  </si>
  <si>
    <t>RMAT-D/36-Z</t>
  </si>
  <si>
    <t>D/36 Zárubeň ocelová, skládaná včetně pomocných a osazovacích prvků; barva antracit (RAL 7016)</t>
  </si>
  <si>
    <t>RMAT-D/37-Z</t>
  </si>
  <si>
    <t>D/37 Zárubeň ocelová, skládaná včetně pomocných a osazovacích prvků; barva antracit (RAL 7016)</t>
  </si>
  <si>
    <t>RMAT-D/38-Z</t>
  </si>
  <si>
    <t>D/38 Zárubeň ocelová, skládaná včetně pomocných a osazovacích prvků; barva antracit (RAL 7016)</t>
  </si>
  <si>
    <t>RMAT-D/39-Z</t>
  </si>
  <si>
    <t>D/39 Zárubeň ocelová, skládaná včetně pomocných a osazovacích prvků; barva antracit (RAL 7016)</t>
  </si>
  <si>
    <t>RMAT-D/40-Z</t>
  </si>
  <si>
    <t>D/40 Zárubeň ocelová, skládaná včetně pomocných a osazovacích prvků; barva antracit (RAL 7016)</t>
  </si>
  <si>
    <t>RMAT-D/41-Z</t>
  </si>
  <si>
    <t>D/41-Zárubeň ocelová, skládaná včetně pomocných a osazovacích prvků; barva antracit (RAL 7016)</t>
  </si>
  <si>
    <t>RMAT-D/42-Z</t>
  </si>
  <si>
    <t>D/42 Zárubeň ocelová, skládaná včetně pomocných a osazovacích prvků; barva antracit (RAL 7016)</t>
  </si>
  <si>
    <t>RMAT-D/43-Z</t>
  </si>
  <si>
    <t>D/43 Zárubeň ocelová, skládaná včetně pomocných a osazovacích prvků; barva antracit (RAL 7016)</t>
  </si>
  <si>
    <t>RMAT-D/44-Z</t>
  </si>
  <si>
    <t>D/44 Zárubeň ocelová, skládaná včetně pomocných a osazovacích prvků; barva antracit (RAL 7016)</t>
  </si>
  <si>
    <t>RMAT-D/45-Z</t>
  </si>
  <si>
    <t>D/45 Zárubeň ocelová, skládaná včetně pomocných a osazovacích prvků; barva antracit (RAL 7016)</t>
  </si>
  <si>
    <t>RMAT-D/46-Z</t>
  </si>
  <si>
    <t>D/46 Zárubeň ocelová, skládaná včetně pomocných a osazovacích prvků; barva antracit (RAL 7016)</t>
  </si>
  <si>
    <t>RMAT-D/47-Z</t>
  </si>
  <si>
    <t>D/47 Zárubeň ocelová, skládaná včetně pomocných a osazovacích prvků; barva antracit (RAL 7016)</t>
  </si>
  <si>
    <t>RMAT-D/48-Z</t>
  </si>
  <si>
    <t>D/48 Zárubeň ocelová, skládaná včetně pomocných a osazovacích prvků; barva antracit (RAL 7016)</t>
  </si>
  <si>
    <t>RMAT-D/49-Z</t>
  </si>
  <si>
    <t>D/49-Zárubeň ocelová, skládaná včetně pomocných a osazovacích prvků; barva antracit (RAL 7016)</t>
  </si>
  <si>
    <t>RMAT-D/50-Z</t>
  </si>
  <si>
    <t>D/50 Zárubeň ocelová, skládaná včetně pomocných a osazovacích prvků; barva antracit (RAL 7016)</t>
  </si>
  <si>
    <t>RMAT-D/51-Z</t>
  </si>
  <si>
    <t>D/51 Zárubeň ocelová, skládaná včetně pomocných a osazovacích prvků; barva antracit (RAL 7016)</t>
  </si>
  <si>
    <t>RMAT-D/52-Z</t>
  </si>
  <si>
    <t>D/52 Zárubeň ocelová, skládaná včetně pomocných a osazovacích prvků; barva antracit (RAL 7016)</t>
  </si>
  <si>
    <t>RMAT-D/53-Z</t>
  </si>
  <si>
    <t>D/53 Zárubeň ocelová, skládaná včetně pomocných a osazovacích prvků; barva antracit (RAL 7016)</t>
  </si>
  <si>
    <t>RMAT-D/54-Z</t>
  </si>
  <si>
    <t>D/54 Zárubeň ocelová, skládaná včetně pomocných a osazovacích prvků; barva antracit (RAL 7016)</t>
  </si>
  <si>
    <t>RMAT-D/55-Z</t>
  </si>
  <si>
    <t>D/55 Zárubeň ocelová, skládaná včetně pomocných a osazovacích prvků; barva antracit (RAL 7016)</t>
  </si>
  <si>
    <t>RMAT-D/56-Z</t>
  </si>
  <si>
    <t>D/56 Zárubeň ocelová, skládaná včetně pomocných a osazovacích prvků; barva antracit (RAL 7016)</t>
  </si>
  <si>
    <t>RMAT-D/58-Z</t>
  </si>
  <si>
    <t>D/58 Zárubeň ocelová, skládaná včetně pomocných a osazovacích prvků; barva antracit (RAL 7016)</t>
  </si>
  <si>
    <t>2186.603*0.00039 "Přepočtené koeficientem množství" = 0,853 [A]</t>
  </si>
  <si>
    <t>11163150.1</t>
  </si>
  <si>
    <t>360.134*0.00041 "Přepočtené koeficientem množství" = 0,148 [A]</t>
  </si>
  <si>
    <t>62853004</t>
  </si>
  <si>
    <t>pás asfaltový natavitelný modifikovaný SBS s vložkou ze skleněné tkaniny a spalitelnou PE fólií nebo jemnozrnným minerálním posypem na horním povrchu tl 4,0mm</t>
  </si>
  <si>
    <t>4309.005*1.1655 "Přepočtené koeficientem množství" = 5022,145 [A]</t>
  </si>
  <si>
    <t>62853004.1</t>
  </si>
  <si>
    <t>672.907*1.221 "Přepočtené koeficientem množství" = 821,619 [A]</t>
  </si>
  <si>
    <t>711111002</t>
  </si>
  <si>
    <t>Provedení izolace proti zemní vlhkosti natěradly a tmely za studena na ploše vodorovné V nátěrem lakem asfaltovým</t>
  </si>
  <si>
    <t>"` ``SO 11-72-11_01_2.003-Půdorys 1.Np"_x000d_
 26.55*78.55+6*6.15 = 2122,403 [A]_x000d_
 "`Pod zeď"_x000d_
 (4.55+4.6*9+5.6+4.025*4)*0.5 " obvodová stěna" = 33,825 [B]_x000d_
 2*(4.175+4.125*2+4.5)*0.5 " myčka" = 16,925 [C]_x000d_
 (4.55+4.6*9+5.6+3.25+4.025*4-4*11)*0.5 "mezi sloupy" = 13,450 [D]_x000d_
 "Celkem: "2122.403+33.825+16.925+13.45 = 2186,603 [E]</t>
  </si>
  <si>
    <t>711112002</t>
  </si>
  <si>
    <t>Provedení izolace proti zemní vlhkosti natěradly a tmely za studena na ploše svislé S nátěrem lakem asfaltovým</t>
  </si>
  <si>
    <t>"` ``SO 11-72-11_01_2.003-1np"_x000d_
 (78.96+26.87-0.25)*2*1.5 " obvod budovy * výška soklu 1,5 " = 316,740 [A]_x000d_
 2.5*11.3 " Nádrž" = 28,250 [B]_x000d_
 -0.55*(5*4+6*4+2.775+1.9*3+0.9+1*4+1.2) " vrata, dveře" = -32,216 [C]_x000d_
 1.6*2*(2.65+12.15)" 1.48" = 47,360 [D]_x000d_
 "Celkem: "316.74+28.25+-32.216+47.36 = 360,134 [E]</t>
  </si>
  <si>
    <t>711141559</t>
  </si>
  <si>
    <t>Provedení izolace proti zemní vlhkosti pásy přitavením NAIP na ploše vodorovné V</t>
  </si>
  <si>
    <t>"` ``SO 11-72-11_01_2.003-Půdorys 1.Np"_x000d_
 (26.55*78.55+6*6.15)*2 = 4244,805 [A]_x000d_
 "`Pod zeď"_x000d_
 (4.55+4.6*9+5.6+4.025*4)*0.5 " obvodová stěna" = 33,825 [B]_x000d_
 2*(4.175+4.125*2+4.5)*0.5 " myčka" = 16,925 [C]_x000d_
 (4.55+4.6*9+5.6+3.25+4.025*4-4*11)*0.5 "mezi sloupy" = 13,450 [D]_x000d_
 "Celkem: "4244.805+33.825+16.925+13.45 = 4309,005 [E]</t>
  </si>
  <si>
    <t>711142559</t>
  </si>
  <si>
    <t>Provedení izolace proti zemní vlhkosti pásy přitavením NAIP na ploše svislé S</t>
  </si>
  <si>
    <t>"` ``SO 11-72-11_01_2.003-1np"_x000d_
 (78.96+26.87-0.25)*2*1.5*2 " obvod budovy * výška soklu 1,5 " = 633,480 [A]_x000d_
 2.5*11.3*2 " Nádrž" = 56,500 [B]_x000d_
 -0.55*(5*4+6*4+2.775+1.9*3+0.9+1*4+1.2)*2 " vrata, dveře" = -64,433 [C]_x000d_
 1.6*2*(2.65+12.15)" 1.48 mont jáma" = 47,360 [D]_x000d_
 "Celkem: "633.48+56.5+-64.433+47.36 = 672,907 [E]</t>
  </si>
  <si>
    <t>711161222</t>
  </si>
  <si>
    <t>Izolace proti zemní vlhkosti a beztlakové vodě nopovými fóliemi na ploše svislé S vrstva ochranná, odvětrávací a drenážní s nakašírovanou filtrační textilií výš</t>
  </si>
  <si>
    <t>Izolace proti zemní vlhkosti a beztlakové vodě nopovými fóliemi na ploše svislé S vrstva ochranná, odvětrávací a drenážní s nakašírovanou filtrační textilií výška nopu 8,0 mm, tl. fólie do 0,6 mm</t>
  </si>
  <si>
    <t>"` ``SO 11-72-11_01_2.003-1np"_x000d_
 (78.96+26.87-0.25)*2*1.5 " obvod budovy * výška soklu 1,5 " = 316,740 [A]_x000d_
 2.5*11.3 " Nádrž" = 28,250 [B]_x000d_
 -0.55*(5*4+6*4+2.775+1.9*3+0.9+1*4+1.2) " vrata, dveře" = -32,216 [C]_x000d_
 -49.435 = -49,435 [D]_x000d_
 "Celkem: "316.74+28.25+-32.216+-49.435 = 263,339 [E]</t>
  </si>
  <si>
    <t>711161384</t>
  </si>
  <si>
    <t>Izolace proti zemní vlhkosti a beztlakové vodě nopovými fóliemi ostatní ukončení izolace provětrávací lištou</t>
  </si>
  <si>
    <t>"` ``SO 11-72-11_01_2.003-1np"_x000d_
 (78.96+26.87-0.25)*2 " obvod budovy * výška soklu 1,5 " = 211,160 [A]_x000d_
 2 " Nádrž" = 2,000 [B]_x000d_
 -1*(5*4+6*4+2.775+1.9*3+0.9+1*4+1.2) " vrata, dveře" = -58,575 [C]_x000d_
 "Celkem: "211.16+2+-58.575 = 154,585 [D]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</si>
  <si>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</si>
  <si>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</si>
  <si>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712</t>
  </si>
  <si>
    <t>Povlakové krytiny</t>
  </si>
  <si>
    <t>28329022</t>
  </si>
  <si>
    <t>fólie hydroizolační střešní TPO (FPO), mechanicky kotvená tl 1,8mm</t>
  </si>
  <si>
    <t>583.325*1.1655 "Přepočtené koeficientem množství" = 679,865 [A]</t>
  </si>
  <si>
    <t>28329022.1</t>
  </si>
  <si>
    <t>249.988*1.1655 "Přepočtené koeficientem množství" = 291,361 [A]</t>
  </si>
  <si>
    <t>28329022.2</t>
  </si>
  <si>
    <t>103.41*1.1655 "Přepočtené koeficientem množství" = 120,524 [A]</t>
  </si>
  <si>
    <t>28329022.3</t>
  </si>
  <si>
    <t>832.741*1.1655 "Přepočtené koeficientem množství" = 970,560 [A]</t>
  </si>
  <si>
    <t>28329022.4</t>
  </si>
  <si>
    <t>196.123*1.1655 "Přepočtené koeficientem množství" = 228,581 [A]</t>
  </si>
  <si>
    <t>28329022.5</t>
  </si>
  <si>
    <t>37.975*1.1655 "Přepočtené koeficientem množství" = 44,260 [A]</t>
  </si>
  <si>
    <t>28329022.6</t>
  </si>
  <si>
    <t>393.223*1.2 "Přepočtené koeficientem množství" = 471,868 [A]</t>
  </si>
  <si>
    <t>28329022.7</t>
  </si>
  <si>
    <t>45.507*1.1655 "Přepočtené koeficientem množství" = 53,038 [A]</t>
  </si>
  <si>
    <t>28342773</t>
  </si>
  <si>
    <t>přepad bezpečnostní atikový DN 125 s manžetou pro hydroizolaci z PVC-P</t>
  </si>
  <si>
    <t>69311069</t>
  </si>
  <si>
    <t>geotextilie netkaná separační, ochranná, filtrační, drenážní PP 350g/m2</t>
  </si>
  <si>
    <t>45.507*1.155 "Přepočtené koeficientem množství" = 52,561 [A]</t>
  </si>
  <si>
    <t>712363409</t>
  </si>
  <si>
    <t>Provedení povlakové krytiny střech plochých do 10° z mechanicky kotvených hydroizolačních fólií včetně položení fólie a horkovzdušného svaření tl. tepelné izola</t>
  </si>
  <si>
    <t>Provedení povlakové krytiny střech plochých do 10° z mechanicky kotvených hydroizolačních fólií včetně položení fólie a horkovzdušného svaření tl. tepelné izolace do 100 mm budovy výšky do 18 m, kotvené do betonu lehčeného nebo zdiva rohové pole</t>
  </si>
  <si>
    <t>"` ``SO 11-72-11_01_2.006-Půdorys střecha"_x000d_
 5.57*8.17 = 45,507 [A]</t>
  </si>
  <si>
    <t>712363507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</si>
  <si>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vnitřní pole</t>
  </si>
  <si>
    <t>"` ``SO 11-72-11_01_2.006-Půdorys střecha"_x000d_
 26.25*18.95+7.7*(18.2+32.9)+3.35*1.35+5.65*5.05" nad 2.Np" = 923,963 [A]_x000d_
 -1.75*(32.9+7.7-1.75+60.1+18.55+18.95-1.75+26.3-1.75+37.15-1.75) " krajní pás nad 2.np 2*h/10=cca 1,75" = -340,638 [B]_x000d_
 "Celkem: "923.963+-340.638 = 583,325 [C]</t>
  </si>
  <si>
    <t>712363508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</si>
  <si>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krajní pole</t>
  </si>
  <si>
    <t>"` ``SO 11-72-11_01_2.006-Půdorys střecha"_x000d_
 1.75*(32.9+7.7-1.75+60.1+18.55+18.95-1.75+26.3-1.75+37.15-1.75) " krajní pás nad 2.np x=2*h/10=cca 1,75" = 340,638 [A]_x000d_
 -1.75*(4.2+4.2+4.2-1.75+4.2+4.2-1.75+4.2+1.75+4.2+4.2+4.2-1.75+4.2+4.2-1.75+4.2+4.2-1.75+4.2) " rohy nad 2.np y=2*h/4=4,2" = -90,650 [B]_x000d_
 "Celkem: "340.638+-90.65 = 249,988 [C]</t>
  </si>
  <si>
    <t>712363509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</si>
  <si>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rohové pole</t>
  </si>
  <si>
    <t>"` ``SO 11-72-11_01_2.006-Půdorys střecha"_x000d_
 1.75*(4.2+4.2+4.2-1.75+4.2+4.2-1.75+4.2+1.75+4.2+4.2+4.2-1.75+4.2+4.2-1.75+4.2+4.2-1.75+4.2) " Rohy nad 2.np y=2*h/4=4,2" = 90,650 [A]_x000d_
 5.8*2.2 " střecha nad 3. np" = 12,760 [B]_x000d_
 "Celkem: "90.65+12.76 = 103,410 [C]</t>
  </si>
  <si>
    <t>712363511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</si>
  <si>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vnitřní pole</t>
  </si>
  <si>
    <t>"` ``SO 11-72-11_01_2.006-Půdorys střecha"_x000d_
 59.7*17.87 = 1066,839 [A]_x000d_
 -1.75*(2*59.7+17.87-2*1.75) " krajní pás y=2*h/4=4,2" = -234,098 [B]_x000d_
 "Celkem: "1066.839+-234.098 = 832,741 [C]</t>
  </si>
  <si>
    <t>712363512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</si>
  <si>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krajní pole</t>
  </si>
  <si>
    <t xml:space="preserve">"` ``SO 11-72-11_01_2.006-Půdorys střecha"_x000d_
 1.75*(2*59.7+17.87-2*1.75) " krajní pás y=2*h/4=4,2" = 234,098 [A]_x000d_
 -1.75*(4.2+4.2+4.2-1.75+4.2+4.2-1.75+4.2)" Rohy  y=2*h/4=4,2" = -37,975 [B]_x000d_
 "Celkem: "234.098+-37.975 = 196,123 [C]</t>
  </si>
  <si>
    <t>712363513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</si>
  <si>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rohové pole</t>
  </si>
  <si>
    <t xml:space="preserve">"` ``SO 11-72-11_01_2.006-Půdorys střecha"_x000d_
 1.75*(4.2+4.2+4.2-1.75+4.2+4.2-1.75+4.2)" Rohy  y=2*h/4=4,2" = 37,975 [A]</t>
  </si>
  <si>
    <t>712391171</t>
  </si>
  <si>
    <t>Provedení povlakové krytiny střech plochých do 10° -ostatní práce provedení vrstvy textilní podkladní</t>
  </si>
  <si>
    <t>"` ``SO 11-72-11_01_2.006-Půdorys střecha"_x000d_
 5.57*8.17 " nad věží" = 45,507 [A]</t>
  </si>
  <si>
    <t>712861703</t>
  </si>
  <si>
    <t>Provedení povlakové krytiny střech samostatným vytažením izolačního povlaku fólií na konstrukce převyšující úroveň střechy, přilepenou lepidlem v plné ploše</t>
  </si>
  <si>
    <t>"` ``SO 11-72-11_01_2.006-Půdorys střecha"_x000d_
 (101.15+32.95+7.8)*1 "atika nad 2.Np" = 141,900 [A]_x000d_
 60.1*1.75 " atika 2.Np u haly" = 105,175 [B]_x000d_
 (59.75+18)*1.25 " 2.Np atika haly" = 97,188 [C]_x000d_
 (18+21.9)*0.6 " 2.Np u zdi" = 23,940 [D]_x000d_
 27.8*0.9 " Nad věží" = 25,020 [E]_x000d_
 "Celkem: "141.9+105.175+97.188+23.94+25.02 = 393,223 [F]</t>
  </si>
  <si>
    <t>712998202</t>
  </si>
  <si>
    <t>Provedení povlakové krytiny střech - ostatní práce montáž odvodňovacího prvku nouzového atikového přepadu z PVC na dešťovou vodu DN 125</t>
  </si>
  <si>
    <t>"` ``SO 11-72-11_01_2.006-Půdorys střecha"_x000d_
 4 = 4,000 [A]</t>
  </si>
  <si>
    <t>998712102</t>
  </si>
  <si>
    <t>Přesun hmot pro povlakové krytiny stanovený z hmotnosti přesunovaného materiálu vodorovná dopravní vzdálenost do 50 m základní v objektech výšky přes 6 do 12 m</t>
  </si>
  <si>
    <t>713</t>
  </si>
  <si>
    <t>Izolace tepelné</t>
  </si>
  <si>
    <t>28329338</t>
  </si>
  <si>
    <t>fólie PE nevyztužená pro parotěsnou vrstvu podlah, stěn, stropů a střech do 200g/m2</t>
  </si>
  <si>
    <t>2003.562*1.05 "Přepočtené koeficientem množství" = 2103,740 [A]</t>
  </si>
  <si>
    <t>28375922</t>
  </si>
  <si>
    <t>deska EPS 200 pro konstrukce s velmi vysokým zatížením ?=0,034 tl 60mm</t>
  </si>
  <si>
    <t>28375927</t>
  </si>
  <si>
    <t>deska EPS 200 pro konstrukce s velmi vysokým zatížením ?=0,034 tl 120mm</t>
  </si>
  <si>
    <t>28375963</t>
  </si>
  <si>
    <t>deska EPS 200 pro konstrukce s velmi vysokým zatížením ?=0,034 tl 200mm</t>
  </si>
  <si>
    <t>14.82+13.47 = 28,290 [A]</t>
  </si>
  <si>
    <t>28376417</t>
  </si>
  <si>
    <t>deska XPS hrana polodrážková a hladký povrch 300kPA ?=0,035 tl 50mm</t>
  </si>
  <si>
    <t>167.051*1.05 "Přepočtené koeficientem množství" = 175,404 [A]</t>
  </si>
  <si>
    <t>28376552</t>
  </si>
  <si>
    <t>deska polystyrénová pro snížení kročejového hluku (max. zatížení 4 kN/m2) tl 25mm</t>
  </si>
  <si>
    <t>63151466</t>
  </si>
  <si>
    <t>deska tepelně izolační minerální plochých střech spodní vrstva 50kPa ?=0,036-0,039 tl 60mm</t>
  </si>
  <si>
    <t>"` ``SO 11-72-11_01_2.006-Půdorys střecha"_x000d_
 26.25*18.95+7.7*(18.2+32.9)+3.35*1.35+5.65*5.05" nad 2.Np" = 923,963 [A]_x000d_
 5.8*2.2 " střecha nad 3. np" = 12,760 [B]_x000d_
 59.7*17.87 " nad halou" = 1066,839 [C]_x000d_
 "Celkem: "923.963+12.76+1066.839 = 2003,562 [D]_x000d_
 2003.562*1.05 "Přepočtené koeficientem množství" = 2103,740 [E]</t>
  </si>
  <si>
    <t>63151473</t>
  </si>
  <si>
    <t>deska tepelně izolační minerální plochých střech spodní vrstva 50kPa ?=0,036-0,039 tl 140mm</t>
  </si>
  <si>
    <t>63152007</t>
  </si>
  <si>
    <t>klín atikový přechodný minerální plochých střech tl 80x80mm</t>
  </si>
  <si>
    <t>422.45*1.05 "Přepočtené koeficientem množství" = 443,573 [A]</t>
  </si>
  <si>
    <t>713121111</t>
  </si>
  <si>
    <t>Montáž tepelné izolace podlah rohožemi, pásy, deskami, dílci, bloky (izolační materiál ve specifikaci) kladenými volně jednovrstvá</t>
  </si>
  <si>
    <t>"` ``SO 11-72-11_01_2.015"_x000d_
 "`Mechanicky odolna 120"_x000d_
 436.45+79.3+9.7+41.18+91.98+15.3+15.3 = 689,210 [A]_x000d_
 "`Mechanicky odolna 60"_x000d_
 954.96+114.9 = 1069,860 [B]_x000d_
 "`Mechanicky odolna 200"_x000d_
 14.82+13.47 = 28,290 [C]_x000d_
 "`kroč"_x000d_
 304.58+28.21+16.8+448.23+68.36+4.93 = 871,110 [D]_x000d_
 "Celkem: "689.21+1069.86+28.29+871.11 = 2658,470 [E]</t>
  </si>
  <si>
    <t>713121131</t>
  </si>
  <si>
    <t>Montáž tepelné izolace podlah parotěsnými reflexními pásy, tloušťka izolace do 5 mm</t>
  </si>
  <si>
    <t>"` ``SO 11-72-11_01_2.006-Půdorys střecha"_x000d_
 26.25*18.95+7.7*(18.2+32.9)+3.35*1.35+5.65*5.05" nad 2.Np" = 923,963 [A]_x000d_
 5.8*2.2 " střecha nad 3. np" = 12,760 [B]_x000d_
 59.7*17.87 " nad halou" = 1066,839 [C]_x000d_
 "Celkem: "923.963+12.76+1066.839 = 2003,562 [D]</t>
  </si>
  <si>
    <t>713141152</t>
  </si>
  <si>
    <t>Montáž tepelné izolace střech plochých rohožemi, pásy, deskami, dílci, bloky (izolační materiál ve specifikaci) kladenými volně dvouvrstvá</t>
  </si>
  <si>
    <t>713141211</t>
  </si>
  <si>
    <t>Montáž tepelné izolace střech plochých atikovými klíny kladenými volně</t>
  </si>
  <si>
    <t>"` ``SO 11-72-11_01_2.006-Půdorys střecha"_x000d_
 155.4 " Střecha nad halou " = 155,400 [A]_x000d_
 223.35 " Střecha nad 2.Np" = 223,350 [B]_x000d_
 15.9 " Střecha nad 3.Np" = 15,900 [C]_x000d_
 27.8 " Střechna nad věží" = 27,800 [D]_x000d_
 "Celkem: "155.4+223.35+15.9+27.8 = 422,450 [E]</t>
  </si>
  <si>
    <t>713141391</t>
  </si>
  <si>
    <t>Montáž tepelné izolace střech plochých na konstrukce stěn převyšující úroveň střechy např. atiky, prostupy střešní krytinou do výšky 1 000 mm přilepenými za stu</t>
  </si>
  <si>
    <t>Montáž tepelné izolace střech plochých na konstrukce stěn převyšující úroveň střechy např. atiky, prostupy střešní krytinou do výšky 1 000 mm přilepenými za studena zplna</t>
  </si>
  <si>
    <t>998713102</t>
  </si>
  <si>
    <t>Přesun hmot pro izolace tepelné stanovený z hmotnosti přesunovaného materiálu vodorovná dopravní vzdálenost do 50 m s užitím mechanizace v objektech výšky přes</t>
  </si>
  <si>
    <t>Přesun hmot pro izolace tepelné stanovený z hmotnosti přesunovaného materiálu vodorovná dopravní vzdálenost do 50 m s užitím mechanizace v objektech výšky přes 6 m do 12 m</t>
  </si>
  <si>
    <t>725</t>
  </si>
  <si>
    <t>Zdravotechnika - zařizovací předměty</t>
  </si>
  <si>
    <t>55147117</t>
  </si>
  <si>
    <t>madlo invalidní krakorcové sklopné nerez mat 813mm</t>
  </si>
  <si>
    <t>725291670</t>
  </si>
  <si>
    <t>Montáž doplňků zařízení koupelen a záchodů madla invalidního krakorcového sklopného</t>
  </si>
  <si>
    <t>"` ``SO 11-72-11_01_2.023"_x000d_
 1 " Ost/10" = 1,000 [A]</t>
  </si>
  <si>
    <t>998725102</t>
  </si>
  <si>
    <t>Přesun hmot pro zařizovací předměty stanovený z hmotnosti přesunovaného materiálu vodorovná dopravní vzdálenost do 50 m základní v objektech výšky přes 6 do 12</t>
  </si>
  <si>
    <t>Přesun hmot pro zařizovací předměty stanovený z hmotnosti přesunovaného materiálu vodorovná dopravní vzdálenost do 50 m základní v objektech výšky přes 6 do 12 m</t>
  </si>
  <si>
    <t>735</t>
  </si>
  <si>
    <t>Ústřední vytápění - otopná tělesa</t>
  </si>
  <si>
    <t>735511061</t>
  </si>
  <si>
    <t>Trubkové teplovodní podlahové vytápění doplňkové prvky krycí PE fólie</t>
  </si>
  <si>
    <t>79.3+41.18+16.8 = 137,280 [A]</t>
  </si>
  <si>
    <t>998735102</t>
  </si>
  <si>
    <t>Přesun hmot pro otopná tělesa stanovený z hmotnosti přesunovaného materiálu vodorovná dopravní vzdálenost do 50 m základní v objektech výšky přes 6 do 12 m</t>
  </si>
  <si>
    <t>751</t>
  </si>
  <si>
    <t>Vzduchotechnika</t>
  </si>
  <si>
    <t>42974007</t>
  </si>
  <si>
    <t>stříška protidešťová s lemem Pz D 200mm</t>
  </si>
  <si>
    <t>751526749</t>
  </si>
  <si>
    <t>Montáž protidešťové stříšky nebo výfukové hlavice do plastového potrubí kruhové bez příruby, průměru přes 100 do 200 mm</t>
  </si>
  <si>
    <t>998751101</t>
  </si>
  <si>
    <t>Přesun hmot pro vzduchotechniku stanovený z hmotnosti přesunovaného materiálu vodorovná dopravní vzdálenost do 100 m základní v objektech výšky do 12 m</t>
  </si>
  <si>
    <t>762</t>
  </si>
  <si>
    <t>Konstrukce tesařské</t>
  </si>
  <si>
    <t>762361312</t>
  </si>
  <si>
    <t>Konstrukční vrstva pod klempířské prvky pro oplechování horních ploch zdí a nadezdívek (atik) z desek dřevoštěpkových šroubovaných do podkladu, tloušťky desky 2</t>
  </si>
  <si>
    <t>Konstrukční vrstva pod klempířské prvky pro oplechování horních ploch zdí a nadezdívek (atik) z desek dřevoštěpkových šroubovaných do podkladu, tloušťky desky 22 mm</t>
  </si>
  <si>
    <t>998762102</t>
  </si>
  <si>
    <t>Přesun hmot pro konstrukce tesařské stanovený z hmotnosti přesunovaného materiálu vodorovná dopravní vzdálenost do 50 m základní v objektech výšky přes 6 do 12</t>
  </si>
  <si>
    <t>Přesun hmot pro konstrukce tesařské stanovený z hmotnosti přesunovaného materiálu vodorovná dopravní vzdálenost do 50 m základní v objektech výšky přes 6 do 12 m</t>
  </si>
  <si>
    <t>763</t>
  </si>
  <si>
    <t>Konstrukce suché výstavby</t>
  </si>
  <si>
    <t>59030728</t>
  </si>
  <si>
    <t>konstrukce pro uchycení pisoáru osová rozteč CW profilů 450-625mm</t>
  </si>
  <si>
    <t>59030729</t>
  </si>
  <si>
    <t>konstrukce pro uchycení umyvadla s nástěnnými bateriemi osová rozteč CW profilů 450-625mm</t>
  </si>
  <si>
    <t>59030731</t>
  </si>
  <si>
    <t>konstrukce pro uchycení WC osová rozteč CW profilů 450-625mm</t>
  </si>
  <si>
    <t>63126361</t>
  </si>
  <si>
    <t>panel akustický hygienický povrch porézní skelná tkanina hrana zatřená rovná ?w=0,95 viditelný rastr š 24mm bílý tl 15mm</t>
  </si>
  <si>
    <t>88.0743962175087*1.05 "Přepočtené koeficientem množství" = 92,478 [A]</t>
  </si>
  <si>
    <t>63126473</t>
  </si>
  <si>
    <t>panel akustický technický povrch velice porézní skelná tkanina hrana zatřená skrytá a rovná ?w=0,90 viditelný rastr v jednom směru š 24mm 600x600mm bílý tl 20mm</t>
  </si>
  <si>
    <t>763121590</t>
  </si>
  <si>
    <t>Stěna předsazená ze sádrokartonových desek pro osazení závěsného WC s nosnou konstrukcí z ocelových profilů CW, UW dvojitě opláštěná deskami impregnovanými H2 t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</si>
  <si>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</si>
  <si>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"` ``SO 11-72-11_01_2.003-1np"_x000d_
 1.2*1.5 " 1.04" = 1,800 [A]_x000d_
 1.2*1.25" 1.05" = 1,500 [B]_x000d_
 1.2*1.125 " 1.06" = 1,350 [C]_x000d_
 1.2*(1.9*2) " 1.11" = 4,560 [D]_x000d_
 1.2*1.1 " 1.19" = 1,320 [E]_x000d_
 1.2*1.25 " 1.34" = 1,500 [F]_x000d_
 "`SO 11-72-11_01_2.004-2np"_x000d_
 1.2*1.75 " 2.06a" = 2,100 [G]_x000d_
 1.2*1 " 2.06b" = 1,200 [H]_x000d_
 1.2*1 " 2.06c" = 1,200 [I]_x000d_
 2.8*2.2 " 2.07" = 6,160 [J]_x000d_
 1.2*1.2 " 2.18d" = 1,440 [K]_x000d_
 1.2*1.8 " 2.28" = 2,160 [L]_x000d_
 1.2*1.65 " 2.28a" = 1,980 [M]_x000d_
 1.2*1.9 " 2.28c" = 2,280 [N]_x000d_
 1.2*0.95 " 2.28d" = 1,140 [O]_x000d_
 "Celkem: "1.8+1.5+1.35+4.56+1.32+1.5+2.1+1.2+1.2+6.16+1.44+2.16+1.98+2.28+1.14 = 31,690 [P]</t>
  </si>
  <si>
    <t>763122414</t>
  </si>
  <si>
    <t>Stěna šachtová ze sádrokartonových desek s nosnou konstrukcí z ocelových profilů CW, UW dvojitě opláštěná deskami protipožárními DF tl. 2 x 15 mm bez izolace, E</t>
  </si>
  <si>
    <t>Stěna šachtová ze sádrokartonových desek s nosnou konstrukcí z ocelových profilů CW, UW dvojitě opláštěná deskami protipožárními DF tl. 2 x 15 mm bez izolace, EI 60, stěna tl. 80 mm, profil 50</t>
  </si>
  <si>
    <t>"` ``SO 11-72-11_01_2.003-1np"_x000d_
 4*(0.5*2+0.3)*2 " 1.09" = 10,400 [A]_x000d_
 4*(0.55+0.525)" 1.10" = 4,300 [B]_x000d_
 4*(0.6+0.3)" 1.14" = 3,600 [C]_x000d_
 4*(0.215+0.8)" 1.31" = 4,060 [D]_x000d_
 "`SO 11-72-11_01_2.004-2np"_x000d_
 3.5*(0.85+0.3) "2.09" = 4,025 [E]_x000d_
 3.5*(0.35+0.25) "2.11" = 2,100 [F]_x000d_
 3.5*(0.75+0.25) "2.16" = 3,500 [G]_x000d_
 3.5*(1.4+0.25+0.25) "2.16-2.17" = 6,650 [H]_x000d_
 3.5*(0.515+0.315) "2.18" = 2,905 [I]_x000d_
 3.5*(0.65*2+0.3) "2.23" = 5,600 [J]_x000d_
 3.5*(0.35*2+3.3) "2.37" = 14,000 [K]_x000d_
 "Celkem: "10.4+4.3+3.6+4.06+4.025+2.1+3.5+6.65+2.905+5.6+14 = 61,140 [L]</t>
  </si>
  <si>
    <t>763131722</t>
  </si>
  <si>
    <t>Podhled ze sádrokartonových desek ostatní práce a konstrukce na podhledech ze sádrokartonových desek skokové změny výšky podhledu přes 0,5 m</t>
  </si>
  <si>
    <t>"` ``SO 11-72-11_01_2.003-1np"_x000d_
 2.3 " 1.30" = 2,300 [A]</t>
  </si>
  <si>
    <t>763173111</t>
  </si>
  <si>
    <t>Montáž nosičů zařizovacích předmětů pro konstrukce ze sádrokartonových desek úchytu pro umyvadlo</t>
  </si>
  <si>
    <t>"` ``SO 11-72-11_01_2.003-1np"_x000d_
 1 "1.05" = 1,000 [A]_x000d_
 "`SO 11-72-11_01_2.004-2np"_x000d_
 2 "2.28" = 2,000 [B]_x000d_
 "Celkem: "1+2 = 3,000 [C]</t>
  </si>
  <si>
    <t>763173112</t>
  </si>
  <si>
    <t>Montáž nosičů zařizovacích předmětů pro konstrukce ze sádrokartonových desek úchytu pro pisoár</t>
  </si>
  <si>
    <t>"` ``SO 11-72-11_01_2.004-2np"_x000d_
 2 "2.06a" = 2,000 [A]_x000d_
 2 "2.28a" = 2,000 [B]_x000d_
 "Celkem: "2+2 = 4,000 [C]</t>
  </si>
  <si>
    <t>763173113</t>
  </si>
  <si>
    <t>Montáž nosičů zařizovacích předmětů pro konstrukce ze sádrokartonových desek úchytu pro WC</t>
  </si>
  <si>
    <t>"` ``SO 11-72-11_01_2.003-1np"_x000d_
 1 "1.06" = 1,000 [A]_x000d_
 2 "1.11" = 2,000 [B]_x000d_
 1 "1.19" = 1,000 [C]_x000d_
 1 "1.34" = 1,000 [D]_x000d_
 "`SO 11-72-11_01_2.004-2np"_x000d_
 1 "2.06b" = 1,000 [E]_x000d_
 1 "2.06c" = 1,000 [F]_x000d_
 1 "2.18d" = 1,000 [G]_x000d_
 1 "2.28c" = 1,000 [H]_x000d_
 "Celkem: "1+2+1+1+1+1+1+1 = 9,000 [I]</t>
  </si>
  <si>
    <t>763411116</t>
  </si>
  <si>
    <t>Sanitární příčky vhodné do mokrého prostředí dělící z kompaktních desek tl. 13 mm</t>
  </si>
  <si>
    <t>"` ``SO 11-72-11_01_2.003-1np"_x000d_
 2.1*(1.9+1.75) " 1.11-OST/09" = 7,665 [A]_x000d_
 2.1*(0.9*3+0.3+0.6+0.3) " 1.11-OST/07" = 8,190 [B]_x000d_
 "`SO 11-72-11_01_2.004-2np"_x000d_
 2.1*(0.9+0.3+0.3) " 2.28b-OST/07" = 3,150 [C]_x000d_
 "Celkem: "7.665+8.19+3.15 = 19,005 [D]</t>
  </si>
  <si>
    <t>763411121</t>
  </si>
  <si>
    <t>Sanitární příčky vhodné do mokrého prostředí dveře vnitřní do sanitárních příček šířky do 800 mm, výšky do 2 000 mm z dřevotřískových desek s HPL-laminátem včet</t>
  </si>
  <si>
    <t>Sanitární příčky vhodné do mokrého prostředí dveře vnitřní do sanitárních příček šířky do 800 mm, výšky do 2 000 mm z dřevotřískových desek s HPL-laminátem včetně nerezového kování tl. 19,6 mm</t>
  </si>
  <si>
    <t>"` ``SO 11-72-11_01_2.003-1np"_x000d_
 2 " 1.11-OST/09" = 2,000 [A]</t>
  </si>
  <si>
    <t>763411216</t>
  </si>
  <si>
    <t>Sanitární příčky vhodné do mokrého prostředí dělící přepážky k pisoárům z kompaktních desek tl. 13 mm</t>
  </si>
  <si>
    <t>"` ``SO 11-72-11_01_2.003-1np"_x000d_
 0.6*0.45 " 1.11-OST/08" = 0,270 [A]_x000d_
 "`SO 11-72-11_01_2.004-2np"_x000d_
 0.6*0.45 " 2.06a-OST/09" = 0,270 [B]_x000d_
 0.6*0.45 " 2.28a-OST/10" = 0,270 [C]_x000d_
 "Celkem: "0.27+0.27+0.27 = 0,810 [D]</t>
  </si>
  <si>
    <t>763431001</t>
  </si>
  <si>
    <t>Montáž podhledu minerálního včetně zavěšeného roštu viditelného s panely vyjímatelnými, velikosti panelů do 0,36 m2</t>
  </si>
  <si>
    <t>1114.59+94.16 = 1208,750 [A]</t>
  </si>
  <si>
    <t>763431041</t>
  </si>
  <si>
    <t>Montáž podhledu minerálního včetně zavěšeného roštu Příplatek k cenám: za výšku zavěšení přes 0,5 do 1,0 m</t>
  </si>
  <si>
    <t>94.16+1114.59 = 1208,750 [A]</t>
  </si>
  <si>
    <t>763431201</t>
  </si>
  <si>
    <t>Montáž podhledu minerálního napojení na stěnu lištou obvodovou</t>
  </si>
  <si>
    <t>"` ``SO 11-72-11_01_2.003-1np"_x000d_
 10.775+7.5+7+6.75+12.6+4.95+37.75+15.75+14.05+10.45+4.6+50.1+104+11.1+8.4+5.59+16.9+17.8+23.2+17.6+12.75+5.95+5.8+2*1.51+2.3"1.30" = 416,685 [A]_x000d_
 "`SO 11-72-11_01_2.004-2np"_x000d_
 13.28+16.67+101.6+9.75+8.4+7.8+7.1+6.2+6.5+9.3+20.55+22.325+21.7+16.3+13.8+16.1+18.2+17.725+20.45+18.1+27.45+6.6+8.3+5.9+6.2 = 426,300 [B]_x000d_
 16.45+17.2+29.1+18+23.6+16.3+7.75+7.65+8.2+6.3+53+17.4+17.3+17.4+17.3+17.3+17.3+17.4+17.1 = 342,050 [C]_x000d_
 "Celkem: "416.685+426.3+342.05 = 1185,035 [D]</t>
  </si>
  <si>
    <t>998763302</t>
  </si>
  <si>
    <t>Přesun hmot pro konstrukce montované z desek sádrokartonových, sádrovláknitých, cementovláknitých nebo cementových stanovený z hmotnosti přesunovaného materiálu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</si>
  <si>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</si>
  <si>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764</t>
  </si>
  <si>
    <t>Konstrukce klempířské</t>
  </si>
  <si>
    <t>764222432</t>
  </si>
  <si>
    <t>Oplechování střešních prvků z hliníkového plechu okapu okapovým plechem střechy rovné rš 200 mm</t>
  </si>
  <si>
    <t>"` ``SO 11-72-11_01_2.022"_x000d_
 38.715 " K/13" = 38,715 [A]_x000d_
 "Celkem: "38.715 = 38,715 [B]</t>
  </si>
  <si>
    <t>764222434</t>
  </si>
  <si>
    <t>Oplechování střešních prvků z hliníkového plechu okapu okapovým plechem střechy rovné rš 330 mm</t>
  </si>
  <si>
    <t>"` ``SO 11-72-11_01_2.022"_x000d_
 60.06 " K/23" = 60,060 [A]_x000d_
 "Celkem: "60.06 = 60,060 [B]</t>
  </si>
  <si>
    <t>764224407</t>
  </si>
  <si>
    <t>Oplechování horních ploch zdí a nadezdívek (atik) z hliníkového plechu mechanicky kotvené rš 670 mm</t>
  </si>
  <si>
    <t>"` ``SO 11-72-11_01_2.022"_x000d_
 6.65 " K/07" = 6,650 [A]_x000d_
 2.89" K/10" = 2,890 [B]_x000d_
 21.24 " 14.05" = 21,240 [C]_x000d_
 59.41 " K/14" = 59,410 [D]_x000d_
 "Celkem: "6.65+2.89+21.24+59.41 = 90,190 [E]</t>
  </si>
  <si>
    <t>764224409</t>
  </si>
  <si>
    <t>Oplechování horních ploch zdí a nadezdívek (atik) z hliníkového plechu mechanicky kotvené rš 800 mm</t>
  </si>
  <si>
    <t xml:space="preserve">"` ``SO 11-72-11_01_2.022"_x000d_
 61.73  " K/08" = 61,730 [A]_x000d_
 0 " K/09" = 0,000 [B]_x000d_
 "Celkem: "61.73+0 = 61,730 [C]</t>
  </si>
  <si>
    <t>764224411</t>
  </si>
  <si>
    <t>Oplechování horních ploch zdí a nadezdívek (atik) z hliníkového plechu mechanicky kotvené přes rš 800 mm</t>
  </si>
  <si>
    <t>"` ``SO 11-72-11_01_2.022"_x000d_
 0.86*68.62" K/06" = 59,013 [A]_x000d_
 0.81*18.73 " K/11" = 15,171 [B]_x000d_
 0.843*18.4 " K/21 - závětrná lišta ukončení u štítu haly" = 15,511 [C]_x000d_
 "Celkem: "59.013+15.171+15.511 = 89,695 [D]</t>
  </si>
  <si>
    <t>764225446</t>
  </si>
  <si>
    <t>Oplechování horních ploch zdí a nadezdívek (atik) z hliníkového plechu Příplatek k cenám za zvýšenou pracnost při provedení rohu nebo koutu přes rš 400 mm</t>
  </si>
  <si>
    <t>764226404</t>
  </si>
  <si>
    <t>Oplechování parapetů z hliníkového plechu rovných mechanicky kotvené, bez rohů rš 330 mm</t>
  </si>
  <si>
    <t>"` ``SO 11-72-11_01_2.022"_x000d_
 64 " K/01" = 64,000 [A]_x000d_
 6 " K/02" = 6,000 [B]_x000d_
 2.75 " K/04" = 2,750 [C]_x000d_
 1 " K/05" = 1,000 [D]_x000d_
 "Celkem: "64+6+2.75+1 = 73,750 [E]</t>
  </si>
  <si>
    <t>764226405</t>
  </si>
  <si>
    <t>Oplechování parapetů z hliníkového plechu rovných mechanicky kotvené, bez rohů rš 400 mm</t>
  </si>
  <si>
    <t>"` ``SO 11-72-11_01_2.022"_x000d_
 30 " K/03" = 30,000 [A]</t>
  </si>
  <si>
    <t>764228404</t>
  </si>
  <si>
    <t>Oplechování říms a ozdobných prvků z hliníkového plechu rovných, bez rohů mechanicky kotvené rš 330 mm</t>
  </si>
  <si>
    <t>"` ``SO 11-72-11_01_2.022"_x000d_
 60.06 " K/17" = 60,060 [A]_x000d_
 "Celkem: "60.06 = 60,060 [B]</t>
  </si>
  <si>
    <t>764521464</t>
  </si>
  <si>
    <t>Žlab podokapní z hliníkového plechu kotlík hranatý, rš žlabu/průměr svodu 330/100 mm</t>
  </si>
  <si>
    <t>764528422</t>
  </si>
  <si>
    <t>Svod z hliníkového plechu včetně objímek, kolen a odskoků kruhový, průměru 100 mm</t>
  </si>
  <si>
    <t>"` ``SO 11-72-11_01_2.022"_x000d_
 5*2 " K/18" = 10,000 [A]_x000d_
 5*5.7 " K/22" = 28,500 [B]_x000d_
 "Celkem: "10+28.5 = 38,500 [C]</t>
  </si>
  <si>
    <t>998764102</t>
  </si>
  <si>
    <t>Přesun hmot pro konstrukce klempířské stanovený z hmotnosti přesunovaného materiálu vodorovná dopravní vzdálenost do 50 m základní v objektech výšky přes 6 do 1</t>
  </si>
  <si>
    <t>Přesun hmot pro konstrukce klempířské stanovený z hmotnosti přesunovaného materiálu vodorovná dopravní vzdálenost do 50 m základní v objektech výšky přes 6 do 12 m</t>
  </si>
  <si>
    <t>766</t>
  </si>
  <si>
    <t>Konstrukce truhlářské</t>
  </si>
  <si>
    <t>05217100</t>
  </si>
  <si>
    <t>madlo bukové D 42mm</t>
  </si>
  <si>
    <t>23.2*1.1 "Přepočtené koeficientem množství" = 25,520 [A]</t>
  </si>
  <si>
    <t>54889030</t>
  </si>
  <si>
    <t>uchycení madla na zeď nerezové D 42,4mm</t>
  </si>
  <si>
    <t>"` ``SO 11-72-11_01_2.021-Výpis zámečnických prvků"_x000d_
 3*(2+2+4)" Z/05" = 24,000 [A]</t>
  </si>
  <si>
    <t>55343055</t>
  </si>
  <si>
    <t>koncovka madla, nerez</t>
  </si>
  <si>
    <t>"` ``SO 11-72-11_01_2.021-Výpis zámečnických prvků"_x000d_
 2*(2+2+4)" Z/05" = 16,000 [A]</t>
  </si>
  <si>
    <t>60794103</t>
  </si>
  <si>
    <t>parapet dřevotřískový vnitřní povrch laminátový š 300mm</t>
  </si>
  <si>
    <t>61140052</t>
  </si>
  <si>
    <t>okno plastové otevíravé/sklopné trojsklo přes plochu 1m2 do v 1,5m</t>
  </si>
  <si>
    <t>61140054</t>
  </si>
  <si>
    <t>okno plastové otevíravé/sklopné trojsklo přes plochu 1m2 v 1,5-2,5m</t>
  </si>
  <si>
    <t>61140058</t>
  </si>
  <si>
    <t>dveře plastové balkonové jednokřídlové trojsklo</t>
  </si>
  <si>
    <t>"` ``SO 11-72-11_01_2.016_VYP OKEN"_x000d_
 0.9*2.25" O/12" = 2,025 [A]_x000d_
 0.9*2.25" O/13" = 2,025 [B]_x000d_
 0.74*2.5" O/14" = 1,850 [C]_x000d_
 "Celkem: "2.025+2.025+1.85 = 5,900 [D]</t>
  </si>
  <si>
    <t>61191162</t>
  </si>
  <si>
    <t>palubky obkladové sibiřský modřín prkno hoblované 24x145mm jakost A/B</t>
  </si>
  <si>
    <t>37.53*1.1 "Přepočtené koeficientem množství" = 41,283 [A]</t>
  </si>
  <si>
    <t>61418201</t>
  </si>
  <si>
    <t>lišta podlahová dřevěná borovice 25x25mm</t>
  </si>
  <si>
    <t>34.44*1.1 "Přepočtené koeficientem množství" = 37,884 [A]</t>
  </si>
  <si>
    <t>766211611</t>
  </si>
  <si>
    <t>Montáž schodišťových madel kotvených do stěny dřevěných průběžných, šířky do 150 mm</t>
  </si>
  <si>
    <t>"` ``SO 11-72-11_01_2.021-Výpis zámečnických prvků"_x000d_
 23.2" Z/05" = 23,200 [A]</t>
  </si>
  <si>
    <t>766412224</t>
  </si>
  <si>
    <t>Montáž obložení stěn palubkami na pero a drážku plochy přes 5 m2 modřínovými, šířky přes 100 mm</t>
  </si>
  <si>
    <t>"` ``2.012 pohled severni"_x000d_
 13*3.75-1*1.87*6 = 37,530 [A]</t>
  </si>
  <si>
    <t>766417543</t>
  </si>
  <si>
    <t>Montáž provětrávané fasády z dřevěných profilů lišty rohové</t>
  </si>
  <si>
    <t>"` ``2.012 pohled severni"_x000d_
 (1+1.87)*2*6 = 34,440 [A]</t>
  </si>
  <si>
    <t>766622131</t>
  </si>
  <si>
    <t>Montáž oken plastových včetně montáže rámu plochy přes 1 m2 otevíravých do zdiva, výšky do 1,5 m</t>
  </si>
  <si>
    <t>"` ``SO 11-72-11_01_2.016_VYP OKEN"_x000d_
 1*2*11 "O/11" = 22,000 [A]_x000d_
 "Celkem: "22 = 22,000 [B]</t>
  </si>
  <si>
    <t>766622132</t>
  </si>
  <si>
    <t>Montáž oken plastových včetně montáže rámu plochy přes 1 m2 otevíravých do zdiva, výšky přes 1,5 do 2,5 m</t>
  </si>
  <si>
    <t>"` ``SO 11-72-11_01_2.016_VYP OKEN"_x000d_
 2*1.6*7 " O/03" = 22,400 [A]_x000d_
 2*1.6*5 " O/04" = 16,000 [B]_x000d_
 2*1.6*16 " O/05" = 51,200 [C]_x000d_
 2.75*1.6*1 " O/06" = 4,400 [D]_x000d_
 2*1.6*7 " O/07" = 22,400 [E]_x000d_
 2*1.6*1 " O/05+" = 3,200 [F]_x000d_
 "Celkem: "22.4+16+51.2+4.4+22.4+3.2 = 119,600 [G]</t>
  </si>
  <si>
    <t>766641131</t>
  </si>
  <si>
    <t>Montáž balkónových dveří dřevěných nebo plastových včetně rámu zdvojených do zdiva jednokřídlových bez nadsvětlíku</t>
  </si>
  <si>
    <t>"` ``SO 11-72-11_01_2.016_VYP OKEN"_x000d_
 1" O/12" = 1,000 [A]_x000d_
 1" O/13" = 1,000 [B]_x000d_
 1" O/14" = 1,000 [C]_x000d_
 "Celkem: "1+1+1 = 3,000 [D]</t>
  </si>
  <si>
    <t>766660001</t>
  </si>
  <si>
    <t>Montáž dveřních křídel dřevěných nebo plastových otevíravých do ocelové zárubně povrchově upravených jednokřídlových, šířky do 800 mm</t>
  </si>
  <si>
    <t>"` ``SO 11-72-11_01_2.017"_x000d_
 2 " 135.743/32" = 2,000 [A]_x000d_
 1 " 135.743/33" = 1,000 [B]_x000d_
 1 " 135.743/34" = 1,000 [C]_x000d_
 7 " 7/35" = 7,000 [D]_x000d_
 5 " 7/36" = 5,000 [E]_x000d_
 2 " 7/37" = 2,000 [F]_x000d_
 1 " 7/38" = 1,000 [G]_x000d_
 1 " 7/42" = 1,000 [H]_x000d_
 2 " 7/43" = 2,000 [I]_x000d_
 3 " 7/44" = 3,000 [J]_x000d_
 1 " 7/45" = 1,000 [K]_x000d_
 1 " 7/46" = 1,000 [L]_x000d_
 4 " 7/53" = 4,000 [M]_x000d_
 3 " 7/54" = 3,000 [N]_x000d_
 "Celkem: "2+1+1+7+5+2+1+1+2+3+1+1+4+3 = 34,000 [O]</t>
  </si>
  <si>
    <t>766660002</t>
  </si>
  <si>
    <t>Montáž dveřních křídel dřevěných nebo plastových otevíravých do ocelové zárubně povrchově upravených jednokřídlových, šířky přes 800 mm</t>
  </si>
  <si>
    <t>"` ``SO 11-72-11_01_2.017"_x000d_
 1 " 135.743/39" = 1,000 [A]_x000d_
 1 " 135.743/47" = 1,000 [B]_x000d_
 3 " 135.743/50" = 3,000 [C]_x000d_
 1 " 1/55" = 1,000 [D]_x000d_
 "Celkem: "1+1+3+1 = 6,000 [E]</t>
  </si>
  <si>
    <t>766660011</t>
  </si>
  <si>
    <t>Montáž dveřních křídel dřevěných nebo plastových otevíravých do ocelové zárubně povrchově upravených dvoukřídlových, šířky do 1450 mm</t>
  </si>
  <si>
    <t>"` ``SO 11-72-11_01_2.017"_x000d_
 1"135.743/40" = 1,000 [A]_x000d_
 1"135.743/41" = 1,000 [B]_x000d_
 "Celkem: "1+1 = 2,000 [C]</t>
  </si>
  <si>
    <t>766660012</t>
  </si>
  <si>
    <t>Montáž dveřních křídel dřevěných nebo plastových otevíravých do ocelové zárubně povrchově upravených dvoukřídlových, šířky přes 1450 mm</t>
  </si>
  <si>
    <t>"` ``SO 11-72-11_01_2.017"_x000d_
 2 "135.743/49" = 2,000 [A]_x000d_
 "Celkem: "2 = 2,000 [B]</t>
  </si>
  <si>
    <t>766660022</t>
  </si>
  <si>
    <t>Montáž dveřních křídel dřevěných nebo plastových otevíravých do ocelové zárubně protipožárních jednokřídlových, šířky přes 800 mm</t>
  </si>
  <si>
    <t>"` ``SO 11-72-11_01_2.017"_x000d_
 1 " 135.743/48" = 1,000 [A]_x000d_
 1 " 135.743/51" = 1,000 [B]_x000d_
 1 " 135.743/52" = 1,000 [C]_x000d_
 1 " 1/56" = 1,000 [D]_x000d_
 "Celkem: "1+1+1+1 = 4,000 [E]</t>
  </si>
  <si>
    <t>766660031</t>
  </si>
  <si>
    <t>Montáž dveřních křídel dřevěných nebo plastových otevíravých do ocelové zárubně protipožárních dvoukřídlových jakékoliv šířky</t>
  </si>
  <si>
    <t>766694116</t>
  </si>
  <si>
    <t>Montáž ostatních truhlářských konstrukcí parapetních desek dřevěných nebo plastových šířky do 300 mm</t>
  </si>
  <si>
    <t>"` ``SO 11-72-11_01_2.016"_x000d_
 2*11 " O/01" = 22,000 [A]_x000d_
 1.5*4 " O/02" = 6,000 [B]_x000d_
 2*7 " O/03" = 14,000 [C]_x000d_
 2*5 " O/04" = 10,000 [D]_x000d_
 2*17 " O/05+O/05*" = 34,000 [E]_x000d_
 2 " O/06" = 2,000 [F]_x000d_
 2*7 " O/07" = 14,000 [G]_x000d_
 1 " O/11" = 1,000 [H]_x000d_
 "`SO 11-72-11_01_2.018"_x000d_
 2*7 " PS/03" = 14,000 [I]_x000d_
 "Celkem: "22+6+14+10+34+2+14+1+14 = 117,000 [J]</t>
  </si>
  <si>
    <t>998766102</t>
  </si>
  <si>
    <t>Přesun hmot pro konstrukce truhlářské stanovený z hmotnosti přesunovaného materiálu vodorovná dopravní vzdálenost do 50 m základní v objektech výšky přes 6 do 1</t>
  </si>
  <si>
    <t>Přesun hmot pro konstrukce truhlářské stanovený z hmotnosti přesunovaného materiálu vodorovná dopravní vzdálenost do 50 m základní v objektech výšky přes 6 do 12 m</t>
  </si>
  <si>
    <t>R- 766622-01</t>
  </si>
  <si>
    <t>Montáž oken plastových, příplatek za provedení okna - bezpečnostní zasklení (fólie) P3A podle ČSN EN356</t>
  </si>
  <si>
    <t>"` ``SO 11-72-11_01_2.016_VYP OKEN"_x000d_
 2*1.6*5 " O/04" = 16,000 [A]_x000d_
 2*1.6*1 " O/05*" = 3,200 [B]_x000d_
 "Celkem: "16+3.2 = 19,200 [C]</t>
  </si>
  <si>
    <t>R- 766622-02</t>
  </si>
  <si>
    <t>Montáž oken plastových, příplatek za provedení okna - manuální větrací klapka (štěrbina)</t>
  </si>
  <si>
    <t>"` ``SO 11-72-11_01_2.016_VYP OKEN"_x000d_
 7 " O/07" = 7,000 [A]_x000d_
 "Celkem: "7 = 7,000 [B]</t>
  </si>
  <si>
    <t>RMAT-D/32</t>
  </si>
  <si>
    <t>D/32 laminátové dveře, částečně zasklené</t>
  </si>
  <si>
    <t>RMAT-D/33</t>
  </si>
  <si>
    <t>D/33 laminátové dveře, částečně zasklené</t>
  </si>
  <si>
    <t>RMAT-D/34</t>
  </si>
  <si>
    <t>D/34 laminátové dveře, částečně zasklené</t>
  </si>
  <si>
    <t>RMAT-D/35</t>
  </si>
  <si>
    <t>D/35 laminátové dveře , plné</t>
  </si>
  <si>
    <t>RMAT-D/36</t>
  </si>
  <si>
    <t>D/36 laminátové dveře , plné</t>
  </si>
  <si>
    <t>RMAT-D/37</t>
  </si>
  <si>
    <t>D/37 laminátové dveře , plné</t>
  </si>
  <si>
    <t>RMAT-D/38</t>
  </si>
  <si>
    <t>D/38 laminátové dveře , plné</t>
  </si>
  <si>
    <t>RMAT-D/39</t>
  </si>
  <si>
    <t>D/39 laminátové dveře , plné</t>
  </si>
  <si>
    <t>RMAT-D/40</t>
  </si>
  <si>
    <t>D/40 laminátové dveře - částečně prosklené, s bočním světlíkem</t>
  </si>
  <si>
    <t>RMAT-D/41</t>
  </si>
  <si>
    <t>D/41 laminátové dvoukřídlé dveře - částečně prosklené</t>
  </si>
  <si>
    <t>RMAT-D/42</t>
  </si>
  <si>
    <t>D/42 laminátové dveře , plné, bezpečnostní</t>
  </si>
  <si>
    <t>RMAT-D/43</t>
  </si>
  <si>
    <t>D/43 laminátové dveře, částečně zasklené</t>
  </si>
  <si>
    <t>RMAT-D/44</t>
  </si>
  <si>
    <t>D/44 laminátové dveře, částečně zasklené</t>
  </si>
  <si>
    <t>RMAT-D/45</t>
  </si>
  <si>
    <t>D/45 laminátové dveře, částečně zasklené</t>
  </si>
  <si>
    <t>RMAT-D/46</t>
  </si>
  <si>
    <t>D/46 laminátové dveře, částečně zasklené</t>
  </si>
  <si>
    <t>RMAT-D/47</t>
  </si>
  <si>
    <t>D/47 laminátové dveře , prosklené</t>
  </si>
  <si>
    <t>RMAT-D/48</t>
  </si>
  <si>
    <t>D/48 protipožární dveře bezpečnostní- plné, EW 15 DP3 - C</t>
  </si>
  <si>
    <t>RMAT-D/49</t>
  </si>
  <si>
    <t>D/49 laminátové dvoukřídlé dveře - částečně prosklené</t>
  </si>
  <si>
    <t>RMAT-D/50</t>
  </si>
  <si>
    <t>D/50 laminátové dveře , prosklené</t>
  </si>
  <si>
    <t>RMAT-D/51</t>
  </si>
  <si>
    <t>D/51 protipožární jednokřídlé dveře, plné, EW 15 DP3 - C</t>
  </si>
  <si>
    <t xml:space="preserve">D/51  protipožární jednokřídlé dveře, plné, EW 15 DP3 - C</t>
  </si>
  <si>
    <t>RMAT-D/52</t>
  </si>
  <si>
    <t>D/52 protipožární dveře - prosklené, EI 15 DP3 - C</t>
  </si>
  <si>
    <t>RMAT-D/53</t>
  </si>
  <si>
    <t>D/53 laminátové dveře , plné</t>
  </si>
  <si>
    <t>RMAT-D/54</t>
  </si>
  <si>
    <t>D/54 laminátové dveře , plné</t>
  </si>
  <si>
    <t>RMAT-D/55</t>
  </si>
  <si>
    <t>D/55 laminátové dveře , plné</t>
  </si>
  <si>
    <t>RMAT-D/56</t>
  </si>
  <si>
    <t>D/56 protipožární dveře - plné, EW 15 DP3-C</t>
  </si>
  <si>
    <t>RMAT-D/58</t>
  </si>
  <si>
    <t>D/58 protipožární dvoukřídlé dveře, prosklené EI 15 DP3-C</t>
  </si>
  <si>
    <t>767</t>
  </si>
  <si>
    <t>Konstrukce zámečnické</t>
  </si>
  <si>
    <t>13010178</t>
  </si>
  <si>
    <t>tyč ocelová plochá jakost S235JR (11 375) 30x4mm</t>
  </si>
  <si>
    <t>0.95*0.15*(0.8*2+11.65*2+2.65*2+12.15*2)*2/1000 = 0,016 [A]_x000d_
 0.016*1.05 "Přepočtené koeficientem množství" = 0,017 [B]</t>
  </si>
  <si>
    <t>13011064</t>
  </si>
  <si>
    <t>úhelník ocelový rovnostranný jakost S235JR (11 375) 50x50x4mm</t>
  </si>
  <si>
    <t>(0.8*2+11.65*2+2.65*2+12.15*2)*4.47/1000 = 0,244 [A]</t>
  </si>
  <si>
    <t>19418068</t>
  </si>
  <si>
    <t>lemování otvorů zateplená fasáda tl tepelné izolace 160mm Al plech tl 0,7-1,0mm</t>
  </si>
  <si>
    <t>206.7*1.08 "Přepočtené koeficientem množství" = 223,236 [A]</t>
  </si>
  <si>
    <t>19418070</t>
  </si>
  <si>
    <t>ukončení svislé koutové r. š. 300mm Al plech tl 0,7-1,0mm</t>
  </si>
  <si>
    <t>22.96*1.08 "Přepočtené koeficientem množství" = 24,797 [A]</t>
  </si>
  <si>
    <t>19418071</t>
  </si>
  <si>
    <t>ukončení svislé rohové r. š. 550mm Al plech tl 0,7-1,0mm</t>
  </si>
  <si>
    <t>32.4*1.08 "Přepočtené koeficientem množství" = 34,992 [A]</t>
  </si>
  <si>
    <t>19418072</t>
  </si>
  <si>
    <t>ukončení horní atika r. š. 625mm Al plech tl 0,7-1,0mm</t>
  </si>
  <si>
    <t>197.3*1.08 "Přepočtené koeficientem množství" = 213,084 [A]</t>
  </si>
  <si>
    <t>19418075</t>
  </si>
  <si>
    <t>ukončení dolní zateplená fasáda tl tepelné izolace 160mm (okapnice, zakládací profil) Al plech tl 0,7-1,0mm</t>
  </si>
  <si>
    <t>143.97*1.08 "Přepočtené koeficientem množství" = 155,488 [A]</t>
  </si>
  <si>
    <t>31452201</t>
  </si>
  <si>
    <t>nerezové lano určené pro systémy s požadavkem na permanentní kotvicí vedení tl 8mm</t>
  </si>
  <si>
    <t>31452203</t>
  </si>
  <si>
    <t>koncovka k nerez lanu napínací pro systémy s požadavkem na permanentní kotvicí vedení lano tl 8mm</t>
  </si>
  <si>
    <t>31452205</t>
  </si>
  <si>
    <t>koncovka k nerez lanu pevná určená k nalisování na nerezové lano lano tl 8mm</t>
  </si>
  <si>
    <t>31452206</t>
  </si>
  <si>
    <t>oko spojovací k nerez lanu pro systémy pro systémy s požadavkem na permanentní kotvicí vedení</t>
  </si>
  <si>
    <t>oko spojovací k nerez lanu pro systémy pro systémy s požadavkem na permanentní kotvicí vedeníumožňuje napojení více navazujicích úseků</t>
  </si>
  <si>
    <t>44983055</t>
  </si>
  <si>
    <t>žebřík venkovní s nepřímým výstupem a ochranným košem bez suchovodu z přírodního hliníku celkem dl 11-14,5m</t>
  </si>
  <si>
    <t>55341011</t>
  </si>
  <si>
    <t>okno Al otevíravé/sklopné trojsklo přes plochu 1m2 do v 1,5m</t>
  </si>
  <si>
    <t>1*1.5*4 " O/02" = 6,000 [A]</t>
  </si>
  <si>
    <t>55342281</t>
  </si>
  <si>
    <t>zábradlí s prutovou výplní, horní kotvení, kulatý sloupek</t>
  </si>
  <si>
    <t>55347050</t>
  </si>
  <si>
    <t>rošt podlahový svařovaný žárově zinkovaný velikost 30/3 mm 800x1000mm</t>
  </si>
  <si>
    <t>55347051</t>
  </si>
  <si>
    <t>rošt podlahový svařovaný žárově zinkovaný velikost 30/3 mm 1500x1000mm</t>
  </si>
  <si>
    <t>69752001</t>
  </si>
  <si>
    <t>rohož vstupní provedení hliníkový profil šířky 27 mm výšky 22 mm, kartáčové pásky</t>
  </si>
  <si>
    <t>2*1.1 "Přepočtené koeficientem množství" = 2,200 [A]</t>
  </si>
  <si>
    <t>69752001.1</t>
  </si>
  <si>
    <t>1.8*1.1 "Přepočtené koeficientem množství" = 1,980 [A]</t>
  </si>
  <si>
    <t>69752035</t>
  </si>
  <si>
    <t>rohož vstupní samonosná ocelová, žárově zinkovaná - škrabák v 30mm, pásek 30x2 mm oka 30x10mm</t>
  </si>
  <si>
    <t xml:space="preserve">rohož vstupní samonosná ocelová, žárově zinkovaná  - škrabák v 30mm, pásek 30x2 mm oka 30x10mm</t>
  </si>
  <si>
    <t>69752035.1</t>
  </si>
  <si>
    <t>69752160</t>
  </si>
  <si>
    <t>rám pro zapuštění profil L-30/30 25/25 20/30 15/30-Al</t>
  </si>
  <si>
    <t>27.2*1.1 "Přepočtené koeficientem množství" = 29,920 [A]</t>
  </si>
  <si>
    <t>70921307</t>
  </si>
  <si>
    <t>kotvicí bod pro trapézové a sendvičových konstrukce ztužený dl 400mm</t>
  </si>
  <si>
    <t>kotvicí bod pro trapézové a sendvičových konstrukce ztužený dl 400mmkotvení pomocí sklopných kotev do plechu min tl 0,5mm roznášecí deska 200x372mm</t>
  </si>
  <si>
    <t>70921336</t>
  </si>
  <si>
    <t>kotvicí bod do prefabrikovaných dutinových panelů dl 600mm</t>
  </si>
  <si>
    <t>kotvicí bod do prefabrikovaných dutinových panelů dl 600mmkotvení pomocí kotev pro dutinové panely beton min C30/35 roznášecí deska 200x200mm</t>
  </si>
  <si>
    <t>767114132</t>
  </si>
  <si>
    <t>Montáž stěn a příček rámových zasklených bez požární odolnosti z hliníkových nebo ocelových profilů do zdiva přes 6 do 9 m2</t>
  </si>
  <si>
    <t>"` ``SO 11-72-11_01_2.018"_x000d_
 2.6*3 " PS/02" = 7,800 [A]_x000d_
 2.6*2.775 " PS/04" = 7,215 [B]_x000d_
 "Celkem: "7.8+7.215 = 15,015 [C]</t>
  </si>
  <si>
    <t>767114133</t>
  </si>
  <si>
    <t>Montáž stěn a příček rámových zasklených bez požární odolnosti z hliníkových nebo ocelových profilů do zdiva přes 9 do 12 m2</t>
  </si>
  <si>
    <t>"` ``SO 11-72-11_01_2.018"_x000d_
 2.6*4.5 " PS/01" = 11,700 [A]</t>
  </si>
  <si>
    <t>767316313</t>
  </si>
  <si>
    <t>Montáž světlíků bodových přes 2 do 2,5 m2</t>
  </si>
  <si>
    <t>"` ``SO 11-72-11_01_2.016"_x000d_
 4 " O/09" = 4,000 [A]</t>
  </si>
  <si>
    <t>767316315</t>
  </si>
  <si>
    <t>Montáž světlíků bodových přes 3 do 3,5 m2</t>
  </si>
  <si>
    <t>"` ``SO 11-72-11_01_2.016"_x000d_
 7 " O/10" = 7,000 [A]</t>
  </si>
  <si>
    <t>767428101</t>
  </si>
  <si>
    <t>Montáž lemovacích prvků kovových fasádních obkladů otvorů</t>
  </si>
  <si>
    <t>"` ``SO 11-72-11_01_2.011,012,013,014"_x000d_
 12.4*11" hala" = 136,400 [A]_x000d_
 26.15*2+6.3" věž" = 58,600 [B]_x000d_
 3.9*3" 3.Np" = 11,700 [C]_x000d_
 "Celkem: "136.4+58.6+11.7 = 206,700 [D]</t>
  </si>
  <si>
    <t>767428102</t>
  </si>
  <si>
    <t>Montáž lemovacích prvků kovových fasádních obkladů spodního ukončení</t>
  </si>
  <si>
    <t>"` ``SO 11-72-11_01_2.011,012,013,014"_x000d_
 20.47+4.65+1*8+1.65*2+0.7 " hala" = 37,120 [A]_x000d_
 18.8+20.15*2+27.5+20.25 " 2.np" = 106,850 [B]_x000d_
 "Celkem: "37.12+106.85 = 143,970 [C]</t>
  </si>
  <si>
    <t>767428103</t>
  </si>
  <si>
    <t>Montáž lemovacích prvků kovových fasádních obkladů horního ukončení</t>
  </si>
  <si>
    <t>"` ``SO 11-72-11_01_2.011,012,013,014"_x000d_
 60.2+18.5 " hala " = 78,700 [A]_x000d_
 18.8+20.15*2-2*9+27.5*2-2*3+20.25*2-2*6 " 2.np" = 118,600 [B]_x000d_
 "Celkem: "78.7+118.6 = 197,300 [C]</t>
  </si>
  <si>
    <t>767428104</t>
  </si>
  <si>
    <t>Montáž lemovacích prvků kovových fasádních obkladů svislého ukončení rohového</t>
  </si>
  <si>
    <t>"` ``SO 11-72-11_01_2.011,012,013,014"_x000d_
 (1.93+1.37)*4+0.3 " Rohy 2.np" = 13,500 [A]_x000d_
 8.3+6+3+1.6 " hala" = 18,900 [B]_x000d_
 "Celkem: "13.5+18.9 = 32,400 [C]</t>
  </si>
  <si>
    <t>767428105</t>
  </si>
  <si>
    <t>Montáž lemovacích prvků kovových fasádních obkladů svislého ukončení koutového</t>
  </si>
  <si>
    <t>"` ``SO 11-72-11_01_2.012"_x000d_
 8.26+11+3.7 " Rohy u věže" = 22,960 [A]</t>
  </si>
  <si>
    <t>767531121</t>
  </si>
  <si>
    <t>Montáž vstupních čisticích zón z rohoží osazení rámu mosazného nebo hliníkového zapuštěného z L profilů</t>
  </si>
  <si>
    <t>"` ``SO 11-72-11_01_2.023"_x000d_
 2*(1+1.8) " Ost/01" = 5,600 [A]_x000d_
 2*(1+1)*2 " Ost/02" = 8,000 [B]_x000d_
 2*(1+1.8) " Ost/03" = 5,600 [C]_x000d_
 2*(1+1)*2 " Ost/04" = 8,000 [D]_x000d_
 "Celkem: "5.6+8+5.6+8 = 27,200 [E]</t>
  </si>
  <si>
    <t>767531212</t>
  </si>
  <si>
    <t>Montáž vstupních čisticích zón z rohoží kovových nebo plastových plochy přes 0,5 do 1 m2</t>
  </si>
  <si>
    <t>"` ``SO 11-72-11_01_2.023"_x000d_
 2 " Ost/02" = 2,000 [A]_x000d_
 2 " Ost/04" = 2,000 [B]_x000d_
 "Celkem: "2+2 = 4,000 [C]</t>
  </si>
  <si>
    <t>767531214</t>
  </si>
  <si>
    <t>Montáž vstupních čisticích zón z rohoží kovových nebo plastových plochy přes 1,5 do 2 m2</t>
  </si>
  <si>
    <t>"` ``SO 11-72-11_01_2.023"_x000d_
 1 " Ost/01" = 1,000 [A]_x000d_
 1 " Ost/03" = 1,000 [B]_x000d_
 "Celkem: "1+1 = 2,000 [C]</t>
  </si>
  <si>
    <t>767590124</t>
  </si>
  <si>
    <t>Montáž podlahových konstrukcí podlahových roštů, podlah připevněných šroubováním</t>
  </si>
  <si>
    <t>16*0.8+13*1.5 = 32,300 [A]</t>
  </si>
  <si>
    <t>767620324</t>
  </si>
  <si>
    <t>Montáž oken s izolačními skly z hliníkových nebo ocelových profilů na polyuretanovou pěnu s trojskly pevných do zdiva, plochy přes 2,5 do 6 m2</t>
  </si>
  <si>
    <t>"` ``SO 11-72-11_01_2.018"_x000d_
 1.6*2*7 " PS/03" = 22,400 [A]</t>
  </si>
  <si>
    <t>767620352</t>
  </si>
  <si>
    <t>Montáž oken s izolačními skly z hliníkových nebo ocelových profilů na polyuretanovou pěnu s trojskly otevíravých do zdiva, plochy přes 0,6 do 1,5 m2</t>
  </si>
  <si>
    <t>"` ``SO 11-72-11_01_2.016"_x000d_
 1*1.5*4 " O/02" = 6,000 [A]</t>
  </si>
  <si>
    <t>767620354</t>
  </si>
  <si>
    <t>Montáž oken s izolačními skly z hliníkových nebo ocelových profilů na polyuretanovou pěnu s trojskly otevíravých do zdiva, plochy přes 2,5 do 6 m2</t>
  </si>
  <si>
    <t>"` ``SO 11-72-11_01_2.016"_x000d_
 1*3.15*1 " O/11" = 3,150 [A]_x000d_
 "Celkem: "3.15 = 3,150 [B]</t>
  </si>
  <si>
    <t>767640111</t>
  </si>
  <si>
    <t>Montáž dveří ocelových nebo hliníkových vchodových jednokřídlových bez nadsvětlíku</t>
  </si>
  <si>
    <t>"` ``SO 11-72-11_01_2.017"_x000d_
 1 " 135.743/05" = 1,000 [A]_x000d_
 2 " 135.743/60" = 2,000 [B]_x000d_
 "Celkem: "1+2 = 3,000 [C]</t>
  </si>
  <si>
    <t>767640112</t>
  </si>
  <si>
    <t>Montáž dveří ocelových nebo hliníkových vchodových jednokřídlových s nadsvětlíkem</t>
  </si>
  <si>
    <t>"` ``SO 11-72-11_01_2.017"_x000d_
 1 " 135.743/03" = 1,000 [A]_x000d_
 4 " 135.743/04" = 4,000 [B]_x000d_
 "Celkem: "1+4 = 5,000 [C]</t>
  </si>
  <si>
    <t>767640222</t>
  </si>
  <si>
    <t>Montáž dveří ocelových nebo hliníkových vchodových dvoukřídlové s nadsvětlíkem</t>
  </si>
  <si>
    <t>"` ``SO 11-72-11_01_2.017"_x000d_
 1 " 135.743/02" = 1,000 [A]</t>
  </si>
  <si>
    <t>767640224</t>
  </si>
  <si>
    <t>Montáž dveří ocelových nebo hliníkových vchodových dvoukřídlové s pevným bočním dílem a nadsvětlíkem</t>
  </si>
  <si>
    <t>"` ``SO 11-72-11_01_2.017"_x000d_
 1 " 135.743/01" = 1,000 [A]</t>
  </si>
  <si>
    <t>767640311</t>
  </si>
  <si>
    <t>Montáž dveří ocelových nebo hliníkových vnitřních jednokřídlových</t>
  </si>
  <si>
    <t>"` ``SO 11-72-11_01_2.017"_x000d_
 2 " 135.743/17" = 2,000 [A]_x000d_
 3 " 135.743/19" = 3,000 [B]_x000d_
 1 " 135.743/22" = 1,000 [C]_x000d_
 1 " 1/24" = 1,000 [D]_x000d_
 1 " 1/25" = 1,000 [E]_x000d_
 2 " 1/26" = 2,000 [F]_x000d_
 3 " 1/27" = 3,000 [G]_x000d_
 0 " 1/28" = 0,000 [H]_x000d_
 2 " 1/29" = 2,000 [I]_x000d_
 3 " 1/30" = 3,000 [J]_x000d_
 1 " 1/31" = 1,000 [K]_x000d_
 "Celkem: "2+3+1+1+1+2+3+0+2+3+1 = 19,000 [L]</t>
  </si>
  <si>
    <t>767640322</t>
  </si>
  <si>
    <t>Montáž dveří ocelových nebo hliníkových vnitřních dvoukřídlových</t>
  </si>
  <si>
    <t>"` ``SO 11-72-11_01_2.017"_x000d_
 1 " 135.743/06" = 1,000 [A]_x000d_
 1 " 135.743/07" = 1,000 [B]_x000d_
 2 " 135.743/09" = 2,000 [C]_x000d_
 1 " 1/14" = 1,000 [D]_x000d_
 1 " 1/15" = 1,000 [E]_x000d_
 "Celkem: "1+1+2+1+1 = 6,000 [F]</t>
  </si>
  <si>
    <t>767646510</t>
  </si>
  <si>
    <t>Montáž dveří ocelových nebo hliníkových protipožárních uzávěrů jednokřídlových</t>
  </si>
  <si>
    <t>"` ``SO 11-72-11_01_2.017"_x000d_
 1 " 135.743/18" = 1,000 [A]_x000d_
 2 " 135.743/20" = 2,000 [B]_x000d_
 1 " 135.743/21" = 1,000 [C]_x000d_
 1 " 1/23" = 1,000 [D]_x000d_
 "Celkem: "1+2+1+1 = 5,000 [E]</t>
  </si>
  <si>
    <t>767646522</t>
  </si>
  <si>
    <t>Montáž dveří ocelových nebo hliníkových protipožárních uzávěrů dvoukřídlových, výšky přes 1970 do 2200 mm</t>
  </si>
  <si>
    <t>"` ``SO 11-72-11_01_2.017"_x000d_
 7 " 135.743/08" = 7,000 [A]_x000d_
 2 " 135.743/10" = 2,000 [B]_x000d_
 1 " 135.743/11" = 1,000 [C]_x000d_
 1 " 1/12" = 1,000 [D]_x000d_
 1 " 1/13" = 1,000 [E]_x000d_
 1 " 1/16" = 1,000 [F]_x000d_
 1 " 1/57" = 1,000 [G]_x000d_
 2 " 1/59" = 2,000 [H]_x000d_
 "Celkem: "7+2+1+1+1+1+1+2 = 16,000 [I]</t>
  </si>
  <si>
    <t>767651114</t>
  </si>
  <si>
    <t>Montáž vrat garážových nebo průmyslových sekčních zajížděcích pod strop, plochy přes 13 m2</t>
  </si>
  <si>
    <t>"` ``v/01"_x000d_
 5 = 5,000 [A]_x000d_
 "`v/02"_x000d_
 6 = 6,000 [B]_x000d_
 "Celkem: "5+6 = 11,000 [C]</t>
  </si>
  <si>
    <t>767832122</t>
  </si>
  <si>
    <t>Montáž venkovních požárních žebříků do betonu bez suchovodu</t>
  </si>
  <si>
    <t>767881115</t>
  </si>
  <si>
    <t>Montáž záchytného systému proti pádu bodů samostatných nebo v systému s poddajným kotvícím vedením do dutinového panelu expanzní kotvou, mechanickým kotvením</t>
  </si>
  <si>
    <t>767881118</t>
  </si>
  <si>
    <t>Montáž záchytného systému proti pádu bodů samostatných nebo v systému s poddajným kotvícím vedením do trapézového plechu samořeznými vruty, motýlkovými a provlé</t>
  </si>
  <si>
    <t>Montáž záchytného systému proti pádu bodů samostatných nebo v systému s poddajným kotvícím vedením do trapézového plechu samořeznými vruty, motýlkovými a provlékacími příchytkami</t>
  </si>
  <si>
    <t>767881161</t>
  </si>
  <si>
    <t>Montáž záchytného systému proti pádu nástavců určených k upevnění na sloupky nebo body v systému poddajného kotvícího vedení uchycení lana k nástavcům</t>
  </si>
  <si>
    <t>767896110</t>
  </si>
  <si>
    <t>Montáž lišt a okopových plechů lišt šroubováním</t>
  </si>
  <si>
    <t>"` ``1np"_x000d_
 90*2 = 180,000 [A]_x000d_
 "`2np"_x000d_
 34*2 = 68,000 [B]_x000d_
 "Celkem: "180+68 = 248,000 [C]</t>
  </si>
  <si>
    <t>767995114</t>
  </si>
  <si>
    <t>Montáž ostatních atypických zámečnických konstrukcí hmotnosti přes 20 do 50 kg</t>
  </si>
  <si>
    <t>"` ``1np"_x000d_
 11*(4*4.47+0.97*0.15*9) = 211,085 [A]</t>
  </si>
  <si>
    <t>767995114.1</t>
  </si>
  <si>
    <t>767995115</t>
  </si>
  <si>
    <t>Montáž ostatních atypických zámečnických konstrukcí hmotnosti přes 50 do 100 kg</t>
  </si>
  <si>
    <t>767995116</t>
  </si>
  <si>
    <t>Montáž ostatních atypických zámečnických konstrukcí hmotnosti přes 100 do 250 kg</t>
  </si>
  <si>
    <t>767995117</t>
  </si>
  <si>
    <t>Montáž ostatních atypických zámečnických konstrukcí hmotnosti přes 250 do 500 kg</t>
  </si>
  <si>
    <t>500*2 " skluzná tyč" = 1000,000 [A]_x000d_
 7*(2*2+6*2)*15.8*1.1 " ocelová výměna z ipe 160 pro O/10" = 1946,560 [B]_x000d_
 "Celkem: "1000+1946.56 = 2946,560 [C]</t>
  </si>
  <si>
    <t>998767102</t>
  </si>
  <si>
    <t>Přesun hmot pro zámečnické konstrukce stanovený z hmotnosti přesunovaného materiálu vodorovná dopravní vzdálenost do 50 m základní v objektech výšky přes 6 do 1</t>
  </si>
  <si>
    <t>Přesun hmot pro zámečnické konstrukce stanovený z hmotnosti přesunovaného materiálu vodorovná dopravní vzdálenost do 50 m základní v objektech výšky přes 6 do 12 m</t>
  </si>
  <si>
    <t>R767163221</t>
  </si>
  <si>
    <t>Montáž kompletního kovového zábradlí přímého z dílců na schodišti kotveného do betonu</t>
  </si>
  <si>
    <t>"` ``SO 11-72-11_01_2.021"_x000d_
 1.2+3.715*2+3.7*2"Z/06" = 16,030 [A]</t>
  </si>
  <si>
    <t>RMAT-D/01</t>
  </si>
  <si>
    <t>D/01 hliníkové vchodové dvoukřídlé dveře, prosklené s nadsvětlíkem a bočními světlíky, bezpečnostní</t>
  </si>
  <si>
    <t>RMAT-D/02</t>
  </si>
  <si>
    <t>D/02 hliníkové dvoukřídlé dveře plné s nadsvětlíkem, bezpečnostní</t>
  </si>
  <si>
    <t>RMAT-D/03</t>
  </si>
  <si>
    <t>D/03 hliníkové jednokřídlé dveře, prosklené s nadsvětlíkem, bezpečnostní</t>
  </si>
  <si>
    <t>RMAT-D/04</t>
  </si>
  <si>
    <t>D/04 hliníkové jednokřídlé dveře, plné s nadsvětlíkem, bezpečnostní</t>
  </si>
  <si>
    <t>RMAT-D/05</t>
  </si>
  <si>
    <t>D/05 hliníkové jednokřídlé dveře, plné, bezpečnostní</t>
  </si>
  <si>
    <t>RMAT-D/06</t>
  </si>
  <si>
    <t>D/06 ocelové dvoukřídlé dveře, plné</t>
  </si>
  <si>
    <t>RMAT-D/07</t>
  </si>
  <si>
    <t>D/07 ocelové dvoukřídlé dveře, částečně prosklené</t>
  </si>
  <si>
    <t>RMAT-D/08</t>
  </si>
  <si>
    <t>D/08 ocelové protipožární dvoukřídlé dveře, částečně prosklené</t>
  </si>
  <si>
    <t>RMAT-D/09</t>
  </si>
  <si>
    <t>D/09 ocelové dvoukřídlé dveře, částečně prosklené</t>
  </si>
  <si>
    <t>RMAT-D/10</t>
  </si>
  <si>
    <t>D/10 ocelové protipožární dvoukřídlé dveře, částečně prosklené</t>
  </si>
  <si>
    <t>RMAT-D/11</t>
  </si>
  <si>
    <t>D/11 ocelové protipožární dvoukřídlé dveře, částečně prosklené</t>
  </si>
  <si>
    <t>RMAT-D/12</t>
  </si>
  <si>
    <t>D/12 ocelové protipožární dvoukřídlé dveře, částečně prosklené</t>
  </si>
  <si>
    <t>RMAT-D/13</t>
  </si>
  <si>
    <t>D/13 ocelové protipožární dvoukřídlé dveře, částečně prosklené</t>
  </si>
  <si>
    <t>RMAT-D/14</t>
  </si>
  <si>
    <t>D/14 ocelové dvoukřídlé dveře, částečně prosklené</t>
  </si>
  <si>
    <t>RMAT-D/15</t>
  </si>
  <si>
    <t>D/15 ocelové dvoukřídlé dveře, částečně prosklené</t>
  </si>
  <si>
    <t>RMAT-D/16</t>
  </si>
  <si>
    <t>D/16 ocelové protipožární dvoukřídlé dveře, částečně prosklené</t>
  </si>
  <si>
    <t>RMAT-D/17</t>
  </si>
  <si>
    <t>D/17 ocelové jednokřídlé dveře, částečně prosklené</t>
  </si>
  <si>
    <t>RMAT-D/18</t>
  </si>
  <si>
    <t>D/18 ocelové protipožární jednokřídlé dveře, plné</t>
  </si>
  <si>
    <t>RMAT-D/19</t>
  </si>
  <si>
    <t>D/19 ocelové jednokřídlé dveře, plné</t>
  </si>
  <si>
    <t>RMAT-D/20</t>
  </si>
  <si>
    <t>D/20 ocelové protipožární jednokřídlé dveře, plné</t>
  </si>
  <si>
    <t>RMAT-D/21</t>
  </si>
  <si>
    <t>D/21 ocelové protipožární jednokřídlé dveře, plné</t>
  </si>
  <si>
    <t>RMAT-D/22</t>
  </si>
  <si>
    <t>D/22 ocelové jednokřídlé dveře, plné</t>
  </si>
  <si>
    <t>RMAT-D/23</t>
  </si>
  <si>
    <t>D/23 ocelové protipožární jednokřídlé dveře, plné</t>
  </si>
  <si>
    <t>RMAT-D/24</t>
  </si>
  <si>
    <t>D/24 ocelové jednokřídlé dveře, plné</t>
  </si>
  <si>
    <t>RMAT-D/25</t>
  </si>
  <si>
    <t>D/25 ocelové jednokřídlé dveře, plné</t>
  </si>
  <si>
    <t>RMAT-D/26</t>
  </si>
  <si>
    <t>D/26 ocelové jednokřídlé dveře, plné</t>
  </si>
  <si>
    <t>RMAT-D/27</t>
  </si>
  <si>
    <t>D/27 ocelové jednokřídlé dveře, plné</t>
  </si>
  <si>
    <t>RMAT-D/28</t>
  </si>
  <si>
    <t>D/28 ocelové jednokřídlé dveře, plné</t>
  </si>
  <si>
    <t>RMAT-D/29</t>
  </si>
  <si>
    <t>D/29 ocelové jednokřídlé dveře, plné</t>
  </si>
  <si>
    <t>RMAT-D/30</t>
  </si>
  <si>
    <t>D/30 ocelové jednokřídlé dveře, plné</t>
  </si>
  <si>
    <t>RMAT-D/31</t>
  </si>
  <si>
    <t>D/31 ocelové jednokřídlé dveře, plné</t>
  </si>
  <si>
    <t>RMAT-D/57</t>
  </si>
  <si>
    <t>D/57 ocelové protipožární dvoukřídlé dveře, částečně prosklené</t>
  </si>
  <si>
    <t>RMAT-D/59</t>
  </si>
  <si>
    <t>D/59 ocelové protipožární dvoukřídlé atypické dveře, částečně prosklené, kyvné, uzemčené (otevření dálkově v případe poplachu z dispečinku)</t>
  </si>
  <si>
    <t>RMAT-D/60</t>
  </si>
  <si>
    <t>D/60 hliníkové jednokřídlé dveře, plné</t>
  </si>
  <si>
    <t>RMAT-O/09</t>
  </si>
  <si>
    <t>O/09 - plochý bodový světlík, neotvíratelný, vyspádovaný 2-15°, rozm. 1200/1700, včetně veškerého přslušenství</t>
  </si>
  <si>
    <t>RMAT-O/10</t>
  </si>
  <si>
    <t>O/10 - plochý vodový světlík 1200/2000, včetně veškerého přslušenství</t>
  </si>
  <si>
    <t>RMAT-O/11</t>
  </si>
  <si>
    <t>O/11 lamelové okno</t>
  </si>
  <si>
    <t>RMAT-O/11-1</t>
  </si>
  <si>
    <t>Ocelová výměna z ipe 160 pro O/10 včetně nátěru, antikorozní úpravy a kotevního materiálu</t>
  </si>
  <si>
    <t>RMAT-OST/11</t>
  </si>
  <si>
    <t>Skluzná tyč</t>
  </si>
  <si>
    <t>RMAT-PS/01</t>
  </si>
  <si>
    <t>PS/01 prosklená stěna</t>
  </si>
  <si>
    <t>RMAT-PS/02</t>
  </si>
  <si>
    <t>PS/02 stěna rámová</t>
  </si>
  <si>
    <t>RMAT-PS/03</t>
  </si>
  <si>
    <t>PS/03 fixní protipožární okno</t>
  </si>
  <si>
    <t>RMAT-PS/04</t>
  </si>
  <si>
    <t>PS/04 stěna rámová</t>
  </si>
  <si>
    <t>RMAT-SH1</t>
  </si>
  <si>
    <t>Sušák hadic</t>
  </si>
  <si>
    <t>RMAT-SIT</t>
  </si>
  <si>
    <t>Záchytná sit 2x trubka 140x4 délky cca 10m kotvné k věži, výplň nylonová sít 50x50x4 o rozměrech 2,7x6,33 m</t>
  </si>
  <si>
    <t>RMAT-V/01</t>
  </si>
  <si>
    <t>V/01 vrata garážová</t>
  </si>
  <si>
    <t>RMAT-V/02</t>
  </si>
  <si>
    <t>V/02 vrata garážová</t>
  </si>
  <si>
    <t>RMAT-Z/01</t>
  </si>
  <si>
    <t>Rohová ochranná lišta broušený nerez profil L 50x50x1 mm</t>
  </si>
  <si>
    <t>RMAT-Z/04</t>
  </si>
  <si>
    <t>Přejezdová hrana, ocelový L profil 50x50x6 mm, pracny pl. 3x40-150 á 0,5m , žárové zinkování, antikorozní nátěr</t>
  </si>
  <si>
    <t>211.085*1.05 "Přepočtené koeficientem množství" = 221,639 [A]</t>
  </si>
  <si>
    <t>RMAT-Z/07</t>
  </si>
  <si>
    <t>LOGO</t>
  </si>
  <si>
    <t>RMAT-ZS1</t>
  </si>
  <si>
    <t>Štítek - Slouží k označení jednotlivých úseků permanentního kotvicího vedení v souladu s ČSN EN 795.</t>
  </si>
  <si>
    <t>RMAT-ZS2</t>
  </si>
  <si>
    <t>Rohová kladka záchytného systému</t>
  </si>
  <si>
    <t>771</t>
  </si>
  <si>
    <t>Podlahy z dlaždic</t>
  </si>
  <si>
    <t>59054140</t>
  </si>
  <si>
    <t>profil schodový protiskluzový ušlechtilá ocel V2A R10 V6 2x1000mm</t>
  </si>
  <si>
    <t>81.4*1.1 "Přepočtené koeficientem množství" = 89,540 [A]</t>
  </si>
  <si>
    <t>59761127</t>
  </si>
  <si>
    <t>dlažba keramická slinutá mrazuvzdorná R10/B povrch hladký/matný tl do 10mm přes 9 do 12ks/m2</t>
  </si>
  <si>
    <t>38.1713156034892*1.15 "Přepočtené koeficientem množství" = 43,897 [A]</t>
  </si>
  <si>
    <t>59761160</t>
  </si>
  <si>
    <t>dlažba keramická slinutá mrazuvzdorná povrch hladký/matný tl do 10mm přes 9 do 12ks/m2</t>
  </si>
  <si>
    <t>61.2*0.2 "Přepočtené koeficientem množství" = 12,240 [A]</t>
  </si>
  <si>
    <t>59761166</t>
  </si>
  <si>
    <t>dlažba keramická slinutá mrazuvzdorná R10/A povrch hladký/matný tl do 10mm přes 9 do 12ks/m2</t>
  </si>
  <si>
    <t>59761175</t>
  </si>
  <si>
    <t>sokl keramický mrazuvzdorný povrch hladký/matný tl do 10mm výšky přes 90 do 120mm</t>
  </si>
  <si>
    <t>653.62*1.1 "Přepočtené koeficientem množství" = 718,982 [A]</t>
  </si>
  <si>
    <t>59761227</t>
  </si>
  <si>
    <t>hrana průběžná keramická vnitřní</t>
  </si>
  <si>
    <t>15.744*1.1 "Přepočtené koeficientem množství" = 17,318 [A]</t>
  </si>
  <si>
    <t>hrana průběžná keramická vnitřnísokl sárka</t>
  </si>
  <si>
    <t>771111011</t>
  </si>
  <si>
    <t>Příprava podkladu před provedením dlažby vysátí podlah</t>
  </si>
  <si>
    <t>1069.48 = 1069,480 [A]</t>
  </si>
  <si>
    <t>771121011</t>
  </si>
  <si>
    <t>Příprava podkladu před provedením dlažby nátěr penetrační na podlahu</t>
  </si>
  <si>
    <t>436.45+79.3+9.7+41.18+114.9+19.96+304.58+28.21+16.8+13.47+4.93 = 1069,480 [A]</t>
  </si>
  <si>
    <t>771161022</t>
  </si>
  <si>
    <t>Příprava podkladu před provedením dlažby montáž profilu ukončujícího profilu pro schodové hrany a ukončení dlažby</t>
  </si>
  <si>
    <t>"` ``SO 11-72-11_01_2.003, SO 11-72-11_01_2.004, SO 11-72-11_01_2.005"_x000d_
 1.4*22 " 1np-3np" = 30,800 [A]_x000d_
 1.15*2*22 " hlavní" = 50,600 [B]_x000d_
 "Celkem: "30.8+50.6 = 81,400 [C]</t>
  </si>
  <si>
    <t>771274123</t>
  </si>
  <si>
    <t>Montáž obkladů schodišť z dlaždic keramických lepených cementovým flexibilním lepidlem stupnic reliéfních nebo z dekorů, šířky přes 250 do 300 mm</t>
  </si>
  <si>
    <t>"` ``SO 11-72-11_01_2.003, SO 11-72-11_01_2.004, SO 11-72-11_01_2.005"_x000d_
 1.15*(12+12) " vedlejší u věže" = 27,600 [A]_x000d_
 1.4*(8+8+8) " hlavní 3 ramena u výtahu" = 33,600 [B]_x000d_
 "Celkem: "27.6+33.6 = 61,200 [C]</t>
  </si>
  <si>
    <t>771274232</t>
  </si>
  <si>
    <t>Montáž obkladů schodišť z dlaždic keramických lepených cementovým flexibilním lepidlem podstupnic hladkých, výšky přes 150 do 200 mm</t>
  </si>
  <si>
    <t>771474113</t>
  </si>
  <si>
    <t>Montáž soklů z dlaždic keramických lepených cementovým flexibilním lepidlem rovných, výšky přes 90 do 120 mm</t>
  </si>
  <si>
    <t>"` ``SO 11-72-11_01_2.003"_x000d_
 (10.775+16.3+11+104+8.9+34.9+23.1+17.3+12.2+9.6+17.6+12.75+13+28.4+17.5) = 337,325 [A]_x000d_
 "`SO 11-72-11_01_2.004"_x000d_
 (13.28+16.67+101.6+22.325+18+23.6+23+16.3+53+18.1) = 305,875 [B]_x000d_
 "`Podesty schodiště"_x000d_
 1.4*2*2+2.3+2*1.26 = 10,420 [C]_x000d_
 "Celkem: "337.325+305.875+10.42 = 653,620 [D]</t>
  </si>
  <si>
    <t>771474122</t>
  </si>
  <si>
    <t>Montáž soklů z dlaždic keramických lepených cementovým flexibilním lepidlem schodišťových šikmých, výšky přes 65 do 90 mm</t>
  </si>
  <si>
    <t>"` ``SO 11-72-11_01_2.003, SO 11-72-11_01_2.004, SO 11-72-11_01_2.005"_x000d_
 3.936*2" vedlejší u věže" = 7,872 [A]_x000d_
 3*2.624" hlavní 3 ramena u výtahu" = 7,872 [B]_x000d_
 "Celkem: "7.872+7.872 = 15,744 [C]</t>
  </si>
  <si>
    <t>771574416</t>
  </si>
  <si>
    <t>Montáž podlah z dlaždic keramických lepených cementovým flexibilním lepidlem hladkých, tloušťky do 10 mm přes 9 do 12 ks/m2</t>
  </si>
  <si>
    <t>436.45+79.3+9.7+41.18+19.96+304.58+28.21+16.8+14.82+13.47 = 964,470 [A]</t>
  </si>
  <si>
    <t>771574479</t>
  </si>
  <si>
    <t>Montáž podlah z dlaždic keramických lepených cementovým flexibilním lepidlem pro vysoké mechanické zatížení, tloušťky přes 10 mm přes 22 do 25 ks/m2</t>
  </si>
  <si>
    <t>114.9 = 114,900 [A]</t>
  </si>
  <si>
    <t>771577211</t>
  </si>
  <si>
    <t>Montáž podlah z dlaždic keramických lepených cementovým flexibilním lepidlem Příplatek k cenám za plochu do 5 m2 jednotlivě</t>
  </si>
  <si>
    <t>"` ``SO 11-72-11_01_2.003"_x000d_
 3.15+2.79+2.37+1.49+3.49+1.87+2.28+2.06 = 19,500 [A]_x000d_
 "`SO 11-72-11_01_2.004"_x000d_
 3.77+4.59+4.1+2.1+2.25+2.18+2.28+4.93 = 26,200 [B]_x000d_
 "Celkem: "19.5+26.2 = 45,700 [C]</t>
  </si>
  <si>
    <t>771591112</t>
  </si>
  <si>
    <t>Izolace podlahy pod dlažbu nátěrem nebo stěrkou ve dvou vrstvách</t>
  </si>
  <si>
    <t>771591117</t>
  </si>
  <si>
    <t>Podlahy - dokončovací práce spárování akrylem</t>
  </si>
  <si>
    <t>"` ``Horní spára soklu "_x000d_
 "`SO 11-72-11_01_2.003, SO 11-72-11_01_2.004, SO 11-72-11_01_2.005"_x000d_
 4.1*2+12.23+6.63 " 1np-3np" = 27,060 [A]_x000d_
 7.85*2+10.98+10.7 " hlavní" = 37,380 [B]_x000d_
 "`SO 11-72-11_01_2.003"_x000d_
 (10.775+16.3+11+104+8.9+34.9+23.1+17.3+12.2+9.6+17.6+12.75+13+28.4+17.5) = 337,325 [C]_x000d_
 "`SO 11-72-11_01_2.004"_x000d_
 (13.28+16.67+101.6+22.325+18+23.6+23+16.3+53+18.1) = 305,875 [D]_x000d_
 "Celkem: "27.06+37.38+337.325+305.875 = 707,640 [E]</t>
  </si>
  <si>
    <t>771591241</t>
  </si>
  <si>
    <t>Izolace podlahy pod dlažbu těsnícími izolačními pásy vnitřní kout</t>
  </si>
  <si>
    <t>4 " 1.04" = 4,000 [A]_x000d_
 4 " 1.05" = 4,000 [B]_x000d_
 4 " 1.06" = 4,000 [C]_x000d_
 5 " 1.10" = 5,000 [D]_x000d_
 5 " 1.11" = 5,000 [E]_x000d_
 3 " 1.12" = 3,000 [F]_x000d_
 2 " 1.13" = 2,000 [G]_x000d_
 4 " 1.18" = 4,000 [H]_x000d_
 4 " 1.19" = 4,000 [I]_x000d_
 4 " 1.33" = 4,000 [J]_x000d_
 4 " 1.34" = 4,000 [K]_x000d_
 6 " 1.49" = 6,000 [L]_x000d_
 4 " 2.04" = 4,000 [M]_x000d_
 4 " 2.05" = 4,000 [N]_x000d_
 3 " 2.06" = 3,000 [O]_x000d_
 3 " 2.06A" = 3,000 [P]_x000d_
 4 " 2.06B" = 4,000 [Q]_x000d_
 4 " 2.06C" = 4,000 [R]_x000d_
 4 " 2.07" = 4,000 [S]_x000d_
 4 " 2.18c" = 4,000 [T]_x000d_
 4 " 2.18d" = 4,000 [U]_x000d_
 3 " 2.28" = 3,000 [V]_x000d_
 3 " 2.28a" = 3,000 [W]_x000d_
 4 " 2.28b" = 4,000 [X]_x000d_
 4 " 2.28c" = 4,000 [Y]_x000d_
 4 " 2.39" = 4,000 [Z]_x000d_
 4 " 2.40" = 4,000 [AA]_x000d_
 "Celkem: "4+4+4+5+5+3+2+4+4+4+4+6+4+4+3+3+4+4+4+4+4+3+3+4+4+4+4 = 105,000 [AB]</t>
  </si>
  <si>
    <t>771591242</t>
  </si>
  <si>
    <t>Izolace podlahy pod dlažbu těsnícími izolačními pásy vnější roh</t>
  </si>
  <si>
    <t>1 " 1.10" = 1,000 [A]_x000d_
 1 " 1.11" = 1,000 [B]_x000d_
 1 " 1.12" = 1,000 [C]_x000d_
 2 " 1.49" = 2,000 [D]_x000d_
 2 " 2.06" = 2,000 [E]_x000d_
 2 " 2.28" = 2,000 [F]_x000d_
 "Celkem: "1+1+1+2+2+2 = 9,000 [G]</t>
  </si>
  <si>
    <t>771591251</t>
  </si>
  <si>
    <t>Izolace podlahy pod dlažbu těsnícími izolačními pásy z manžety pro prostupy potrubí</t>
  </si>
  <si>
    <t>1 " 1.04" = 1,000 [A]_x000d_
 1 " 1.05" = 1,000 [B]_x000d_
 1 " 1.06" = 1,000 [C]_x000d_
 1 " 1.08" = 1,000 [D]_x000d_
 2 " 1.11" = 2,000 [E]_x000d_
 4 " 1.12" = 4,000 [F]_x000d_
 1 " 1.34" = 1,000 [G]_x000d_
 1 " 1.49" = 1,000 [H]_x000d_
 1 " 2.05" = 1,000 [I]_x000d_
 1 " 2.06B" = 1,000 [J]_x000d_
 1 " 2.06C" = 1,000 [K]_x000d_
 1 " 2.07" = 1,000 [L]_x000d_
 1 " 2.18d" = 1,000 [M]_x000d_
 1 " 2.28b" = 1,000 [N]_x000d_
 1 " 2.28c" = 1,000 [O]_x000d_
 "Celkem: "1+1+1+1+2+4+1+1+1+1+1+1+1+1+1 = 19,000 [P]</t>
  </si>
  <si>
    <t>771591264</t>
  </si>
  <si>
    <t>Izolace podlahy pod dlažbu těsnícími izolačními pásy mezi podlahou a stěnu</t>
  </si>
  <si>
    <t>8.4+5.59+5.95+5.8 " P 02" = 25,740 [A]_x000d_
 7.5+7+6.75+4.95+15.75+14.05+10.45+4.6 " P 02a" = 71,050 [B]_x000d_
 48.5 " 114.9" = 48,500 [C]_x000d_
 9.75+8.4+7.8+7.1+6.2+6.5+9.3+5.9+6.2 " 28.21" = 67,150 [D]_x000d_
 7.75+7.65+8.2+6.3 " 28.21 25.74" = 29,900 [E]_x000d_
 6.63" 13.47" = 6,630 [F]_x000d_
 10.16 " 4.93" = 10,160 [G]_x000d_
 "Celkem: "25.74+71.05+48.5+67.15+29.9+6.63+10.16 = 259,130 [H]</t>
  </si>
  <si>
    <t>771591321</t>
  </si>
  <si>
    <t>Odvodnění balkonů nebo teras montáž žlabu</t>
  </si>
  <si>
    <t>"` `` SO 11-72-11_01_2.004"_x000d_
 5.7 " 2.39" = 5,700 [A]_x000d_
 4.63 " 2.40" = 4,630 [B]_x000d_
 "Celkem: "5.7+4.63 = 10,330 [C]</t>
  </si>
  <si>
    <t>771591322</t>
  </si>
  <si>
    <t>Odvodnění balkonů nebo teras montáž koncovky</t>
  </si>
  <si>
    <t>"` `` SO 11-72-11_01_2.004"_x000d_
 2" 2.39" = 2,000 [A]_x000d_
 2 " 2.40" = 2,000 [B]_x000d_
 "Celkem: "2+2 = 4,000 [C]</t>
  </si>
  <si>
    <t>771591325</t>
  </si>
  <si>
    <t>Odvodnění balkonů nebo teras montáž chrliče</t>
  </si>
  <si>
    <t>"` `` SO 11-72-11_01_2.004"_x000d_
 2" 2.39" = 2,000 [A]_x000d_
 1 " 2.40" = 1,000 [B]_x000d_
 "Celkem: "2+1 = 3,000 [C]</t>
  </si>
  <si>
    <t>998771102</t>
  </si>
  <si>
    <t>Přesun hmot pro podlahy z dlaždic stanovený z hmotnosti přesunovaného materiálu vodorovná dopravní vzdálenost do 50 m základní v objektech výšky přes 6 do 12 m</t>
  </si>
  <si>
    <t>RDL-1</t>
  </si>
  <si>
    <t>dlažba keramická slinutá mrazuvzdorná do interiéru i exteriéru R12 povrch hladký/matný tl do 10mm přes 9 do 12ks/m2</t>
  </si>
  <si>
    <t>RDL-2</t>
  </si>
  <si>
    <t>dlažba keramická slinutá mrazuvzdorná do interiéru i exteriéru R11 povrch hladký/matný tl do 10mm přes 9 do 12ks/m2</t>
  </si>
  <si>
    <t>RDL-3</t>
  </si>
  <si>
    <t>dlažba keramická slinutá mrazuvzdorná do interiéru i exteriéru R10 povrch hladký/matný, zátěžová PEI5 tl do 15mm přes 22 do 25ks/m2</t>
  </si>
  <si>
    <t>114.9*1.1 "Přepočtené koeficientem množství" = 126,390 [A]</t>
  </si>
  <si>
    <t>RDL-4</t>
  </si>
  <si>
    <t>schodovka keramická mrazuvzdorná R12, PEI 5 tl. do 10mm</t>
  </si>
  <si>
    <t>61.2*1.1 "Přepočtené koeficientem množství" = 67,320 [A]</t>
  </si>
  <si>
    <t>RMAT-BL-1</t>
  </si>
  <si>
    <t>systém žlabový 64 mm, nerezový, délky 5380 mm, dva odtokové díly, včetně spojovacího a kotvícího materiálu</t>
  </si>
  <si>
    <t>SADA</t>
  </si>
  <si>
    <t>RMAT-BL-2</t>
  </si>
  <si>
    <t>systém žlabový 64 mm, nerezový, délky 4630 mm, jeden odtokový díl, včetně spojovacího a kotvícího materiálu</t>
  </si>
  <si>
    <t>RMAT-BL-3</t>
  </si>
  <si>
    <t>Uzavřené čelo pro žlab 64 mm, šroubovaný spoj včetně těsnění</t>
  </si>
  <si>
    <t>RMAT-BL-4</t>
  </si>
  <si>
    <t>chrlič potrubí svodové nerezové D 32mm</t>
  </si>
  <si>
    <t xml:space="preserve">chrlič potrubí svodové nerezové  D 32mm</t>
  </si>
  <si>
    <t>776</t>
  </si>
  <si>
    <t>Podlahy povlakové</t>
  </si>
  <si>
    <t>28411010</t>
  </si>
  <si>
    <t>lišta soklová PVC 20x100mm</t>
  </si>
  <si>
    <t>481.75*1.02 "Přepočtené koeficientem množství" = 491,385 [A]</t>
  </si>
  <si>
    <t>28411126</t>
  </si>
  <si>
    <t>podlahovina vinylová homogenní antistatická třída zátěže 34/43, hořlavost Bfl-s1, odpor krytiny &lt;=10^8 tl 2mm</t>
  </si>
  <si>
    <t>35.7683301489625*1.1 "Přepočtené koeficientem množství" = 39,345 [A]</t>
  </si>
  <si>
    <t>podlahovina vinylová homogenní antistatická třída zátěže 34/43, hořlavost Bfl-s1, odpor krytiny &amp;lt;=10^8 tl 2mm</t>
  </si>
  <si>
    <t>28411130</t>
  </si>
  <si>
    <t>podlahovina vinylová heterogenní sportovní, absobce dopadu P2, hořlavost Cfl-s1 tl 9mm</t>
  </si>
  <si>
    <t>66.9410389320364*1.1 "Přepočtené koeficientem množství" = 73,635 [A]</t>
  </si>
  <si>
    <t>28412285</t>
  </si>
  <si>
    <t>podlahovina vinylová heterogenní zátěžová třída zátěže 34/43, hořlavost Bfl S1, nášlapná vrstva 0,70mm tl 2,00mm</t>
  </si>
  <si>
    <t>505.860630919003*1.1 "Přepočtené koeficientem množství" = 556,447 [A]</t>
  </si>
  <si>
    <t>776111112</t>
  </si>
  <si>
    <t>Příprava podkladu povlakových podlah a stěn broušení podlah nového podkladu betonového</t>
  </si>
  <si>
    <t>91.98+448.23+68.36 = 608,570 [A]</t>
  </si>
  <si>
    <t>776111311</t>
  </si>
  <si>
    <t>Příprava podkladu povlakových podlah a stěn vysátí podlah</t>
  </si>
  <si>
    <t>776121321</t>
  </si>
  <si>
    <t>Příprava podkladu povlakových podlah a stěn penetrace neředěná podlah</t>
  </si>
  <si>
    <t>776141121</t>
  </si>
  <si>
    <t>Příprava podkladu povlakových podlah a stěn vyrovnání samonivelační stěrkou podlah min.pevnosti 30 MPa, tloušťky do 3 mm</t>
  </si>
  <si>
    <t>776221111</t>
  </si>
  <si>
    <t>Montáž podlahovin z PVC lepením standardním lepidlem z pásů</t>
  </si>
  <si>
    <t>776411112</t>
  </si>
  <si>
    <t>Montáž soklíků lepením obvodových, výšky přes 80 do 100 mm</t>
  </si>
  <si>
    <t>11.1+16.9+17.8+23.2+13.4+9.7 = 92,100 [A]_x000d_
 20.55+21.7+16.3+13.8+16.1+18.2+20.45+18.1+27.45+6.6+8.3+18.15+16.45+17.2+29.1+17.4+17.3+17.4+17.3+17.3+17.4+17.1 = 389,650 [B]_x000d_
 "Celkem: "92.1+389.65 = 481,750 [C]</t>
  </si>
  <si>
    <t>998776102</t>
  </si>
  <si>
    <t>Přesun hmot pro podlahy povlakové stanovený z hmotnosti přesunovaného materiálu vodorovná dopravní vzdálenost do 50 m základní v objektech výšky přes 6 do 12 m</t>
  </si>
  <si>
    <t>R776-01</t>
  </si>
  <si>
    <t>Montáž žíněnky</t>
  </si>
  <si>
    <t>RMAT-P-Z</t>
  </si>
  <si>
    <t>Žíněnka – náplň kombinace molitanu a PE pěny, čtvercového půdorysu rozm. 1100x1100x170 mm</t>
  </si>
  <si>
    <t>777</t>
  </si>
  <si>
    <t>Podlahy lité</t>
  </si>
  <si>
    <t>777111111</t>
  </si>
  <si>
    <t>Příprava podkladu před provedením litých podlah vysátí</t>
  </si>
  <si>
    <t>15.3+954.96 = 970,260 [A]</t>
  </si>
  <si>
    <t>777111121</t>
  </si>
  <si>
    <t>Příprava podkladu před provedením litých podlah obroušení ruční ( v místě styku se stěnou, v rozích apod.)</t>
  </si>
  <si>
    <t>35.2+21.15+11.4+15.9+13.4+13.3+13.1+13 = 136,450 [A]_x000d_
 126.5+74.3+16.92 = 217,720 [B]_x000d_
 "Celkem: "136.45+217.72 = 354,170 [C]</t>
  </si>
  <si>
    <t>777111123</t>
  </si>
  <si>
    <t>Příprava podkladu před provedením litých podlah obroušení strojní</t>
  </si>
  <si>
    <t>777121105</t>
  </si>
  <si>
    <t>Vyrovnání podkladu epoxidovou stěrkou plněnou pískem, tloušťky do 3 mm, plochy přes 1,0 m2</t>
  </si>
  <si>
    <t>(15.3+954.96)*0.05 = 48,513 [A]</t>
  </si>
  <si>
    <t>777131105</t>
  </si>
  <si>
    <t>Penetrační nátěr podlahy epoxidový na podklad z čerstvého betonu</t>
  </si>
  <si>
    <t>15.3+954.96+23.887 = 994,147 [A]</t>
  </si>
  <si>
    <t>777131127</t>
  </si>
  <si>
    <t>Penetrační nátěr prosyp penetračních nátěrů podlahy pískem přes 1,5 do 3,0 kg/m2</t>
  </si>
  <si>
    <t>(15.3+954.96)*2" prosyp 4-6 kg/m2" = 1940,520 [A]</t>
  </si>
  <si>
    <t>777131151</t>
  </si>
  <si>
    <t>Penetrační nátěr Příplatek k cenám za zvýšenou pracnost provádění soklíků na svislé ploše podlahových</t>
  </si>
  <si>
    <t>21.15*0.1 = 2,115 [A]_x000d_
 (126.5+74.3+16.92)*0.1 = 21,772 [B]_x000d_
 "Celkem: "2.115+21.772 = 23,887 [C]</t>
  </si>
  <si>
    <t>777611143</t>
  </si>
  <si>
    <t>Krycí nátěr podlahy chemicky odolný epoxidový</t>
  </si>
  <si>
    <t>777611181</t>
  </si>
  <si>
    <t>Krycí nátěr Příplatek k cenám za zvýšenou pracnost provádění soklíků na svislé ploše podlahových</t>
  </si>
  <si>
    <t>23.887 = 23,887 [A]</t>
  </si>
  <si>
    <t>777911113</t>
  </si>
  <si>
    <t>Napojení na stěnu nebo sokl fabionem z epoxidové stěrky plněné pískem a výplňovým spárovým profilem s trvale pružným tmelem pohyblivé</t>
  </si>
  <si>
    <t>35.2+21.15+11.4+15.9+13.4+13.3+13.1+13+11+34.9+22.3 = 204,650 [A]_x000d_
 126.5+74.3+16.92 = 217,720 [B]_x000d_
 "Celkem: "204.65+217.72 = 422,370 [C]</t>
  </si>
  <si>
    <t>998777102</t>
  </si>
  <si>
    <t>Přesun hmot pro podlahy lité stanovený z hmotnosti přesunovaného materiálu vodorovná dopravní vzdálenost do 50 m základní v objektech výšky přes 6 do 12 m</t>
  </si>
  <si>
    <t>781</t>
  </si>
  <si>
    <t>Dokončovací práce - obklady</t>
  </si>
  <si>
    <t>19416006</t>
  </si>
  <si>
    <t>lišta ukončovací z eloxovaného hliníku 12,5mm</t>
  </si>
  <si>
    <t>31.15*1.1 "Přepočtené koeficientem množství" = 34,265 [A]</t>
  </si>
  <si>
    <t>59761706</t>
  </si>
  <si>
    <t>obklad keramický nemrazuvzdorný povrch hladký/lesklý tl do 10mm přes 35 do 45ks/m2</t>
  </si>
  <si>
    <t>705.7*1.15 "Přepočtené koeficientem množství" = 811,555 [A]</t>
  </si>
  <si>
    <t>781111011</t>
  </si>
  <si>
    <t>Příprava podkladu před provedením obkladu oprášení (ometení) stěny</t>
  </si>
  <si>
    <t>781121011</t>
  </si>
  <si>
    <t>Příprava podkladu před provedením obkladu nátěr penetrační na stěnu</t>
  </si>
  <si>
    <t>781131112</t>
  </si>
  <si>
    <t>Izolace stěny pod obklad izolace nátěrem nebo stěrkou ve dvou vrstvách</t>
  </si>
  <si>
    <t>781131241</t>
  </si>
  <si>
    <t>Izolace stěny pod obklad izolace těsnícími izolačními pásy vnitřní kout</t>
  </si>
  <si>
    <t xml:space="preserve">"` ``SO 11-72-11_01_2.026_sparořezy"_x000d_
 2 " 1.04-05" = 2,000 [A]_x000d_
 2 " 1.12-13" = 2,000 [B]_x000d_
 2"  1.18" = 2,000 [C]_x000d_
 1 " 1.19-20" = 1,000 [D]_x000d_
 2 " 2.17" = 2,000 [E]_x000d_
 1 " 2.18" = 1,000 [F]_x000d_
 2" 2.28" = 2,000 [G]_x000d_
 "`SO 11-72-11_01_2.003-1np"_x000d_
 2+2*2+2 " 1.49" = 8,000 [H]_x000d_
 "Celkem: "2+2+2+1+2+1+2+8 = 20,000 [I]</t>
  </si>
  <si>
    <t>781131242</t>
  </si>
  <si>
    <t>Izolace stěny pod obklad izolace těsnícími izolačními pásy vnější roh</t>
  </si>
  <si>
    <t>"` ``SO 11-72-11_01_2.003-1np"_x000d_
 2+2 " 1.49" = 4,000 [A]</t>
  </si>
  <si>
    <t>781472221</t>
  </si>
  <si>
    <t>Montáž keramických obkladů stěn lepených cementovým flexibilním lepidlem hladkých přes 35 do 45 ks/m2</t>
  </si>
  <si>
    <t xml:space="preserve">"` ``SO 11-72-11_01_2.026_sparořezy"_x000d_
 24.6 " 1.04-05" = 24,600 [A]_x000d_
 12.15 " 1.06" = 12,150 [B]_x000d_
 8.93 " 1.08" = 8,930 [C]_x000d_
 21.68 " 1.10" = 21,680 [D]_x000d_
 27.93 " 1.11" = 27,930 [E]_x000d_
 40.16 " 1.12-13" = 40,160 [F]_x000d_
 14.09 "  1.18" = 14,090 [G]_x000d_
 10.13+3.59 " 1.19-20" = 13,720 [H]_x000d_
 42.77 " 1.25-26" = 42,770 [I]_x000d_
 18.77 " 1.33-34" = 18,770 [J]_x000d_
 9.43 " 1.35" = 9,430 [K]_x000d_
 17.2 " 1.35" = 17,200 [L]_x000d_
 27.63 " 2.04-05" = 27,630 [M]_x000d_
 47.02 " 2.06" = 47,020 [N]_x000d_
 16.02 " 2.07" = 16,020 [O]_x000d_
 1.68 " 2.15" = 1,680 [P]_x000d_
 3.33 " 2.17" = 3,330 [Q]_x000d_
 21.28 " 2.18" = 21,280 [R]_x000d_
 51.52 " 2.28" = 51,520 [S]_x000d_
 "`SO 11-72-11_01_2.003-1np"_x000d_
 6.7*5.55-4*4.5+2*(17.2*6.45-1.9*2.15)+7.4*7.7-1.9*2.15 " 1.49" = 285,790 [T]_x000d_
 "Celkem: "24.6+12.15+8.93+21.68+27.93+40.16+14.09+13.72+42.77+18.77+9.43+17.2+27.63+47.02+16.02+1.68+3.33+21.28+51.52+285.79 = 705,700 [U]</t>
  </si>
  <si>
    <t>781492251</t>
  </si>
  <si>
    <t>Obklad - dokončující práce montáž profilu lepeného flexibilním cementovým lepidlem ukončovacího</t>
  </si>
  <si>
    <t>"` ``SO 11-72-11_01_2.026_sparořezy"_x000d_
 2.15 " 1.10" = 2,150 [A]_x000d_
 2.15+1.9 " 1.11" = 4,050 [B]_x000d_
 2.15 " 1.12-13" = 2,150 [C]_x000d_
 1.1 " 1.19" = 1,100 [D]_x000d_
 0.65*4+2*2 " 1.26" = 6,600 [E]_x000d_
 1.25 " 1.33-34" = 1,250 [F]_x000d_
 2.15 " 1.35" = 2,150 [G]_x000d_
 1.75+1+1 " 2.06" = 3,750 [H]_x000d_
 0.6 " 2.15" = 0,600 [I]_x000d_
 0.6*2 " 2.17" = 1,200 [J]_x000d_
 1.2+0.65 " 2.18" = 1,850 [K]_x000d_
 2.15*2 " 2.28" = 4,300 [L]_x000d_
 "Celkem: "2.15+4.05+2.15+1.1+6.6+1.25+2.15+3.75+0.6+1.2+1.85+4.3 = 31,150 [M]</t>
  </si>
  <si>
    <t>998781102</t>
  </si>
  <si>
    <t>Přesun hmot pro obklady keramické stanovený z hmotnosti přesunovaného materiálu vodorovná dopravní vzdálenost do 50 m základní v objektech výšky přes 6 do 12 m</t>
  </si>
  <si>
    <t>783</t>
  </si>
  <si>
    <t>Dokončovací práce - nátěry</t>
  </si>
  <si>
    <t>783901451</t>
  </si>
  <si>
    <t>Příprava podkladu betonových podlah před provedením nátěru zametením</t>
  </si>
  <si>
    <t>211.85 = 211,850 [A]</t>
  </si>
  <si>
    <t>783901453</t>
  </si>
  <si>
    <t>Příprava podkladu betonových podlah před provedením nátěru vysátím</t>
  </si>
  <si>
    <t>783913161</t>
  </si>
  <si>
    <t>Penetrační nátěr betonových podlah pórovitých ( např. z cihelné dlažby, betonu apod.) syntetický</t>
  </si>
  <si>
    <t>211.85 = 211,850 [A]_x000d_
 (11+34.9+22.3+35.2+11.4+15.9+13.4+13.3+13.1+13)*0.1" SOKL" = 18,350 [B]_x000d_
 "Celkem: "211.85+18.35 = 230,200 [C]</t>
  </si>
  <si>
    <t>783917161</t>
  </si>
  <si>
    <t>Krycí (uzavírací) nátěr betonových podlah dvojnásobný syntetický</t>
  </si>
  <si>
    <t>783932161</t>
  </si>
  <si>
    <t>Vyrovnání podkladu betonových podlah v rozsahu opravované plochy, tloušťky do 3 mm modifikovanou cementovou stěrkou do 10%</t>
  </si>
  <si>
    <t>784</t>
  </si>
  <si>
    <t>Dokončovací práce - malby a tapety</t>
  </si>
  <si>
    <t>28323153</t>
  </si>
  <si>
    <t>fólie pro malířské potřeby samolepicí 0,5mx100m</t>
  </si>
  <si>
    <t>1450.634*1.05 "Přepočtené koeficientem množství" = 1523,166 [A]</t>
  </si>
  <si>
    <t>58124844</t>
  </si>
  <si>
    <t>fólie pro malířské potřeby zakrývací tl 25µ 4x5m</t>
  </si>
  <si>
    <t>2874.29*1.05 "Přepočtené koeficientem množství" = 3018,005 [A]</t>
  </si>
  <si>
    <t>784111001</t>
  </si>
  <si>
    <t>Oprášení (ometení) podkladu v místnostech výšky do 3,80 m</t>
  </si>
  <si>
    <t>6699.778+553.39 = 7253,168 [A]</t>
  </si>
  <si>
    <t>784171101</t>
  </si>
  <si>
    <t>Zakrytí nemalovaných ploch (materiál ve specifikaci) včetně pozdějšího odkrytí podlah</t>
  </si>
  <si>
    <t>1961.98+912.31 = 2874,290 [A]</t>
  </si>
  <si>
    <t>784171111</t>
  </si>
  <si>
    <t>Zakrytí nemalovaných ploch (materiál ve specifikaci) včetně pozdějšího odkrytí svislých ploch např. stěn, oken, dveří v místnostech výšky do 3,80</t>
  </si>
  <si>
    <t>(6699.778+553.39)*0.2 = 1450,634 [A]</t>
  </si>
  <si>
    <t>784181111</t>
  </si>
  <si>
    <t>Penetrace podkladu jednonásobná základní silikátová bezbarvá v místnostech výšky do 3,80 m</t>
  </si>
  <si>
    <t>784211101</t>
  </si>
  <si>
    <t>Malby z malířských směsí oděruvzdorných za mokra dvojnásobné, bílé za mokra oděruvzdorné výborně v místnostech výšky do 3,80 m</t>
  </si>
  <si>
    <t>786</t>
  </si>
  <si>
    <t>Dokončovací práce - čalounické úpravy</t>
  </si>
  <si>
    <t>28376715</t>
  </si>
  <si>
    <t>kryt podomítkový PUR s izolací XPS 30 mm včetně kotvení pro žaluzii plochy do 2,0m2 š do 1,0m</t>
  </si>
  <si>
    <t>28376716</t>
  </si>
  <si>
    <t>kryt podomítkový PUR s izolací XPS 30 mm včetně kotvení pro žaluzii plochy do 2,0m2 š do 2,0m</t>
  </si>
  <si>
    <t>11 " PŽ 01" = 11,000 [A]_x000d_
 4 " PŽ 02" = 4,000 [B]_x000d_
 "Celkem: "11+4 = 15,000 [C]</t>
  </si>
  <si>
    <t>28376723</t>
  </si>
  <si>
    <t>kryt podomítkový PUR s izolací XPS 30 mm včetně kotvení pro žaluzii plochy do 4,0m2 š do 2,0m</t>
  </si>
  <si>
    <t>36 " PŽ 03" = 36,000 [A]</t>
  </si>
  <si>
    <t>28376728</t>
  </si>
  <si>
    <t>kryt podomítkový PUR s izolací XPS 30 mm včetně kotvení pro žaluzii plochy do 5,0m2 š do 3,0m</t>
  </si>
  <si>
    <t>786623011</t>
  </si>
  <si>
    <t>Montáž venkovních žaluzií do okenního nebo dveřního otvoru ovládaných motorem, upevněných na rám nebo do žaluziově schránky, plochy do 4 m2</t>
  </si>
  <si>
    <t>"` ``výpis žaluzii"_x000d_
 11 " PŽ 01" = 11,000 [A]_x000d_
 4 " PŽ 02" = 4,000 [B]_x000d_
 36 " PŽ 03" = 36,000 [C]_x000d_
 2 " PŽ 05" = 2,000 [D]_x000d_
 1 " PŽ 06" = 1,000 [E]_x000d_
 "Celkem: "A+B+C+D+E = 54,000 [F]</t>
  </si>
  <si>
    <t>786623015</t>
  </si>
  <si>
    <t>Montáž venkovních žaluzií do okenního nebo dveřního otvoru ovládaných motorem, upevněných na rám nebo do žaluziově schránky, plochy přes 6 do 8 m2</t>
  </si>
  <si>
    <t>"` ``výpis žaluzii"_x000d_
 1 " PŽ 04" = 1,000 [A]</t>
  </si>
  <si>
    <t>786623039</t>
  </si>
  <si>
    <t>Montáž venkovních žaluzií do okenního nebo dveřního otvoru žaluziové schránky, délky do 1300 mm</t>
  </si>
  <si>
    <t>"výpis žaluzií"_x000d_
 2"PŽ 05" = 2,000 [A]_x000d_
 1 "PŽ 06" = 1,000 [B]_x000d_
 "Celkem: "A+B = 3,000 [C]</t>
  </si>
  <si>
    <t>786623041</t>
  </si>
  <si>
    <t>Montáž venkovních žaluzií do okenního nebo dveřního otvoru žaluziové schránky, délky přes 1300 do 2400 mm</t>
  </si>
  <si>
    <t>"` ``výpis žaluzii"_x000d_
 11 " PŽ 01" = 11,000 [A]_x000d_
 4 " PŽ 02" = 4,000 [B]_x000d_
 36 " PŽ 03" = 36,000 [C]_x000d_
 "Celkem: "11+4+36 = 51,000 [D]</t>
  </si>
  <si>
    <t>786623043</t>
  </si>
  <si>
    <t>Montáž venkovních žaluzií do okenního nebo dveřního otvoru žaluziové schránky, délky přes 2400 do 4000 mm</t>
  </si>
  <si>
    <t>"` ``výpis žaluzii"_x000d_
 1 " o/6" = 1,000 [A]</t>
  </si>
  <si>
    <t>998786102</t>
  </si>
  <si>
    <t>Přesun hmot pro stínění a čalounické úpravy stanovený z hmotnosti přesunovaného materiálu vodorovná dopravní vzdálenost do 50 m základní v objektech výšky (hlou</t>
  </si>
  <si>
    <t>Přesun hmot pro stínění a čalounické úpravy stanovený z hmotnosti přesunovaného materiálu vodorovná dopravní vzdálenost do 50 m základní v objektech výšky (hloubky) přes 6 do 12 m</t>
  </si>
  <si>
    <t>R-55342524</t>
  </si>
  <si>
    <t>žaluzie F-80 ovládaná základním motorem včetně příslušenství plochy do 1,5m2</t>
  </si>
  <si>
    <t>4*1.5*1 " PŽ 02" = 6,000 [A]</t>
  </si>
  <si>
    <t xml:space="preserve">žaluzie  F-80  ovládaná základním motorem včetně příslušenství plochy do 1,5m2</t>
  </si>
  <si>
    <t>R-55342525</t>
  </si>
  <si>
    <t>žaluzie F-80 ovládaná základním motorem včetně příslušenství plochy do 2,0m2</t>
  </si>
  <si>
    <t>"` ``výpis žaluzii"_x000d_
 11*2*1 " PŽ 01" = 22,000 [A]_x000d_
 2*0.9*2.25 "PŽ 05 " = 4,050 [B]_x000d_
 1*0.74*2.5 "PŽ 06" = 1,850 [C]_x000d_
 "Celkem: "A+B+C = 27,900 [D]</t>
  </si>
  <si>
    <t xml:space="preserve">žaluzie  F-80  ovládaná základním motorem včetně příslušenství plochy do 2,0m2</t>
  </si>
  <si>
    <t>R-55342528</t>
  </si>
  <si>
    <t>žaluzie F-80 ovládaná základním motorem včetně příslušenství plochy do 3,5m2</t>
  </si>
  <si>
    <t>36*2*1.6 " PŽ 03" = 115,200 [A]</t>
  </si>
  <si>
    <t xml:space="preserve">žaluzie  F-80 ovládaná základním motorem včetně příslušenství plochy do 3,5m2</t>
  </si>
  <si>
    <t>R-55342530</t>
  </si>
  <si>
    <t>žaluzie F-80 ovládaná základním motorem včetně příslušenství plochy do 5,0m2</t>
  </si>
  <si>
    <t>"` ``výpis žaluzii"_x000d_
 1*2.75*1.6 " PŽ 04" = 4,400 [A]</t>
  </si>
  <si>
    <t xml:space="preserve">žaluzie  F-80  ovládaná základním motorem včetně příslušenství plochy do 5,0m2</t>
  </si>
  <si>
    <t>912111121</t>
  </si>
  <si>
    <t>Montáž zábrany parkovací tvaru U přichycené šrouby</t>
  </si>
  <si>
    <t>941111111</t>
  </si>
  <si>
    <t>Lešení řadové trubkové lehké pracovní s podlahami s provozním zatížením tř. 3 do 200 kg/m2 šířky tř. W06 od 0,6 do 0,9 m výšky do 10 m montáž</t>
  </si>
  <si>
    <t>"` ``SO 11-72-11_01_2.003-Půdorys 1.Np"_x000d_
 (80.5+27.2)*2*8 = 1723,200 [A]</t>
  </si>
  <si>
    <t>941111112</t>
  </si>
  <si>
    <t>Lešení řadové trubkové lehké pracovní s podlahami s provozním zatížením tř. 3 do 200 kg/m2 šířky tř. W06 od 0,6 do 0,9 m výšky přes 10 do 25 m montáž</t>
  </si>
  <si>
    <t>"` ``SO 11-72-11_01_2.003-Půdorys 1.Np"_x000d_
 (6.5*2+7)*13 = 260,000 [A]</t>
  </si>
  <si>
    <t>941111211</t>
  </si>
  <si>
    <t>Lešení řadové trubkové lehké pracovní s podlahami s provozním zatížením tř. 3 do 200 kg/m2 šířky tř. W06 od 0,6 do 0,9 m výšky do 10 m příplatek k ceně za každý</t>
  </si>
  <si>
    <t>Lešení řadové trubkové lehké pracovní s podlahami s provozním zatížením tř. 3 do 200 kg/m2 šířky tř. W06 od 0,6 do 0,9 m výšky do 10 m příplatek k ceně za každý den použití</t>
  </si>
  <si>
    <t>"` ``SO 11-72-11_01_2.003-Půdorys 1.Np"_x000d_
 (80.5+27.2)*2*8 = 1723,200 [A]_x000d_
 1723.2*60 "Přepočtené koeficientem množství" = 103392,000 [B]</t>
  </si>
  <si>
    <t>941111212</t>
  </si>
  <si>
    <t>Lešení řadové trubkové lehké pracovní s podlahami s provozním zatížením tř. 3 do 200 kg/m2 šířky tř. W06 od 0,6 do 0,9 m výšky přes 10 do 25 m příplatek k ceně</t>
  </si>
  <si>
    <t>Lešení řadové trubkové lehké pracovní s podlahami s provozním zatížením tř. 3 do 200 kg/m2 šířky tř. W06 od 0,6 do 0,9 m výšky přes 10 do 25 m příplatek k ceně za každý den použití</t>
  </si>
  <si>
    <t>"` ``SO 11-72-11_01_2.003-Půdorys 1.Np"_x000d_
 (6.5*2+7)*13 = 260,000 [A]_x000d_
 260*60 "Přepočtené koeficientem množství" = 15600,000 [B]</t>
  </si>
  <si>
    <t>941111322</t>
  </si>
  <si>
    <t>Odborná prohlídka lešení řadového trubkového lehkého pracovního s podlahami s provozním zatížením tř. 3 do 200 kg/m2 šířky tř. W06 až W12 od 0,6 m do 1,5 m výšk</t>
  </si>
  <si>
    <t>Odborná prohlídka lešení řadového trubkového lehkého pracovního s podlahami s provozním zatížením tř. 3 do 200 kg/m2 šířky tř. W06 až W12 od 0,6 m do 1,5 m výšky do 25 m, celkové plochy přes 500 do 2 000 m2 zakrytého sítí</t>
  </si>
  <si>
    <t>941111811</t>
  </si>
  <si>
    <t>Lešení řadové trubkové lehké pracovní s podlahami s provozním zatížením tř. 3 do 200 kg/m2 šířky tř. W06 od 0,6 do 0,9 m výšky do 10 m demontáž</t>
  </si>
  <si>
    <t>941111812</t>
  </si>
  <si>
    <t>Lešení řadové trubkové lehké pracovní s podlahami s provozním zatížením tř. 3 do 200 kg/m2 šířky tř. W06 od 0,6 do 0,9 m výšky přes 10 do 25 m demontáž</t>
  </si>
  <si>
    <t>944511111</t>
  </si>
  <si>
    <t>Síť ochranná zavěšená na konstrukci lešení z textilie z umělých vláken montáž</t>
  </si>
  <si>
    <t>"` ``SO 11-72-11_01_2.003-Půdorys 1.Np"_x000d_
 (80.5+27.2)*2*8 = 1723,200 [A]_x000d_
 (6.5*2+7)*13 = 260,000 [B]_x000d_
 "Celkem: "1723.2+260 = 1983,200 [C]</t>
  </si>
  <si>
    <t>944511211</t>
  </si>
  <si>
    <t>Síť ochranná zavěšená na konstrukci lešení z textilie z umělých vláken příplatek k ceně za každý den použití</t>
  </si>
  <si>
    <t>"` ``SO 11-72-11_01_2.003-Půdorys 1.Np"_x000d_
 (80.5+27.2)*2*8 = 1723,200 [A]_x000d_
 (6.5*2+7)*13 = 260,000 [B]_x000d_
 "Celkem: "1723.2+260 = 1983,200 [C]_x000d_
 1983.2*60 "Přepočtené koeficientem množství" = 118992,000 [D]</t>
  </si>
  <si>
    <t>944511811</t>
  </si>
  <si>
    <t>Síť ochranná zavěšená na konstrukci lešení z textilie z umělých vláken demontáž</t>
  </si>
  <si>
    <t>945412111</t>
  </si>
  <si>
    <t>Teleskopická hydraulická montážní plošina na samohybném podvozku, s otočným košem výšky zdvihu do 8 m</t>
  </si>
  <si>
    <t>DEN</t>
  </si>
  <si>
    <t>949101111</t>
  </si>
  <si>
    <t>Lešení pomocné pracovní pro objekty pozemních staveb pro zatížení do 150 kg/m2, o výšce lešeňové podlahy do 1,9 m</t>
  </si>
  <si>
    <t>"` ``SO 11-72-11_01_2.003-Půdorys 1.Np"_x000d_
 1960.3 = 1960,300 [A]_x000d_
 "`SO 11-72-11_01_2.004-Půdorys 2.Np"_x000d_
 905.49 = 905,490 [B]_x000d_
 "`SO 11-72-11_01_2.005-Půdorys 3.Np"_x000d_
 20.48 = 20,480 [C]_x000d_
 "Celkem: "1960.3+905.49+20.48 = 2886,270 [D]</t>
  </si>
  <si>
    <t>952901111</t>
  </si>
  <si>
    <t>Vyčištění budov nebo objektů před předáním do užívání budov bytové nebo občanské výstavby, světlé výšky podlaží do 4 m</t>
  </si>
  <si>
    <t>1960.3+905.49-(661.13+114.9+261.11+32.72) = 1795,930 [A]</t>
  </si>
  <si>
    <t>952901221</t>
  </si>
  <si>
    <t>Vyčištění budov nebo objektů před předáním do užívání průmyslových budov a objektů výrobních, skladovacích, garáží, dílen nebo hal apod. s nespalnou podlahou ja</t>
  </si>
  <si>
    <t>Vyčištění budov nebo objektů před předáním do užívání průmyslových budov a objektů výrobních, skladovacích, garáží, dílen nebo hal apod. s nespalnou podlahou jakékoliv výšky podlaží</t>
  </si>
  <si>
    <t>661.13+114.9+261.11+32.72 = 1069,860 [A]</t>
  </si>
  <si>
    <t>953946135</t>
  </si>
  <si>
    <t>Montáž atypických ocelových konstrukcí profilů hmotnosti přes 30 kg/m, hmotnosti konstrukce přes 10 do 20 t</t>
  </si>
  <si>
    <t>953951312</t>
  </si>
  <si>
    <t>Dodání a osazení jednotlivých dřevěných výrobků latí do zdiva, betonu, mazanin nebo potěrů, o průřezu do 90 mm2</t>
  </si>
  <si>
    <t>2*2*(60.35+18.25) = 314,400 [A]_x000d_
 2*(223.05+27.8+16.3) = 534,300 [B]_x000d_
 "Celkem: "314.4+534.3 = 848,700 [C]</t>
  </si>
  <si>
    <t>RMAT-OST/13</t>
  </si>
  <si>
    <t>Rohová ochranná zábrana 1200x640x640 mm</t>
  </si>
  <si>
    <t>RMAT-SCH</t>
  </si>
  <si>
    <t>Ocelová konstrukce schodiště</t>
  </si>
  <si>
    <t>"` ``Schodiště vež"_x000d_
 4.51705*1.2 " Nonsná kce - výstup ze stat programu + 20 % prořez 5.42 kotvící materiál" = 5,420 [A]_x000d_
 0.01*(12+11*2) " stupně" = 0,340 [B]_x000d_
 ((5.65*1.4+4.5*0.85+1.3*1.75)*3+2.98*1.25)*0.02 " Podesty" = 0,915 [C]_x000d_
 0.035*38 " zábradlí" = 1,330 [D]_x000d_
 "Celkem: "5.42+0.34+0.915+1.33 = 8,005 [E]</t>
  </si>
  <si>
    <t>998011002</t>
  </si>
  <si>
    <t>Přesun hmot pro budovy občanské výstavby, bydlení, výrobu a služby s nosnou svislou konstrukcí zděnou z cihel, tvárnic nebo kamene vodorovná dopravní vzdálenost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</si>
  <si>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</si>
  <si>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SO 11-72-11.02</t>
  </si>
  <si>
    <t>14011108</t>
  </si>
  <si>
    <t>trubka ocelová bezešvá hladká jakost 11 353 245x8,0mm</t>
  </si>
  <si>
    <t>5*1.05 "Přepočtené koeficientem množství" = 5,250 [A]</t>
  </si>
  <si>
    <t>219991216</t>
  </si>
  <si>
    <t>Položení chráničky z ocelových nebo nerezových trubek vnitřní průměr přes 200 mm</t>
  </si>
  <si>
    <t>273313511</t>
  </si>
  <si>
    <t>Základy z betonu prostého desky z betonu kamenem neprokládaného tř. C 12/15</t>
  </si>
  <si>
    <t>"` ``Dle výkopů pro ASŘ (+100mm na kazdou stranu od základů)"_x000d_
 954.35*0.1 " plocha odměřená z výkresu x 0,1" = 95,435 [A]_x000d_
 "Celkem: "95.435 = 95,435 [B]</t>
  </si>
  <si>
    <t>273322611</t>
  </si>
  <si>
    <t>Základy z betonu železového (bez výztuže) desky z betonu se zvýšenými nároky na prostředí tř. C 30/37</t>
  </si>
  <si>
    <t>"` ``2_004_zaklady"_x000d_
 0.2*(994.6875-5.6723)" plocha základů x výška pod administativní částí" = 197,803 [A]_x000d_
 "`2_101_zaklady"_x000d_
 (323.83+354.03)*0.2+0.25*1.8*2*(2.65+12.65) " 1.47,48" = 149,342 [B]_x000d_
 113.72*0.2+0.2*(12.14+1.7)*(0.48+0.33) " 1.49" = 24,986 [C]_x000d_
 261.75*0.2 " 1.50" = 52,350 [D]_x000d_
 "Celkem: "197.803+149.342+24.986+52.35 = 424,481 [E]</t>
  </si>
  <si>
    <t>273351121</t>
  </si>
  <si>
    <t>Bednění základů desek zřízení</t>
  </si>
  <si>
    <t>"` ``2_004_zaklady"_x000d_
 0.2*(222.2+9.5 )" plocha základů x výška pod administativní částí" = 46,340 [A]_x000d_
 "`2_101_zaklady"_x000d_
 0.2*(80.66+76.9)+1.4*(31.6+29.6) " 1.48" = 117,192 [B]_x000d_
 45.5*0.2+0.7*(28.48+26.88) " 1.49" = 47,852 [C]_x000d_
 68.3*0.2 " 1.50" = 13,660 [D]_x000d_
 "Celkem: "46.34+117.192+47.852+13.66 = 225,044 [E]</t>
  </si>
  <si>
    <t>273351122</t>
  </si>
  <si>
    <t>Bednění základů desek odstranění</t>
  </si>
  <si>
    <t>273361821</t>
  </si>
  <si>
    <t>Výztuž základů desek z betonářské oceli 10 505 (R) nebo BSt 500</t>
  </si>
  <si>
    <t>273362021</t>
  </si>
  <si>
    <t>Výztuž základů desek ze svařovaných sítí z drátů typu KARI</t>
  </si>
  <si>
    <t>274322611</t>
  </si>
  <si>
    <t>Základy z betonu železového (bez výztuže) pasy z betonu se zvýšenými nároky na prostředí tř. C 30/37</t>
  </si>
  <si>
    <t>"` ``2_004_zaklady"_x000d_
 749.98*0.6 " plocha základů x výška pod administativní částí" = 449,988 [A]_x000d_
 "`2_101_zaklady"_x000d_
 0.5*0.65*(1.175+2.95+3*9+4) " mezi patkami P1" = 11,416 [B]_x000d_
 0.5*0.65*(2.425*3+2.75) " mezi patkami P2" = 3,258 [C]_x000d_
 0.5*0.65*(2.15+2.925*2+3)*2 " mezi patkami P3" = 7,150 [D]_x000d_
 "Celkem: "449.988+11.416+3.258+7.15 = 471,812 [E]</t>
  </si>
  <si>
    <t>274351121</t>
  </si>
  <si>
    <t>Bednění základů pasů rovné zřízení</t>
  </si>
  <si>
    <t>"` ``2_004_zaklady"_x000d_
 "`obvod základů kolem celkové + vnitří po směru hodinových ručišek"_x000d_
 0.6*(229.35+16.05+19.55*2+19.45+28.85+28.75+25.35+18.3+18.9+30.6+18.8+19.25+12.1+7.2+7.6+11.95+13.3+30.9+19+12.8+25) = 379,560 [A]_x000d_
 "`2_101_zaklady"_x000d_
 2*0.65*(1.175+2.95+3*9+4) " mezi patkami P1" = 45,663 [B]_x000d_
 2*0.65*(2.425*3+2.75) " mezi patkami P2" = 13,033 [C]_x000d_
 2*0.65*(2.15+2.925*2+3)*2 " mezi patkami P3" = 28,600 [D]_x000d_
 "Celkem: "379.56+45.663+13.033+28.6 = 466,856 [E]</t>
  </si>
  <si>
    <t>274351122</t>
  </si>
  <si>
    <t>Bednění základů pasů rovné odstranění</t>
  </si>
  <si>
    <t>274361821</t>
  </si>
  <si>
    <t>Výztuž základů pasů z betonářské oceli 10 505 (R) nebo BSt 500</t>
  </si>
  <si>
    <t>"` ``2_004_zaklady"_x000d_
 749.98*0.6 " plocha základů x výška pod administativní částí" = 449,988 [A]_x000d_
 "`2_101_zaklady"_x000d_
 0.5*0.65*(1.175+2.95+3*9+4) " mezi patkami P1" = 11,416 [B]_x000d_
 0.5*0.65*(2.425*3+2.75) " mezi patkami P2" = 3,258 [C]_x000d_
 0.5*0.65*(2.15+2.925*2+3)*2 " mezi patkami P3" = 7,150 [D]_x000d_
 "Celkem: "449.988+11.416+3.258+7.15 = 471,812 [E]_x000d_
 471.812*0.1 "Přepočtené koeficientem množství" = 47,181 [F]</t>
  </si>
  <si>
    <t>275125001</t>
  </si>
  <si>
    <t>Montáž základových patek ze železobetonu hmotnosti do 4 t</t>
  </si>
  <si>
    <t>"` ``2_101_zaklady"_x000d_
 13*2+3 " Kalich 1 - K1" = 29,000 [A]_x000d_
 "Celkem: "29 = 29,000 [B]</t>
  </si>
  <si>
    <t>275322611</t>
  </si>
  <si>
    <t>Základy z betonu železového (bez výztuže) patky z betonu se zvýšenými nároky na prostředí tř. C 30/37</t>
  </si>
  <si>
    <t xml:space="preserve">"` ``2_101_zaklady"_x000d_
 (2*3*0.65-(2*3-1.1*1.3)*0.05)*12 " Patka P1" = 44,058 [A]_x000d_
 (2*3*0.65-(2*3-1.1*1.3)*0.05)*4 " Patka P2" = 14,686 [B]_x000d_
 1.5*1.5*0.65*6  " Patka P3" = 8,775 [C]_x000d_
 "Celkem: "44.058+14.686+8.775 = 67,519 [D]</t>
  </si>
  <si>
    <t>275351121</t>
  </si>
  <si>
    <t>Bednění základů patek zřízení</t>
  </si>
  <si>
    <t xml:space="preserve">"` ``2_101_zaklady"_x000d_
 (2+3)*2*0.65*12 " Patka P1" = 78,000 [A]_x000d_
 (2+3)*2*0.65*4 " Patka P2" = 26,000 [B]_x000d_
 1.5*4*0.65*6  " Patka P3" = 23,400 [C]_x000d_
 "Celkem: "78+26+23.4 = 127,400 [D]</t>
  </si>
  <si>
    <t>275351122</t>
  </si>
  <si>
    <t>Bednění základů patek odstranění</t>
  </si>
  <si>
    <t>275361821</t>
  </si>
  <si>
    <t>Výztuž základů patek z betonářské oceli 10 505 (R)</t>
  </si>
  <si>
    <t xml:space="preserve">"` ``2_101_zaklady"_x000d_
 (2*3*0.65-(2*3-1.1*1.3)*0.05)*12 " Patka P1" = 44,058 [A]_x000d_
 (2*3*0.65-(2*3-1.1*1.3)*0.05)*4 " Patka P2" = 14,686 [B]_x000d_
 1.5*1.5*0.65*6  " Patka P3" = 8,775 [C]_x000d_
 "Celkem: "44.058+14.686+8.775 = 67,519 [D]_x000d_
 67.519*0.17 "Přepočtené koeficientem množství" = 11,478 [E]</t>
  </si>
  <si>
    <t>279113154</t>
  </si>
  <si>
    <t>Základové zdi z tvárnic ztraceného bednění včetně výplně z betonu bez zvláštních nároků na vliv prostředí třídy C 25/30, tloušťky zdiva přes 250 do 300 mm</t>
  </si>
  <si>
    <t>"` ``2_004_zaklady"_x000d_
 (3*26.55+18.15+4*5.8+5*5.75+2*5.7+47.58*2+23.85+5.85*4+2.75+7.8*4+36.1+18.5)*0.75 " pod AB" = 294,083 [A]_x000d_
 "`2_101_zaklady"_x000d_
 1*(4.55+4.6*9+5.6+4.025*4) " obvodová stěna" = 67,650 [B]_x000d_
 1.25*2*(4.175+4.125*2+4.5) " myčka" = 42,313 [C]_x000d_
 (3.85+3.9*9+4.9+3.325*4)*0.77 " mezi patky" = 44,006 [D]_x000d_
 (4.55+4.6*9+5.6+3.25+4.025*4)*0.5-0.25*4*11 "mezi sloupy" = 24,450 [E]_x000d_
 "Celkem: "294.083+67.65+42.313+44.006+24.45 = 472,502 [F]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</si>
  <si>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</si>
  <si>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</si>
  <si>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</si>
  <si>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59312000</t>
  </si>
  <si>
    <t>patka ŽB včetně výztuže do 200kg/m3 objem prefabrikátu do 1m3</t>
  </si>
  <si>
    <t>"` ``2_101_zaklady"_x000d_
 (1.1*1.3*0.73-0.4*0.45*0.63)*(13*2+3) " Kalich 1 - K1" = 26,985 [A]_x000d_
 "Celkem: "26.985 = 26,985 [B]</t>
  </si>
  <si>
    <t>311113154</t>
  </si>
  <si>
    <t>Nadzákladové zdi z betonových tvárnic ztraceného bednění hladkých včetně výplně z betonu C 25/30, tloušťky zdiva přes 250 do 300 mm</t>
  </si>
  <si>
    <t xml:space="preserve">"` ``SO 11-72-11_01_2.006"_x000d_
 0.75*(36.1+8.1+60.1+18.55+19.35+26.35+37.5) " atika  nad 2.Np" = 154,538 [A]_x000d_
 "Celkem: "154.538 = 154,538 [B]</t>
  </si>
  <si>
    <t>311322611</t>
  </si>
  <si>
    <t>Nadzákladové zdi z betonu železového (bez výztuže) nosné odolného proti agresivnímu prostředí tř. C 30/37</t>
  </si>
  <si>
    <t xml:space="preserve">"` ``2_005_vez_tvar"_x000d_
 8.25*1*0.15+(8.25*14.6-2.5*2.3+3.4*(5.05+0.15+3.6))*0.25 "  W1" = 37,393 [A]_x000d_
 (6.15*15.6-1.9*1.25)*0.25 "  W2" = 23,391 [B]_x000d_
 8.25*1*0.15+(8.25*14.6-2.7*1.7+3.4*(5.05+0.15+3.6))*0.25"  W3" = 37,683 [C]_x000d_
 3.25*(5.05+0.15+3.8+0.15+2.8)*0.25 " W4" = 9,709 [D]_x000d_
 (6.15*(15.6-0.15*2)-2.7*1.7-2.4*3.25)*0.25 " W5" = 20,426 [E]_x000d_
 (3.25*(5.05+0.15+3.8+0.15+2.8)-1.7*2.7)*0.25 " W6" = 8,562 [F]_x000d_
 "`výtah"_x000d_
 0.25*((2.6+1.65)*2*8.7-1.2*2.4*2) = 17,048 [G]_x000d_
 "Celkem: "37.393+23.391+37.683+9.709+20.426+8.562+17.048 = 154,212 [H]</t>
  </si>
  <si>
    <t>311351121</t>
  </si>
  <si>
    <t>Bednění nadzákladových zdí nosných rovné oboustranné za každou stranu zřízení</t>
  </si>
  <si>
    <t xml:space="preserve">"` ``2_005_vez_tvar"_x000d_
 8.25*1*2+(8.25*14.6-2.5*2.3+3.4*(5.05+0.15+3.6))+0.25*2*(2.5+2.3) "  W1" = 163,520 [A]_x000d_
 (6.15*15.6-1.9*1.25)+0.25*2*(1.9+1.25) "  W2" = 95,140 [B]_x000d_
 "`8,25*1*2+(8,25*14,6-2,7*1,7+3,4*(5,05+0,15+3,6)+0,25*2*(1,7+2,7)`  W3"_x000d_
 3.25*(5.05+0.15+3.8+0.15+2.8) " W4" = 38,838 [C]_x000d_
 (6.15*(15.6-0.15*2)-2.7*1.7-2.4*3.25)+0.25*2*(1.7+2.7+2.4+3.25) " W5" = 86,730 [D]_x000d_
 (3.25*(5.05+0.15+3.8+0.15+2.8)-1.7*2.7)+0.25*2*(1.7+2.7) " W6" = 36,448 [E]_x000d_
 "`výtah"_x000d_
 ((2.6+1.65)*2*8.7-1.2*2.4*2)+0.25*2*2*(1.2+2.4) = 71,790 [F]_x000d_
 "Celkem: "163.52+95.14+38.838+86.73+36.448+71.79 = 492,466 [G]</t>
  </si>
  <si>
    <t>311351122</t>
  </si>
  <si>
    <t>Bednění nadzákladových zdí nosných rovné oboustranné za každou stranu odstranění</t>
  </si>
  <si>
    <t>492.466 = 492,466 [A]</t>
  </si>
  <si>
    <t>311361821</t>
  </si>
  <si>
    <t>Výztuž nadzákladových zdí nosných svislých nebo odkloněných od svislice, rovných nebo oblých z betonářské oceli 10 505 (R) nebo BSt 500</t>
  </si>
  <si>
    <t xml:space="preserve">"` ``2_005_vez_tvar"_x000d_
 8.25*1*0.15+(8.25*14.6-2.5*2.3+3.4*(5.05+0.15+3.6))*0.25 "  W1" = 37,393 [A]_x000d_
 (6.15*15.6-1.9*1.25)*0.25 "  W2" = 23,391 [B]_x000d_
 8.25*1*0.15+(8.25*14.6-2.7*1.7+3.4*(5.05+0.15+3.6))*0.25"  W3" = 37,683 [C]_x000d_
 3.25*(5.05+0.15+3.8+0.15+2.8)*0.25 " W4" = 9,709 [D]_x000d_
 (6.15*(15.6-0.15*2)-2.7*1.7-2.4*3.25)*0.25 " W5" = 20,426 [E]_x000d_
 (3.25*(5.05+0.15+3.8+0.15+2.8)-1.7*2.7)*0.25 " W6" = 8,562 [F]_x000d_
 "`výtah"_x000d_
 0.25*((2.6+1.65)*2*8.7-1.2*2.4*2) = 17,048 [G]_x000d_
 "Celkem: "37.393+23.391+37.683+9.709+20.426+8.562+17.048 = 154,212 [H]_x000d_
 154.212*0.14 "Přepočtené koeficientem množství" = 21,590 [I]</t>
  </si>
  <si>
    <t>315361821</t>
  </si>
  <si>
    <t>Výztuž nadzákladových zdí půdních, štítových, poprsních svislých nebo odkloněných od svislice, rovných nebo oblých z betonářské oceli 10 505 (R) nebo BSt 500</t>
  </si>
  <si>
    <t xml:space="preserve">"` ``SO 11-72-11_01_2.006"_x000d_
 0.75*(36.1+8.1+60.1+18.55+19.35+26.35+37.5)*0.3*0.08 " atika  nad 2.Np" = 3,709 [A]_x000d_
 "Celkem: "3.709 = 3,709 [B]</t>
  </si>
  <si>
    <t>330321612</t>
  </si>
  <si>
    <t>Sloupy, pilíře, táhla, rámové stojky, vzpěry z betonu železového (bez výztuže) odolného proti agresivnímu prostředí tř. C 30/37</t>
  </si>
  <si>
    <t>"` ``Schéma vyztužení průvlaků_sloupů_věnců_14"_x000d_
 0.3*0.3*2*(6.175+6.575+7.275) = 3,605 [A]_x000d_
 0.3*0.3*8.2 " P1.1" = 0,738 [B]_x000d_
 0.3*0.3*8.4 " P1.2" = 0,756 [C]_x000d_
 0.3*0.3*8.4 " P1.3" = 0,756 [D]_x000d_
 0.3*0.3*7.8 " P1.4" = 0,702 [E]_x000d_
 0.3*0.3*7.8 " P1.5" = 0,702 [F]_x000d_
 0.3*0.3*4.3 " P1.6" = 0,387 [G]_x000d_
 0.3*0.3*8.2 " P2.1" = 0,738 [H]_x000d_
 "Celkem: "3.605+0.738+0.756+0.756+0.702+0.702+0.387+0.738 = 8,384 [I]</t>
  </si>
  <si>
    <t>331125002</t>
  </si>
  <si>
    <t>Montáž sloupů ze železobetonu do dutiny patky s vyrovnáním dna patky a se zalitím sloupů do patky, hmotnosti přes 1,5 do 4 t</t>
  </si>
  <si>
    <t>"` ``2.110 - Tvary prefabrikovaných dílců"_x000d_
 11 " S2" = 11,000 [A]_x000d_
 1 " S3" = 1,000 [B]_x000d_
 1 " S4" = 1,000 [C]_x000d_
 1 " S5" = 1,000 [D]_x000d_
 1 " S6" = 1,000 [E]_x000d_
 1 " S7" = 1,000 [F]_x000d_
 1 " S8" = 1,000 [G]_x000d_
 1 " S9" = 1,000 [H]_x000d_
 "Celkem: "11+1+1+1+1+1+1+1 = 18,000 [I]</t>
  </si>
  <si>
    <t>331125003</t>
  </si>
  <si>
    <t>Montáž sloupů ze železobetonu do dutiny patky s vyrovnáním dna patky a se zalitím sloupů do patky, hmotnosti přes 4 do 7 t</t>
  </si>
  <si>
    <t>"` ``2.110 - Tvary prefabrikovaných dílců"_x000d_
 7 " S1" = 7,000 [A]_x000d_
 1+1 " S1.1" = 2,000 [B]_x000d_
 1+1 " S1.2" = 2,000 [C]_x000d_
 "Celkem: "7+2+2 = 11,000 [D]</t>
  </si>
  <si>
    <t>331351121</t>
  </si>
  <si>
    <t>Bednění hranatých sloupů a pilířů včetně vzepření průřezu pravoúhlého čtyřúhelníka výšky do 4 m, průřezu přes 0,08 do 0,16 m2 zřízení</t>
  </si>
  <si>
    <t>"` ``Schéma vyztužení průvlaků_sloupů_věnců_14"_x000d_
 4*0.3*2*(6.175+6.575+7.275) = 48,060 [A]_x000d_
 4*0.3*8.2 " P1.1" = 9,840 [B]_x000d_
 4*0.3*8.4 " P1.2" = 10,080 [C]_x000d_
 4*0.3*8.4 " P1.3" = 10,080 [D]_x000d_
 4*0.3*7.8 " P1.4" = 9,360 [E]_x000d_
 4*0.3*7.8 " P1.5" = 9,360 [F]_x000d_
 4*0.3*4.3 " P1.6" = 5,160 [G]_x000d_
 4*0.3*8.2 " P2.1" = 9,840 [H]_x000d_
 "Celkem: "48.06+9.84+10.08+10.08+9.36+9.36+5.16+9.84 = 111,780 [I]</t>
  </si>
  <si>
    <t>331351122</t>
  </si>
  <si>
    <t>Bednění hranatých sloupů a pilířů včetně vzepření průřezu pravoúhlého čtyřúhelníka výšky do 4 m, průřezu přes 0,08 do 0,16 m2 odstranění</t>
  </si>
  <si>
    <t>111.78 = 111,780 [A]</t>
  </si>
  <si>
    <t>331361821</t>
  </si>
  <si>
    <t>Výztuž sloupů, pilířů, rámových stojek, táhel nebo vzpěr hranatých svislých nebo šikmých (odkloněných) z betonářské oceli 10 505 (R) nebo BSt 500</t>
  </si>
  <si>
    <t>59362003</t>
  </si>
  <si>
    <t>sloup ŽB včetně výztuže přes 200 do 230kg/m3 objem prefabrikátu přes 1m3</t>
  </si>
  <si>
    <t>"` ``2.110 - Tvary prefabrikovaných dílců"_x000d_
 11*1.515 " S2" = 16,665 [A]_x000d_
 1*1.201 " S3" = 1,201 [B]_x000d_
 1.262 " S4" = 1,262 [C]_x000d_
 1.36 " S5" = 1,360 [D]_x000d_
 1.457 " S6" = 1,457 [E]_x000d_
 1.548 " S7" = 1,548 [F]_x000d_
 1.505 " S8" = 1,505 [G]_x000d_
 1.487 " S9" = 1,487 [H]_x000d_
 "Celkem: "16.665+1.201+1.262+1.36+1.457+1.548+1.505+1.487 = 26,485 [I]</t>
  </si>
  <si>
    <t>59362003.1</t>
  </si>
  <si>
    <t>"` ``2.110 - Tvary prefabrikovaných dílců"_x000d_
 7*1.976 " S1" = 13,832 [A]_x000d_
 (1+1)*1.743 " S1.1" = 3,486 [B]_x000d_
 (1+1)*1.812 " S1.2" = 3,624 [C]_x000d_
 "Celkem: "13.832+3.486+3.624 = 20,942 [D]</t>
  </si>
  <si>
    <t>13010990</t>
  </si>
  <si>
    <t>ocel profilová jakost S235JR (11 375) průřez HEB 300</t>
  </si>
  <si>
    <t>0.252*1.05 "Přepočtené koeficientem množství" = 0,265 [A]</t>
  </si>
  <si>
    <t>13021013</t>
  </si>
  <si>
    <t>tyč ocelová kruhová žebírková DIN 488 jakost B500B (10 505) výztuž do betonu D 12mm</t>
  </si>
  <si>
    <t>(166*7+20*7.5+3.8*121)*0.9/1000 = 1,595 [A]_x000d_
 1.595*1.1 "Přepočtené koeficientem množství" = 1,755 [B]</t>
  </si>
  <si>
    <t>411121121</t>
  </si>
  <si>
    <t>Montáž prefabrikovaných železobetonových stropů se zalitím spár, včetně podpěrné konstrukce, na cementovou maltu ze stropních panelů šířky do 1200 mm a délky do</t>
  </si>
  <si>
    <t>Montáž prefabrikovaných železobetonových stropů se zalitím spár, včetně podpěrné konstrukce, na cementovou maltu ze stropních panelů šířky do 1200 mm a délky do 3800 mm</t>
  </si>
  <si>
    <t>"` ``Výkres skladby a tvaru stropní konstrukce nad 1NP_1"_x000d_
 39 " SP6" = 39,000 [A]_x000d_
 11 " SP7" = 11,000 [B]_x000d_
 2 " SP8" = 2,000 [C]_x000d_
 3 " SP9" = 3,000 [D]_x000d_
 2 " SP10" = 2,000 [E]_x000d_
 "`Výkres skladby a tvaru stropní konstrukce nad 2NP_2"_x000d_
 39 " SP6" = 39,000 [F]_x000d_
 11 " SP7" = 11,000 [G]_x000d_
 2 " SP8" = 2,000 [H]_x000d_
 3 " SP9" = 3,000 [I]_x000d_
 2 " SP10" = 2,000 [J]_x000d_
 1 " SP22" = 1,000 [K]_x000d_
 1 " SP24" = 1,000 [L]_x000d_
 2 " SP28" = 2,000 [M]_x000d_
 1 " SP29" = 1,000 [N]_x000d_
 1 " SP30" = 1,000 [O]_x000d_
 "Celkem: "39+11+2+3+2+39+11+2+3+2+1+1+2+1+1 = 120,000 [P]</t>
  </si>
  <si>
    <t>Montáž prefabrikovaných železobetonových stropů se zalitím spár, včetně podpěrné konstrukce, na cementovou maltu ze stropních panelů šířky do 1200 mm a délky do 3800 mmZálivková výztuž vykázaná u '411121127'</t>
  </si>
  <si>
    <t>411121125</t>
  </si>
  <si>
    <t>Montáž prefabrikovaných železobetonových stropů se zalitím spár, včetně podpěrné konstrukce, na cementovou maltu ze stropních panelů šířky do 1200 mm a délky př</t>
  </si>
  <si>
    <t>Montáž prefabrikovaných železobetonových stropů se zalitím spár, včetně podpěrné konstrukce, na cementovou maltu ze stropních panelů šířky do 1200 mm a délky přes 3800 do 7000 mm</t>
  </si>
  <si>
    <t xml:space="preserve">"` ``Výkres skladby a tvaru stropní konstrukce nad 1NP_1"_x000d_
 35 " SP 1" = 35,000 [A]_x000d_
 8 " SP 2" = 8,000 [B]_x000d_
 2 " SP 3" = 2,000 [C]_x000d_
 3 " SP 4" = 3,000 [D]_x000d_
 2 " SP 5" = 2,000 [E]_x000d_
 9 " SP 11" = 9,000 [F]_x000d_
 9 " SP 12" = 9,000 [G]_x000d_
 "`Výkres skladby a tvaru stropní konstrukce nad 2NP_2"_x000d_
 36 " SP 1" = 36,000 [H]_x000d_
 9 " SP 2" = 9,000 [I]_x000d_
 2 " SP 3" = 2,000 [J]_x000d_
 3 " SP 4" = 3,000 [K]_x000d_
 2 " SP 5" = 2,000 [L]_x000d_
 11 " SP 11" = 11,000 [M]_x000d_
 12 " SP 12" = 12,000 [N]_x000d_
 3 " SP 13" = 3,000 [O]_x000d_
 1 " SP 14" = 1,000 [P]_x000d_
 3 " SP 15" = 3,000 [Q]_x000d_
 1 " SP 16" = 1,000 [R]_x000d_
 1 " SP 23" = 1,000 [S]_x000d_
 2 " SP 25" = 2,000 [T]_x000d_
 3 " SP 26" = 3,000 [U]_x000d_
 1 " SP 27" = 1,000 [V]_x000d_
 "`2_005_vez_tvar"_x000d_
 6  " SP 1" = 6,000 [W]_x000d_
 1 " SP 2" = 1,000 [X]_x000d_
 "Celkem: "35+8+2+3+2+9+9+36+9+2+3+2+11+12+3+1+3+1+1+2+3+1+6+1 = 165,000 [Y]</t>
  </si>
  <si>
    <t>411121127</t>
  </si>
  <si>
    <t>Montáž prefabrikovaných železobetonových stropů se zalitím spár, včetně podpěrné konstrukce, na cementovou maltu ze stropních panelů šířky do 1200 mm a délky přes 7000 mm</t>
  </si>
  <si>
    <t>"` ``Výkres skladby a tvaru stropní konstrukce nad 2NP_2"_x000d_
 12 " SP17" = 12,000 [A]_x000d_
 1 " SP18" = 1,000 [B]_x000d_
 2 " SP19" = 2,000 [C]_x000d_
 3 " SP20" = 3,000 [D]_x000d_
 1 " SP21" = 1,000 [E]_x000d_
 "Celkem: "12+1+2+3+1 = 19,000 [F]</t>
  </si>
  <si>
    <t>Montáž prefabrikovaných železobetonových stropů se zalitím spár, včetně podpěrné konstrukce, na cementovou maltu ze stropních panelů šířky do 1200 mm a délky přes 7000 mmZálivková výztuž vykázana u '411121127'</t>
  </si>
  <si>
    <t>411321616</t>
  </si>
  <si>
    <t>Stropy z betonu železového (bez výztuže) stropů deskových, plochých střech, desek balkonových, desek hřibových stropů včetně hlavic hřibových sloupů tř. C 30/37</t>
  </si>
  <si>
    <t>"` ``2_001_1NP_tvar"_x000d_
 (7.575*19.65+(26.95-7.5)*7.6)*0.25 = 74,167 [A]_x000d_
 (7.8*2.8+2*0.25+2.85*5.35)*0.15 " 1.2" = 5,638 [B]_x000d_
 2.75*6.1*0.25 " DESKA NAD 1.47" = 4,194 [C]_x000d_
 "`2_002_2NP_tvar"_x000d_
 5.6*7.5*0.25 " 2.1" = 10,500 [D]_x000d_
 5.65*3.4*0.15 " 2.2" = 2,882 [E]_x000d_
 2.8*2.2*0.15 " 2.3" = 0,924 [F]_x000d_
 "`2_003_3NP_tvar"_x000d_
 3*2.2*0.15 " 3.1" = 0,990 [G]_x000d_
 "Celkem: "74.167+5.638+4.194+10.5+2.882+0.924+0.99 = 99,295 [H]</t>
  </si>
  <si>
    <t>411351011</t>
  </si>
  <si>
    <t>Bednění stropních konstrukcí - bez podpěrné konstrukce desek tloušťky stropní desky přes 5 do 25 cm zřízení</t>
  </si>
  <si>
    <t>"` ``2_001_1NP_tvar"_x000d_
 (7.575*19.65+(26.95-7.5)*7.6) = 296,669 [A]_x000d_
 (7.8*2.8+2*0.25+2.85*5.35) " 1.2" = 37,588 [B]_x000d_
 2.75*6.1 " DESKA NAD 1.47" = 16,775 [C]_x000d_
 "`2_002_2NP_tvar"_x000d_
 5.6*7.5 " 2.1" = 42,000 [D]_x000d_
 5.65*3.4 " 2.2" = 19,210 [E]_x000d_
 2.8*2.2 " 2.3" = 6,160 [F]_x000d_
 "`2_003_3NP_tvar"_x000d_
 3*2.2 " 3.1" = 6,600 [G]_x000d_
 "Celkem: "296.669+37.588+16.775+42+19.21+6.16+6.6 = 425,002 [H]</t>
  </si>
  <si>
    <t>411351012</t>
  </si>
  <si>
    <t>Bednění stropních konstrukcí - bez podpěrné konstrukce desek tloušťky stropní desky přes 5 do 25 cm odstranění</t>
  </si>
  <si>
    <t>425.002 = 425,002 [A]</t>
  </si>
  <si>
    <t>411354313</t>
  </si>
  <si>
    <t>Podpěrná konstrukce stropů - desek, kleneb a skořepin výška podepření do 4 m tloušťka stropu přes 15 do 25 cm zřízení</t>
  </si>
  <si>
    <t>411354314</t>
  </si>
  <si>
    <t>Podpěrná konstrukce stropů - desek, kleneb a skořepin výška podepření do 4 m tloušťka stropu přes 15 do 25 cm odstranění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</si>
  <si>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</si>
  <si>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</si>
  <si>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</si>
  <si>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413123921</t>
  </si>
  <si>
    <t>Montáž trámů, průvlaků, ztužidel a obdobných dílců vodorovných konstrukcí se svařovanými spoji do 18 m, hmotnosti do 1,5 t</t>
  </si>
  <si>
    <t>"` ``2.110 - Tvary prefabrikovaných dílců"_x000d_
 4 " Z4" = 4,000 [A]_x000d_
 9 " Z5" = 9,000 [B]_x000d_
 1 " Z6" = 1,000 [C]_x000d_
 1 " Z7" = 1,000 [D]_x000d_
 1 " Z8" = 1,000 [E]_x000d_
 1 " N1" = 1,000 [F]_x000d_
 1 " N2" = 1,000 [G]_x000d_
 1 " N3" = 1,000 [H]_x000d_
 "Celkem: "4+9+1+1+1+1+1+1 = 19,000 [I]</t>
  </si>
  <si>
    <t>413123922</t>
  </si>
  <si>
    <t>Montáž trámů, průvlaků, ztužidel a obdobných dílců vodorovných konstrukcí se svařovanými spoji do 18 m, hmotnosti přes 1,5 do 3 t</t>
  </si>
  <si>
    <t>"` ``2.110 - Tvary prefabrikovaných dílců"_x000d_
 7 " Z1" = 7,000 [A]_x000d_
 2 " Z1.1" = 2,000 [B]_x000d_
 1 " Z2" = 1,000 [C]_x000d_
 1 " Z3" = 1,000 [D]_x000d_
 1 " Z9" = 1,000 [E]_x000d_
 "Celkem: "7+2+1+1+1 = 12,000 [F]</t>
  </si>
  <si>
    <t>413125005</t>
  </si>
  <si>
    <t>Montáž tyčových dílců - trámů, průvlaků a ztužidel ze železobetonu nebo předpjatého betonu s nesvařovanými spoji přes 7 do 10 t</t>
  </si>
  <si>
    <t>"` ``2.110 - Tvary prefabrikovaných dílců"_x000d_
 12 " V1" = 12,000 [A]</t>
  </si>
  <si>
    <t>413321616</t>
  </si>
  <si>
    <t>Nosníky z betonu železového (bez výztuže) včetně stěnových i jeřábových drah, volných trámů, průvlaků, rámových příčlí, ztužidel, konzol, vodorovných táhel apod</t>
  </si>
  <si>
    <t>Nosníky z betonu železového (bez výztuže) včetně stěnových i jeřábových drah, volných trámů, průvlaků, rámových příčlí, ztužidel, konzol, vodorovných táhel apod., tyčových konstrukcí tř. C 30/37</t>
  </si>
  <si>
    <t xml:space="preserve">"` ``Schéma vyztužení průvlaků_sloupů_věnců_14"_x000d_
 0.5*0.3*18.5 "P1.1" = 2,775 [A]_x000d_
 0.5*0.3*5.85  "P1.2" = 0,878 [B]_x000d_
 6.3*0.25*0.3 "P1.3" = 0,473 [C]_x000d_
 0.5*0.3*9.4 "P2.1" = 1,410 [D]_x000d_
 0.5*0.3*5.85  "P2.2" = 0,878 [E]_x000d_
 5.7*0.25*0.3 "P2.4" = 0,428 [F]_x000d_
 7.85*0.25*0.3 "P2.6" = 0,589 [G]_x000d_
 2.5*0.3*0.25*2" Rozšíření otvoru" = 0,375 [H]_x000d_
 (4.175+4.125*2+4.025)*2*0.3*0.3*2 " Myčka" = 5,922 [I]_x000d_
 "Celkem: "2.775+0.878+0.473+1.41+0.878+0.428+0.589+0.375+5.922 = 13,728 [J]</t>
  </si>
  <si>
    <t>413351121</t>
  </si>
  <si>
    <t>Bednění nosníků a průvlaků - bez podpěrné konstrukce výška nosníku po spodní líc stropní desky přes 100 cm zřízení</t>
  </si>
  <si>
    <t xml:space="preserve">"` ``Schéma vyztužení průvlaků_sloupů_věnců_14"_x000d_
 (0.3+0.5*2)*18.5 "P1.1" = 24,050 [A]_x000d_
 (0.3+0.5*2)*5.85  "P1.2" = 7,605 [B]_x000d_
 6.3*(0.3+0.25*2) "P1.3" = 5,040 [C]_x000d_
 (0.3+0.5*2)*9.4 "P2.1" = 12,220 [D]_x000d_
 (0.3+0.5*2)*5.85  "P2.2" = 7,605 [E]_x000d_
 5.7*(0.3+0.25*2) "P2.4" = 4,560 [F]_x000d_
 7.85*(0.3+0.25*2) "P2.6" = 6,280 [G]_x000d_
 2.5*2*(0.25*2+0.3)" Rozšíření otvoru" = 4,000 [H]_x000d_
 (4.175+4.125*2+4.025)*2*0.3*3*2 " Myčka" = 59,220 [I]_x000d_
 "Celkem: "24.05+7.605+5.04+12.22+7.605+4.56+6.28+4+59.22 = 130,580 [J]</t>
  </si>
  <si>
    <t>413351122</t>
  </si>
  <si>
    <t>Bednění nosníků a průvlaků - bez podpěrné konstrukce výška nosníku po spodní líc stropní desky přes 100 cm odstranění</t>
  </si>
  <si>
    <t>130.58 = 130,580 [A]</t>
  </si>
  <si>
    <t>413352115</t>
  </si>
  <si>
    <t>Podpěrná konstrukce nosníků a průvlaků výšky podepření do 4 m výšky nosníku (po spodní hranu stropní desky) přes 100 cm zřízení</t>
  </si>
  <si>
    <t xml:space="preserve">"` ``Schéma vyztužení průvlaků_sloupů_věnců_14"_x000d_
 0.5*18.5 "P1.1" = 9,250 [A]_x000d_
 0.5*5.85  "P1.2" = 2,925 [B]_x000d_
 6.3*0.3 "P1.3" = 1,890 [C]_x000d_
 0.5*9.4 "P2.1" = 4,700 [D]_x000d_
 0.5*5.85  "P2.2" = 2,925 [E]_x000d_
 5.7*0.25 "P2.4" = 1,425 [F]_x000d_
 7.85*0.25"P2.6" = 1,963 [G]_x000d_
 2.5*0.25*2" Rozšíření otvoru" = 1,250 [H]_x000d_
 (4.175+4.125*2+4.025)*2*0.3*2 " Myčka" = 19,740 [I]_x000d_
 "Celkem: "9.25+2.925+1.89+4.7+2.925+1.425+1.963+1.25+19.74 = 46,068 [J]</t>
  </si>
  <si>
    <t>413352116</t>
  </si>
  <si>
    <t>Podpěrná konstrukce nosníků a průvlaků výšky podepření do 4 m výšky nosníku (po spodní hranu stropní desky) přes 100 cm odstranění</t>
  </si>
  <si>
    <t>46.068 = 46,068 [A]</t>
  </si>
  <si>
    <t>413361821</t>
  </si>
  <si>
    <t>Výztuž nosníků včetně stěnových i jeřábových drah, volných trámů, průvlaků, rámových příčlí, ztužidel, konzol, vodorovných táhel apod. tyčových konstrukcí lemuj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</si>
  <si>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</si>
  <si>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413941125</t>
  </si>
  <si>
    <t>Osazování ocelových válcovaných nosníků ve stropech I nebo IE nebo U nebo UE nebo L č. 24 a výše nebo výšky přes 220 mm</t>
  </si>
  <si>
    <t>"` ``Schéma vyztužení stropních desek nad 2NP_12"_x000d_
 8*0.075 " OV Výměna dle požadavků dodavatele panelů" = 0,600 [A]</t>
  </si>
  <si>
    <t>413941135</t>
  </si>
  <si>
    <t>Osazování ocelových válcovaných nosníků ve stropech HE-A nebo HE-B, výšky přes 220 mm</t>
  </si>
  <si>
    <t>"` ``Schéma vyztužení stropních desek nad 2NP_12"_x000d_
 2.15*0.117 " HEB 300" = 0,252 [A]</t>
  </si>
  <si>
    <t>417321616</t>
  </si>
  <si>
    <t>Ztužující pásy a věnce z betonu železového (bez výztuže) tř. C 30/37</t>
  </si>
  <si>
    <t>"` ``2_001_1NP_tvar"_x000d_
 0.25*0.3*(6.875+18.45+26.25+6.1+17.85*3+6.15*17+1.65*5+17.38*2+6.3*5+5.95*2+3*17.58+2*18.5+35.98+5.58) = 32,511 [A]_x000d_
 0.25*(0.18*18.85+0.06*(18.85+17.58+18.5)+0.1*(17.38*2+5.95+18.5*2+17.58+35.98+5.58)+0.2*6.3) = 5,408 [B]_x000d_
 "`2_002_2NP_tvar"_x000d_
 0.25*0.3*(18.25*3+26.95*2+1.2*2+19.65*2+25.08*5+35.98*6-2*6.15+18.5*5+8.55*19) = 55,071 [C]_x000d_
 "Celkem: "32.511+5.408+55.071 = 92,990 [D]</t>
  </si>
  <si>
    <t>417351115</t>
  </si>
  <si>
    <t>Bednění bočnic ztužujících pásů a věnců včetně vzpěr zřízení</t>
  </si>
  <si>
    <t>"` ``2_001_1NP_tvar"_x000d_
 0.25*2*(6.875+18.45+26.25+6.1+17.85*3+6.15*17+1.65*5+17.38*2+6.3*5+5.95*2+3*17.58+2*18.5+35.98+5.58) = 216,743 [A]_x000d_
 0.25*(18.85+18.85+17.58+18.5+17.38*2+5.95+18.5*2+17.58+35.98+5.58+6.3)*2 = 108,465 [B]_x000d_
 "`2_002_2NP_tvar"_x000d_
 0.25*2*(18.25*3+26.95*2+1.2*2+19.65*2+25.08*5+35.98*6-2*6.15+18.5*5+8.55*19) = 367,140 [C]_x000d_
 "Celkem: "216.743+108.465+367.14 = 692,348 [D]</t>
  </si>
  <si>
    <t>417351116</t>
  </si>
  <si>
    <t>Bednění bočnic ztužujících pásů a věnců včetně vzpěr odstranění</t>
  </si>
  <si>
    <t>692.348 = 692,348 [A]</t>
  </si>
  <si>
    <t>417361821</t>
  </si>
  <si>
    <t>Výztuž ztužujících pásů a věnců z betonářské oceli 10 505 (R) nebo BSt 500</t>
  </si>
  <si>
    <t>92.99*0.08 = 7,439 [A]</t>
  </si>
  <si>
    <t>431124211</t>
  </si>
  <si>
    <t>Montáž podestových panelů se svařovanými spoji, hmotnosti do 1,5 t, v budovách výšky do 12 m</t>
  </si>
  <si>
    <t>"` ``Výkres tvaru schodiště 2.006"_x000d_
 1 " P1" = 1,000 [A]_x000d_
 1 " P2" = 1,000 [B]_x000d_
 "Celkem: "1+1 = 2,000 [C]</t>
  </si>
  <si>
    <t>435124221</t>
  </si>
  <si>
    <t>Montáž schodišťových konstrukcí ramen bez podest se svařovanými spoji, hmotnosti přes 1,5 do 3,5 t, v budovách výšky do 12 m</t>
  </si>
  <si>
    <t>"` ``Výkres tvaru schodiště 2.006"_x000d_
 1" R1" = 1,000 [A]_x000d_
 1" R2" = 1,000 [B]_x000d_
 "`Výkres tvaru výtahové šachty a schodiště 2 - 2.007"_x000d_
 1" R2" = 1,000 [C]_x000d_
 "Celkem: "1+1+1 = 3,000 [D]</t>
  </si>
  <si>
    <t>435124421</t>
  </si>
  <si>
    <t>Montáž schodišťových konstrukcí ramen s podestou se svařovanými spoji, vcelku hmotnosti přes 3,0 do 5,5 t, v budovách výšky do 12 m</t>
  </si>
  <si>
    <t>"` ``Výkres tvaru výtahové šachty a schodiště 2 - 2.007"_x000d_
 1" R1" = 1,000 [A]_x000d_
 1" R2" = 1,000 [B]_x000d_
 "Celkem: "1+1 = 2,000 [C]</t>
  </si>
  <si>
    <t>444171112</t>
  </si>
  <si>
    <t>Montáž krytiny střech ocelových konstrukcí z tvarovaných ocelových plechů šroubovaných, výšky budovy přes 6 do 12 m</t>
  </si>
  <si>
    <t>"` ``2_102_pudorys,2_103_RezA"_x000d_
 17.8*59.7 = 1062,660 [A]</t>
  </si>
  <si>
    <t>59323006</t>
  </si>
  <si>
    <t>ztužidlo ŽB včetně výztuže přes 180 do 220kg/m3 objem prefabrikátu do 1m3</t>
  </si>
  <si>
    <t>"` ``2.110 - Tvary prefabrikovaných dílců"_x000d_
 4*0.399 " Z4" = 1,596 [A]_x000d_
 9*0.459 " Z5" = 4,131 [B]_x000d_
 1*0.564 " Z6" = 0,564 [C]_x000d_
 1*0.318 " Z7" = 0,318 [D]_x000d_
 1*0.454 " Z8" = 0,454 [E]_x000d_
 1*0.446 " N1" = 0,446 [F]_x000d_
 2*0.441 " N2" = 0,882 [G]_x000d_
 1*0.468 " N3" = 0,468 [H]_x000d_
 "Celkem: "1.596+4.131+0.564+0.318+0.454+0.446+0.882+0.468 = 8,859 [I]</t>
  </si>
  <si>
    <t>59323006.1</t>
  </si>
  <si>
    <t>"` ``2.110 - Tvary prefabrikovaných dílců"_x000d_
 7*0.98 " Z1" = 6,860 [A]_x000d_
 2*0.98 " Z1.1" = 1,960 [B]_x000d_
 1*0.692 " Z3" = 0,692 [C]_x000d_
 1*0.98 " Z9" = 0,980 [D]_x000d_
 "Celkem: "6.86+1.96+0.692+0.98 = 10,492 [E]</t>
  </si>
  <si>
    <t>59323007</t>
  </si>
  <si>
    <t>ztužidlo ŽB včetně výztuže přes 180 do 220kg/m3 objem prefabrikátu přes 1m3</t>
  </si>
  <si>
    <t>"` ``2.110 - Tvary prefabrikovaných dílců"_x000d_
 1*1.22 " Z2" = 1,220 [A]_x000d_
 "Celkem: "1.22 = 1,220 [B]</t>
  </si>
  <si>
    <t>59343002</t>
  </si>
  <si>
    <t>podesta ŽB včetně výztuže do 150kg/m3 objem prefabrikátu do 1m3</t>
  </si>
  <si>
    <t>"` ``Výkres tvaru schodiště 2.006"_x000d_
 0.66" P1" = 0,660 [A]_x000d_
 0.718 " P2" = 0,718 [B]_x000d_
 "Celkem: "0.66+0.718 = 1,378 [C]_x000d_
 1.378*1.05 "Přepočtené koeficientem množství" = 1,447 [D]</t>
  </si>
  <si>
    <t>59352003</t>
  </si>
  <si>
    <t>vazník ŽB včetně výztuže přes 180 do 220kg/m3 objem prefabrikátu přes 1m3</t>
  </si>
  <si>
    <t>3.3*12 = 39,600 [A]</t>
  </si>
  <si>
    <t>59372191</t>
  </si>
  <si>
    <t>schodiště ŽB včetně výztuže do 120kg/m3 objem prefabrikátu do 1m3</t>
  </si>
  <si>
    <t>"` ``Výkres tvaru výtahové šachty a schodiště 2 - 2.007"_x000d_
 0.788" R2" = 0,788 [A]_x000d_
 "Celkem: "0.788 = 0,788 [B]_x000d_
 0.788*1.05 "Přepočtené koeficientem množství" = 0,827 [C]</t>
  </si>
  <si>
    <t>59372192</t>
  </si>
  <si>
    <t>schodiště ŽB včetně výztuže do 120kg/m3 objem prefabrikátu přes 1m3</t>
  </si>
  <si>
    <t>"` ``Výkres tvaru schodiště 1- 2.006"_x000d_
 1.027" R1" = 1,027 [A]_x000d_
 1.065" R2" = 1,065 [B]_x000d_
 "Celkem: "1.027+1.065 = 2,092 [C]_x000d_
 2.092*1.05 "Přepočtené koeficientem množství" = 2,197 [D]</t>
  </si>
  <si>
    <t>59372192.1</t>
  </si>
  <si>
    <t>"` ``Výkres tvaru výtahové šachty a schodiště 2 - 2.007"_x000d_
 1.254" R1" = 1,254 [A]_x000d_
 1.312" R3" = 1,312 [B]_x000d_
 "Celkem: "1.254+1.312 = 2,566 [C]_x000d_
 2.566*1.05 "Přepočtené koeficientem množství" = 2,694 [D]</t>
  </si>
  <si>
    <t>RMAT-OV</t>
  </si>
  <si>
    <t>OV - Ocelová výměna pro stropní panel šířky 1200 m a výšky 250 mm</t>
  </si>
  <si>
    <t>RMAT-SP1</t>
  </si>
  <si>
    <t>SP 1 - panel stropní ŽB</t>
  </si>
  <si>
    <t xml:space="preserve">"` ``Výkres skladby a tvaru stropní konstrukce nad 1NP_1"_x000d_
 35 " SP 1" = 35,000 [A]_x000d_
 "`Výkres skladby a tvaru stropní konstrukce nad 2NP_2"_x000d_
 36 " SP 1" = 36,000 [B]_x000d_
 "`2_005_vez_tvar"_x000d_
 6  " SP 1" = 6,000 [C]_x000d_
 "Celkem: "35+36+6 = 77,000 [D]</t>
  </si>
  <si>
    <t>RMAT-SP10</t>
  </si>
  <si>
    <t>SP 10 - panel stropní ŽB</t>
  </si>
  <si>
    <t>"` ``Výkres skladby a tvaru stropní konstrukce nad 1NP_1"_x000d_
 2 " SP10" = 2,000 [A]_x000d_
 "`Výkres skladby a tvaru stropní konstrukce nad 2NP_2"_x000d_
 2 " SP10" = 2,000 [B]_x000d_
 "Celkem: "2+2 = 4,000 [C]</t>
  </si>
  <si>
    <t>RMAT-SP11</t>
  </si>
  <si>
    <t>SP 11 - panel stropní ŽB</t>
  </si>
  <si>
    <t>"` ``Výkres skladby a tvaru stropní konstrukce nad 1NP_1"_x000d_
 9 " SP 11" = 9,000 [A]_x000d_
 "`Výkres skladby a tvaru stropní konstrukce nad 2NP_2"_x000d_
 11 " SP 11" = 11,000 [B]_x000d_
 "Celkem: "9+11 = 20,000 [C]</t>
  </si>
  <si>
    <t>RMAT-SP12</t>
  </si>
  <si>
    <t>SP 12 - panel stropní ŽB</t>
  </si>
  <si>
    <t>"` ``Výkres skladby a tvaru stropní konstrukce nad 1NP_1"_x000d_
 9 " SP 12" = 9,000 [A]_x000d_
 "`Výkres skladby a tvaru stropní konstrukce nad 2NP_2"_x000d_
 12 " SP 12" = 12,000 [B]_x000d_
 "Celkem: "9+12 = 21,000 [C]</t>
  </si>
  <si>
    <t>RMAT-SP13</t>
  </si>
  <si>
    <t>SP 13 - panel stropní ŽB</t>
  </si>
  <si>
    <t>RMAT-SP14</t>
  </si>
  <si>
    <t>SP 14 - panel stropní ŽB</t>
  </si>
  <si>
    <t>RMAT-SP15</t>
  </si>
  <si>
    <t>SP 15 - panel stropní ŽB</t>
  </si>
  <si>
    <t>RMAT-SP16</t>
  </si>
  <si>
    <t>SP 16 - panel stropní ŽB</t>
  </si>
  <si>
    <t>RMAT-SP17</t>
  </si>
  <si>
    <t>SP 17 - panel stropní ŽB</t>
  </si>
  <si>
    <t>RMAT-SP18</t>
  </si>
  <si>
    <t>SP 18 - panel stropní ŽB</t>
  </si>
  <si>
    <t>RMAT-SP19</t>
  </si>
  <si>
    <t>SP 19 - panel stropní ŽB</t>
  </si>
  <si>
    <t>RMAT-SP2</t>
  </si>
  <si>
    <t>SP 2 - panel stropní ŽB</t>
  </si>
  <si>
    <t>"` ``Výkres skladby a tvaru stropní konstrukce nad 1NP_1"_x000d_
 8 " SP 2" = 8,000 [A]_x000d_
 "`Výkres skladby a tvaru stropní konstrukce nad 2NP_2"_x000d_
 9 " SP 2" = 9,000 [B]_x000d_
 "`2_005_vez_tvar"_x000d_
 1 " SP 2" = 1,000 [C]_x000d_
 "Celkem: "8+9+1 = 18,000 [D]</t>
  </si>
  <si>
    <t>RMAT-SP20</t>
  </si>
  <si>
    <t>SP 20 - panel stropní ŽB</t>
  </si>
  <si>
    <t>RMAT-SP21</t>
  </si>
  <si>
    <t>SP 21 - panel stropní ŽB</t>
  </si>
  <si>
    <t>RMAT-SP22</t>
  </si>
  <si>
    <t>SP 22 - panel stropní ŽB</t>
  </si>
  <si>
    <t>RMAT-SP23</t>
  </si>
  <si>
    <t>SP 23 - panel stropní ŽB</t>
  </si>
  <si>
    <t>RMAT-SP24</t>
  </si>
  <si>
    <t>SP 24 - panel stropní ŽB</t>
  </si>
  <si>
    <t>RMAT-SP25</t>
  </si>
  <si>
    <t>SP 25 - panel stropní ŽB</t>
  </si>
  <si>
    <t>RMAT-SP26</t>
  </si>
  <si>
    <t>SP 26 - panel stropní ŽB</t>
  </si>
  <si>
    <t>RMAT-SP27</t>
  </si>
  <si>
    <t>SP 27 - panel stropní ŽB</t>
  </si>
  <si>
    <t>RMAT-SP28</t>
  </si>
  <si>
    <t>SP 28 - panel stropní ŽB</t>
  </si>
  <si>
    <t>RMAT-SP29</t>
  </si>
  <si>
    <t>SP 29 - panel stropní ŽB</t>
  </si>
  <si>
    <t>RMAT-SP3</t>
  </si>
  <si>
    <t>SP 3 - panel stropní ŽB</t>
  </si>
  <si>
    <t>"` ``Výkres skladby a tvaru stropní konstrukce nad 1NP_1"_x000d_
 2 " SP 3" = 2,000 [A]_x000d_
 "`Výkres skladby a tvaru stropní konstrukce nad 2NP_2"_x000d_
 2 " SP 3" = 2,000 [B]_x000d_
 "Celkem: "2+2 = 4,000 [C]</t>
  </si>
  <si>
    <t>RMAT-SP30</t>
  </si>
  <si>
    <t>SP 30 - panel stropní ŽB</t>
  </si>
  <si>
    <t>RMAT-SP4</t>
  </si>
  <si>
    <t>SP 4 - panel stropní ŽB</t>
  </si>
  <si>
    <t>"` ``Výkres skladby a tvaru stropní konstrukce nad 1NP_1"_x000d_
 3 " SP 4" = 3,000 [A]_x000d_
 "`Výkres skladby a tvaru stropní konstrukce nad 2NP_2"_x000d_
 3 " SP 4" = 3,000 [B]_x000d_
 "Celkem: "3+3 = 6,000 [C]</t>
  </si>
  <si>
    <t>RMAT-SP5</t>
  </si>
  <si>
    <t>SP 5 - panel stropní ŽB</t>
  </si>
  <si>
    <t>"` ``Výkres skladby a tvaru stropní konstrukce nad 1NP_1"_x000d_
 2 " SP 5" = 2,000 [A]_x000d_
 "`Výkres skladby a tvaru stropní konstrukce nad 2NP_2"_x000d_
 2 " SP 5" = 2,000 [B]_x000d_
 "Celkem: "2+2 = 4,000 [C]</t>
  </si>
  <si>
    <t>RMAT-SP6</t>
  </si>
  <si>
    <t>SP 6 - panel stropní ŽB</t>
  </si>
  <si>
    <t>"` ``Výkres skladby a tvaru stropní konstrukce nad 1NP_1"_x000d_
 39 " SP6" = 39,000 [A]_x000d_
 "`Výkres skladby a tvaru stropní konstrukce nad 2NP_2"_x000d_
 39 " SP6" = 39,000 [B]_x000d_
 "Celkem: "39+39 = 78,000 [C]</t>
  </si>
  <si>
    <t>RMAT-SP7</t>
  </si>
  <si>
    <t>SP 7 - panel stropní ŽB</t>
  </si>
  <si>
    <t>"` ``Výkres skladby a tvaru stropní konstrukce nad 1NP_1"_x000d_
 11 " SP7" = 11,000 [A]_x000d_
 "`Výkres skladby a tvaru stropní konstrukce nad 2NP_2"_x000d_
 11 " SP7" = 11,000 [B]_x000d_
 "Celkem: "11+11 = 22,000 [C]</t>
  </si>
  <si>
    <t>RMAT-SP8</t>
  </si>
  <si>
    <t>SP 8 - panel stropní ŽB</t>
  </si>
  <si>
    <t>"` ``Výkres skladby a tvaru stropní konstrukce nad 1NP_1"_x000d_
 2 " SP8" = 2,000 [A]_x000d_
 "`Výkres skladby a tvaru stropní konstrukce nad 2NP_2"_x000d_
 2 " SP8" = 2,000 [B]_x000d_
 "Celkem: "2+2 = 4,000 [C]</t>
  </si>
  <si>
    <t>RMAT-SP9</t>
  </si>
  <si>
    <t>SP 9 - panel stropní ŽB</t>
  </si>
  <si>
    <t>"` ``Výkres skladby a tvaru stropní konstrukce nad 1NP_1"_x000d_
 3 " SP9" = 3,000 [A]_x000d_
 "`Výkres skladby a tvaru stropní konstrukce nad 2NP_2"_x000d_
 3 " SP9" = 3,000 [B]_x000d_
 "Celkem: "3+3 = 6,000 [C]</t>
  </si>
  <si>
    <t>RMAT-TR-R1</t>
  </si>
  <si>
    <t>ocelový plech trápézový plech TR 150/280 včetně spojovacího materiálu</t>
  </si>
  <si>
    <t>1062.66*1.133 "Přepočtené koeficientem množství" = 1203,994 [A]</t>
  </si>
  <si>
    <t>953311121</t>
  </si>
  <si>
    <t>Vložky svislé do dilatačních spár z desek na bázi dřeva včetně dodání a osazení, v jakémkoliv zdivu izolační dřevocementové tl. 25 mm</t>
  </si>
  <si>
    <t xml:space="preserve">"` ``Schéma vyztužení průvlaků_sloupů_věnců_14"_x000d_
 0.5*2*18.5 "P1.1" = 18,500 [A]_x000d_
 0.5*2*5.85  "P1.2" = 5,850 [B]_x000d_
 6.3*0.25*2 "P1.3" = 3,150 [C]_x000d_
 "`0,5*2)*9,4 `P2.1"_x000d_
 0.5*2*5.85  "P2.2" = 5,850 [D]_x000d_
 5.7*0.25*2 "P2.4" = 2,850 [E]_x000d_
 7.85*0.25*2 "P2.6" = 3,925 [F]_x000d_
 0.3*8.2 " P1.1" = 2,460 [G]_x000d_
 0.3*8.4 " P1.2" = 2,520 [H]_x000d_
 0.3*8.4 " P1.3" = 2,520 [I]_x000d_
 0.3*7.8 " P1.4" = 2,340 [J]_x000d_
 0.3*7.8 " P1.5" = 2,340 [K]_x000d_
 0.3*4.3 " P1.6" = 1,290 [L]_x000d_
 0.3*8.2 " P2.1" = 2,460 [M]_x000d_
 17.85*0.2 " deska 1.48" = 3,570 [N]_x000d_
 "Celkem: "18.5+5.85+3.15+5.85+2.85+3.925+2.46+2.52+2.52+2.34+2.34+1.29+2.46+3.57 = 59,625 [O]</t>
  </si>
  <si>
    <t>953311125</t>
  </si>
  <si>
    <t>Vložky svislé do dilatačních spár z desek na bázi dřeva včetně dodání a osazení, v jakémkoliv zdivu izolační dřevocementové tl. 50 mm</t>
  </si>
  <si>
    <t>7.65*(0.45+0.4*12+0.5) " sloupy v hale" = 43,988 [A]</t>
  </si>
  <si>
    <t>9535111-R</t>
  </si>
  <si>
    <t>Nosný tepelně-izolační prvek pro přerušení tepelných mostů pro lokální přenášení návrhových horizontálních sil působících rovnoběžně s obvodovou stěnou nebo i k</t>
  </si>
  <si>
    <t>Nosný tepelně-izolační prvek pro přerušení tepelných mostů pro lokální přenášení návrhových horizontálních sil působících rovnoběžně s obvodovou stěnou nebo i kolmo k ní, počet prutů 3 x D12</t>
  </si>
  <si>
    <t>SO 11-72-11.41</t>
  </si>
  <si>
    <t>721</t>
  </si>
  <si>
    <t>Zdravotechnika - vnitřní kanalizace</t>
  </si>
  <si>
    <t>28654742.R01</t>
  </si>
  <si>
    <t>sifon pro odvod kondenzátu, zpětná klapka s koulí, DN 40</t>
  </si>
  <si>
    <t>"` ``PUDORYS_1NP"_x000d_
 2 = 2,000 [A]_x000d_
 "`PUDORYS_2NP"_x000d_
 5 = 5,000 [B]_x000d_
 "Celkem: "2+5 = 7,000 [C]</t>
  </si>
  <si>
    <t>721173736</t>
  </si>
  <si>
    <t>Potrubí z trub polyetylenových svařované dešťové DN 100</t>
  </si>
  <si>
    <t>"` ``PUDORYS_1NP"_x000d_
 40 = 40,000 [A]_x000d_
 "`PUDORYS_2NP"_x000d_
 30 = 30,000 [B]_x000d_
 "`PUDORYS_STŘECHA"_x000d_
 17 = 17,000 [C]_x000d_
 "Celkem: "40+30+17 = 87,000 [D]</t>
  </si>
  <si>
    <t>721173737</t>
  </si>
  <si>
    <t>Potrubí z trub polyetylenových svařované dešťové DN 125</t>
  </si>
  <si>
    <t>"` ``PUDORYS_1NP"_x000d_
 18 = 18,000 [A]_x000d_
 "`PUDORYS_2NP"_x000d_
 15 = 15,000 [B]_x000d_
 "`PUDORYS_STŘECHA"_x000d_
 9 = 9,000 [C]_x000d_
 "Celkem: "18+15+9 = 42,000 [D]</t>
  </si>
  <si>
    <t>721174041</t>
  </si>
  <si>
    <t>Potrubí z trub polypropylenových připojovací DN 32</t>
  </si>
  <si>
    <t>"` ``PUDORYS_1NP"_x000d_
 42 = 42,000 [A]_x000d_
 "`PUDORYS_2NP"_x000d_
 109 = 109,000 [B]_x000d_
 "Celkem: "42+109 = 151,000 [C]</t>
  </si>
  <si>
    <t>721174042</t>
  </si>
  <si>
    <t>Potrubí z trub polypropylenových připojovací DN 40</t>
  </si>
  <si>
    <t>721174043</t>
  </si>
  <si>
    <t>Potrubí z trub polypropylenových připojovací DN 50</t>
  </si>
  <si>
    <t>"` ``PUDORYS_1NP"_x000d_
 19 = 19,000 [A]_x000d_
 "`PUDORYS_2NP"_x000d_
 30 = 30,000 [B]_x000d_
 "Celkem: "19+30 = 49,000 [C]</t>
  </si>
  <si>
    <t>721174044</t>
  </si>
  <si>
    <t>Potrubí z trub polypropylenových připojovací DN 75</t>
  </si>
  <si>
    <t>"` ``PUDORYS_1NP"_x000d_
 2 = 2,000 [A]_x000d_
 "`PUDORYS_2NP"_x000d_
 2 = 2,000 [B]_x000d_
 "Celkem: "2+2 = 4,000 [C]</t>
  </si>
  <si>
    <t>721175011</t>
  </si>
  <si>
    <t>Plastové potrubí odhlučněné dvouvrstvé odpadní (svislé) DN 70</t>
  </si>
  <si>
    <t>"` ``PUDORYS_1NP"_x000d_
 10 = 10,000 [A]_x000d_
 "`PUDORYS_2NP"_x000d_
 2 = 2,000 [B]_x000d_
 "Celkem: "10+2 = 12,000 [C]</t>
  </si>
  <si>
    <t>721175012</t>
  </si>
  <si>
    <t>Plastové potrubí odhlučněné dvouvrstvé odpadní (svislé) DN 100</t>
  </si>
  <si>
    <t>"` ``PUDORYS_1NP"_x000d_
 66 = 66,000 [A]_x000d_
 "`PUDORYS_2NP"_x000d_
 34 = 34,000 [B]_x000d_
 "`PUDORYS_STŘECHA"_x000d_
 5 = 5,000 [C]_x000d_
 "Celkem: "66+34+5 = 105,000 [D]</t>
  </si>
  <si>
    <t>721175013</t>
  </si>
  <si>
    <t>Plastové potrubí odhlučněné dvouvrstvé odpadní (svislé) DN 125</t>
  </si>
  <si>
    <t>"` ``PUDORYS_1NP"_x000d_
 37 = 37,000 [A]_x000d_
 "Celkem: "37 = 37,000 [B]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</si>
  <si>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</si>
  <si>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</si>
  <si>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</si>
  <si>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</si>
  <si>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72121001.R01</t>
  </si>
  <si>
    <t>Vpust podlahová se svislým odtokem DN110, celonerezová 500/200</t>
  </si>
  <si>
    <t>"` ``PUDORYS_1NP"_x000d_
 2 = 2,000 [A]_x000d_
 "`PUDORYS_2NP"_x000d_
 0 = 0,000 [B]_x000d_
 "Celkem: "2+0 = 2,000 [C]</t>
  </si>
  <si>
    <t>72121002.R01</t>
  </si>
  <si>
    <t>Čistící tvarovka s hladkým koncem DN110 na plastová potrubí</t>
  </si>
  <si>
    <t>"` ``PUDORYS_1NP"_x000d_
 5 = 5,000 [A]_x000d_
 "`PUDORYS_2NP"_x000d_
 0 = 0,000 [B]_x000d_
 "Celkem: "5+0 = 5,000 [C]</t>
  </si>
  <si>
    <t>721211421</t>
  </si>
  <si>
    <t>Podlahové vpusti se svislým odtokem DN 50/75/110 mřížka nerez 115x115</t>
  </si>
  <si>
    <t>"` ``PUDORYS_1NP"_x000d_
 7 = 7,000 [A]_x000d_
 "`PUDORYS_2NP"_x000d_
 2 = 2,000 [B]_x000d_
 "Celkem: "7+2 = 9,000 [C]</t>
  </si>
  <si>
    <t>721211913</t>
  </si>
  <si>
    <t>Podlahové vpusti montáž podlahových vpustí ostatních typů DN 110</t>
  </si>
  <si>
    <t>"` ``PUDORYS_1NP"_x000d_
 9 = 9,000 [A]_x000d_
 "`PUDORYS_2NP"_x000d_
 2 = 2,000 [B]_x000d_
 "Celkem: "9+2 = 11,000 [C]</t>
  </si>
  <si>
    <t>72123002.R01</t>
  </si>
  <si>
    <t>Střešní vtok, svislý odtok DN 110, vyhřívaný</t>
  </si>
  <si>
    <t>"` ``PUDORYS_STŘECHA"_x000d_
 13 = 13,000 [A]_x000d_
 "Celkem: "13 = 13,000 [B]</t>
  </si>
  <si>
    <t>721241102</t>
  </si>
  <si>
    <t>Lapače střešních splavenin litinové DN 125</t>
  </si>
  <si>
    <t>"` ``PUDORYS_1NP"_x000d_
 4 = 4,000 [A]_x000d_
 "`PUDORYS_2NP"_x000d_
 0 = 0,000 [B]_x000d_
 "Celkem: "4+0 = 4,000 [C]</t>
  </si>
  <si>
    <t>721273153</t>
  </si>
  <si>
    <t>Ventilační hlavice z polypropylenu (PP) DN 110</t>
  </si>
  <si>
    <t>"` ``PUDORYS_STŘECHA"_x000d_
 5 = 5,000 [A]_x000d_
 "Celkem: "5 = 5,000 [B]</t>
  </si>
  <si>
    <t>721274121</t>
  </si>
  <si>
    <t>Ventily přivzdušňovací odpadních potrubí vnitřní od DN 32 do DN 50</t>
  </si>
  <si>
    <t>"` ``PUDORYS_1NP"_x000d_
 3 = 3,000 [A]_x000d_
 "`PUDORYS_2NP"_x000d_
 0 = 0,000 [B]_x000d_
 "Celkem: "3+0 = 3,000 [C]</t>
  </si>
  <si>
    <t>721290111</t>
  </si>
  <si>
    <t>Zkouška těsnosti kanalizace v objektech vodou do DN 125</t>
  </si>
  <si>
    <t>"` ``PUDORYS_1NP"_x000d_
 493 = 493,000 [A]_x000d_
 "`PUDORYS_2NP"_x000d_
 227 = 227,000 [B]_x000d_
 "`PUDORYS_STŘECHA"_x000d_
 31 = 31,000 [C]_x000d_
 "Celkem: "493+227+31 = 751,000 [D]</t>
  </si>
  <si>
    <t>721290112</t>
  </si>
  <si>
    <t>Zkouška těsnosti kanalizace v objektech vodou DN 150 nebo DN 200</t>
  </si>
  <si>
    <t>"` ``PUDORYS_1NP"_x000d_
 132 = 132,000 [A]_x000d_
 "Celkem: "132 = 132,000 [B]</t>
  </si>
  <si>
    <t>722181255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</si>
  <si>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</si>
  <si>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přes 89 do 110 mm</t>
  </si>
  <si>
    <t>722181256</t>
  </si>
  <si>
    <t>Ochrana potrubí termoizolačními trubicemi z pěnového polyetylenu PE přilepenými v příčných a podélných spojích, tloušťky izolace přes 20 do 25 mm, vnitřního průměru izolace DN přes 110 mm</t>
  </si>
  <si>
    <t>751613140</t>
  </si>
  <si>
    <t>Montáž ostatních zařízení pro odvod kondenzátu sifonu</t>
  </si>
  <si>
    <t>871265232.R01</t>
  </si>
  <si>
    <t>Kanalizační potrubí z tvrdého PVC jednovrstvé tuhost třídy SN10 DN 110</t>
  </si>
  <si>
    <t>"` ``PUDORYS_1NP"_x000d_
 9 = 9,000 [A]_x000d_
 "Celkem: "9 = 9,000 [B]</t>
  </si>
  <si>
    <t>Kanalizační potrubí z tvrdéhoPVCjednovrstvé tuhost třídySN10DN 110</t>
  </si>
  <si>
    <t>871265232.R02</t>
  </si>
  <si>
    <t>"` ``PUDORYS_1NP"_x000d_
 24 = 24,000 [A]_x000d_
 "Celkem: "24 = 24,000 [B]</t>
  </si>
  <si>
    <t>871275211.R01</t>
  </si>
  <si>
    <t>Kanalizační potrubí z tvrdého PVC jednovrstvé tuhost třídy SN4 DN 125</t>
  </si>
  <si>
    <t>"` ``PUDORYS_1NP"_x000d_
 72 = 72,000 [A]_x000d_
 "Celkem: "72 = 72,000 [B]</t>
  </si>
  <si>
    <t>871275211.R02</t>
  </si>
  <si>
    <t>"` ``PUDORYS_1NP"_x000d_
 16 = 16,000 [A]_x000d_
 "Celkem: "16 = 16,000 [B]</t>
  </si>
  <si>
    <t>871315231.R01</t>
  </si>
  <si>
    <t>Kanalizační potrubí z tvrdého PVC jednovrstvé tuhost třídy SN10 DN 160</t>
  </si>
  <si>
    <t>"` ``PUDORYS_1NP"_x000d_
 3 = 3,000 [A]_x000d_
 "Celkem: "3 = 3,000 [B]</t>
  </si>
  <si>
    <t>871315231.R02</t>
  </si>
  <si>
    <t>"` ``PUDORYS_1NP"_x000d_
 28 = 28,000 [A]_x000d_
 "Celkem: "28 = 28,000 [B]</t>
  </si>
  <si>
    <t>998721112</t>
  </si>
  <si>
    <t>Přesun hmot pro vnitřní kanalizaci stanovený z hmotnosti přesunovaného materiálu vodorovná dopravní vzdálenost do 50 m s omezením mechanizace v objektech výšky</t>
  </si>
  <si>
    <t>Přesun hmot pro vnitřní kanalizaci stanovený z hmotnosti přesunovaného materiálu vodorovná dopravní vzdálenost do 50 m s omezením mechanizace v objektech výšky přes 6 do 12 m</t>
  </si>
  <si>
    <t>998721193</t>
  </si>
  <si>
    <t>Přesun hmot pro vnitřní kanalizaci stanovený z hmotnosti přesunovaného materiálu vodorovná dopravní vzdálenost do 50 m Příplatek k cenám za zvětšený přesun přes</t>
  </si>
  <si>
    <t>Přesun hmot pro vnitřní kanalizaci stanovený z hmotnosti přesunovaného materiálu vodorovná dopravní vzdálenost do 50 m Příplatek k cenám za zvětšený přesun přes vymezenou vodorovnou dopravní vzdálenost do 500 m</t>
  </si>
  <si>
    <t>R.871265232</t>
  </si>
  <si>
    <t>"` ``PUDORYS_1NP"_x000d_
 54 = 54,000 [A]_x000d_
 "Celkem: "54 = 54,000 [B]</t>
  </si>
  <si>
    <t>R.871275211</t>
  </si>
  <si>
    <t>"` ``PUDORYS_1NP"_x000d_
 82 = 82,000 [A]_x000d_
 "Celkem: "82 = 82,000 [B]</t>
  </si>
  <si>
    <t>R.871315231</t>
  </si>
  <si>
    <t>"` ``PUDORYS_1NP"_x000d_
 101 = 101,000 [A]_x000d_
 "Celkem: "101 = 101,000 [B]</t>
  </si>
  <si>
    <t>722</t>
  </si>
  <si>
    <t>Zdravotechnika - vnitřní vodovod</t>
  </si>
  <si>
    <t>722130103</t>
  </si>
  <si>
    <t>Potrubí z ocelových trubek pozinkovaných hladkých pro zavodněný požární systém spojovaných lisováním PN 16 do 110°C O 22/1,5</t>
  </si>
  <si>
    <t>"` ``PUDORYS_1NP"_x000d_
 14 = 14,000 [A]_x000d_
 "`PUDORYS_2NP"_x000d_
 3 = 3,000 [B]_x000d_
 "Celkem: "14+3 = 17,000 [C]</t>
  </si>
  <si>
    <t>722130104</t>
  </si>
  <si>
    <t>Potrubí z ocelových trubek pozinkovaných hladkých pro zavodněný požární systém spojovaných lisováním PN 16 do 110°C O 28/1,5</t>
  </si>
  <si>
    <t>"` ``PUDORYS_1NP"_x000d_
 8 = 8,000 [A]_x000d_
 "`PUDORYS_2NP"_x000d_
 7 = 7,000 [B]_x000d_
 "Celkem: "8+7 = 15,000 [C]</t>
  </si>
  <si>
    <t>722130107</t>
  </si>
  <si>
    <t>Potrubí z ocelových trubek pozinkovaných hladkých pro zavodněný požární systém spojovaných lisováním PN 16 do 110°C O 54/1,5</t>
  </si>
  <si>
    <t>"` ``PUDORYS_1NP"_x000d_
 92 = 92,000 [A]_x000d_
 "Celkem: "92 = 92,000 [B]</t>
  </si>
  <si>
    <t>722140113</t>
  </si>
  <si>
    <t>Potrubí z ocelových trubek z ušlechtilé oceli (nerez) spojované lisováním PN 16 do 85°C O 22/1,2</t>
  </si>
  <si>
    <t>722140116</t>
  </si>
  <si>
    <t>Potrubí z ocelových trubek z ušlechtilé oceli (nerez) spojované lisováním PN 16 do 85°C O 42/1,5</t>
  </si>
  <si>
    <t>"` ``PUDORYS_1NP"_x000d_
 13 = 13,000 [A]_x000d_
 "Celkem: "13 = 13,000 [B]</t>
  </si>
  <si>
    <t>722140117</t>
  </si>
  <si>
    <t>Potrubí z ocelových trubek z ušlechtilé oceli (nerez) spojované lisováním PN 16 do 85°C O 54/2</t>
  </si>
  <si>
    <t>"` ``PUDORYS_1NP"_x000d_
 26 = 26,000 [A]_x000d_
 "Celkem: "26 = 26,000 [B]</t>
  </si>
  <si>
    <t>722173237</t>
  </si>
  <si>
    <t>Potrubí z plastových trubek z pevného PVC-C spojované lepením PN 25 do 70°C D 63 x 7,1</t>
  </si>
  <si>
    <t>722175002</t>
  </si>
  <si>
    <t>Potrubí z plastových trubek z polypropylenu PP-RCT svařovaných polyfúzně D 20 x 2,8</t>
  </si>
  <si>
    <t>722175002.R01</t>
  </si>
  <si>
    <t>Potrubí vodovodní plastové PP-RCT svar polyfúze D 20x2,8 mm</t>
  </si>
  <si>
    <t>"` ``PUDORYS_1NP"_x000d_
 159 = 159,000 [A]_x000d_
 "`PUDORYS_2NP"_x000d_
 48 = 48,000 [B]_x000d_
 "Celkem: "159+48 = 207,000 [C]</t>
  </si>
  <si>
    <t>722175002.R02</t>
  </si>
  <si>
    <t>"` ``PUDORYS_1NP"_x000d_
 110 = 110,000 [A]_x000d_
 "`PUDORYS_2NP"_x000d_
 49 = 49,000 [B]_x000d_
 "Celkem: "110+49 = 159,000 [C]</t>
  </si>
  <si>
    <t>722175003</t>
  </si>
  <si>
    <t>Potrubí z plastových trubek z polypropylenu PP-RCT svařovaných polyfúzně D 25 x 3,5</t>
  </si>
  <si>
    <t>"` ``PUDORYS_1NP"_x000d_
 5 = 5,000 [A]_x000d_
 "Celkem: "5 = 5,000 [B]</t>
  </si>
  <si>
    <t>722175003.R01</t>
  </si>
  <si>
    <t>Potrubí vodovodní plastové PP-RCT svar polyfúze D 25x3,5 mm</t>
  </si>
  <si>
    <t>722175003.R02</t>
  </si>
  <si>
    <t>"` ``PUDORYS_1NP"_x000d_
 140 = 140,000 [A]_x000d_
 "Celkem: "140 = 140,000 [B]</t>
  </si>
  <si>
    <t>722175003.R03</t>
  </si>
  <si>
    <t>"` ``PUDORYS_1NP"_x000d_
 77 = 77,000 [A]_x000d_
 "`PUDORYS_2NP"_x000d_
 6 = 6,000 [B]_x000d_
 "Celkem: "77+6 = 83,000 [C]</t>
  </si>
  <si>
    <t>722175003.R04</t>
  </si>
  <si>
    <t>"` ``PUDORYS_1NP"_x000d_
 33 = 33,000 [A]_x000d_
 "`PUDORYS_2NP"_x000d_
 5 = 5,000 [B]_x000d_
 "Celkem: "33+5 = 38,000 [C]</t>
  </si>
  <si>
    <t>722175004</t>
  </si>
  <si>
    <t>Potrubí z plastových trubek z polypropylenu PP-RCT svařovaných polyfúzně D 32 x 4,4</t>
  </si>
  <si>
    <t>"` ``PUDORYS_1NP"_x000d_
 18 = 18,000 [A]_x000d_
 "Celkem: "18 = 18,000 [B]</t>
  </si>
  <si>
    <t>722175004.R01</t>
  </si>
  <si>
    <t>Potrubí vodovodní plastové PP-RCT svar polyfúze D 32x4,4 mm</t>
  </si>
  <si>
    <t>722175004.R02</t>
  </si>
  <si>
    <t>722175004.R03</t>
  </si>
  <si>
    <t>722175005</t>
  </si>
  <si>
    <t>Potrubí z plastových trubek z polypropylenu PP-RCT svařovaných polyfúzně D 40 x 5,5</t>
  </si>
  <si>
    <t>"` ``PUDORYS_1NP"_x000d_
 11 = 11,000 [A]_x000d_
 "Celkem: "11 = 11,000 [B]</t>
  </si>
  <si>
    <t>722175005.R01</t>
  </si>
  <si>
    <t>Potrubí vodovodní plastové PP-RCT svar polyfúze D 40x5,5 mm</t>
  </si>
  <si>
    <t>"` ``PUDORYS_1NP"_x000d_
 7 = 7,000 [A]_x000d_
 "Celkem: "7 = 7,000 [B]</t>
  </si>
  <si>
    <t>722175006</t>
  </si>
  <si>
    <t>Potrubí z plastových trubek z polypropylenu PP-RCT svařovaných polyfúzně D 50 x 6,9</t>
  </si>
  <si>
    <t>"` ``PUDORYS_1NP"_x000d_
 42 = 42,000 [A]_x000d_
 "Celkem: "42 = 42,000 [B]</t>
  </si>
  <si>
    <t>722175006.R01</t>
  </si>
  <si>
    <t>Potrubí vodovodní plastové PP-RCT svar polyfúze D 50x6,9 mm</t>
  </si>
  <si>
    <t>"` ``PUDORYS_1NP"_x000d_
 91.000 = 91,000 [A]_x000d_
 "Celkem: "91 = 91,000 [B]</t>
  </si>
  <si>
    <t>722175007</t>
  </si>
  <si>
    <t>Potrubí z plastových trubek z polypropylenu PP-RCT svařovaných polyfúzně D 63 x 8,6</t>
  </si>
  <si>
    <t>"` ``PUDORYS_1NP"_x000d_
 39.000 = 39,000 [A]_x000d_
 "Celkem: "39 = 39,000 [B]</t>
  </si>
  <si>
    <t>72217-R-001</t>
  </si>
  <si>
    <t>Potrubí vodovodní plastové pevné PVC-C spoj lepením PN 16 D 110x8,1 mm</t>
  </si>
  <si>
    <t>72217-R-002</t>
  </si>
  <si>
    <t>Potrubí vodovodní plastové pevné PVC-C spoj lepením PN 16 D 160x11,8 mm</t>
  </si>
  <si>
    <t>"` ``PUDORYS_1NP"_x000d_
 90 = 90,000 [A]_x000d_
 "Celkem: "90 = 90,000 [B]</t>
  </si>
  <si>
    <t>72218001.R01</t>
  </si>
  <si>
    <t>Ochrana vodovodního potrubí minerální vatou s AL folii tl. 30 mm pro potrubí do DN25</t>
  </si>
  <si>
    <t>"` ``PUDORYS_1NP"_x000d_
 171.000 = 171,000 [A]_x000d_
 "`PUDORYS_2NP"_x000d_
 0 = 0,000 [B]_x000d_
 "Celkem: "171+0 = 171,000 [C]</t>
  </si>
  <si>
    <t>72218002.R01</t>
  </si>
  <si>
    <t>Ochrana vodovodního potrubí minerální vatou s AL folii tl 40 mm pro potrubí DN32-40</t>
  </si>
  <si>
    <t>"` ``PUDORYS_1NP"_x000d_
 111.000 = 111,000 [A]_x000d_
 "`PUDORYS_2NP"_x000d_
 0 = 0,000 [B]_x000d_
 "Celkem: "111+0 = 111,000 [C]</t>
  </si>
  <si>
    <t>722181221</t>
  </si>
  <si>
    <t>Ochrana potrubí termoizolačními trubicemi z pěnového polyetylenu PE přilepenými v příčných a podélných spojích, tloušťky izolace přes 6 do 9 mm, vnitřního průmě</t>
  </si>
  <si>
    <t>Ochrana potrubí termoizolačními trubicemi z pěnového polyetylenu PE přilepenými v příčných a podélných spojích, tloušťky izolace přes 6 do 9 mm, vnitřního průměru izolace DN do 22 mm</t>
  </si>
  <si>
    <t>"` ``PUDORYS_1NP"_x000d_
 269.000 = 269,000 [A]_x000d_
 "`PUDORYS_2NP"_x000d_
 97.000 = 97,000 [B]_x000d_
 "Celkem: "269+97 = 366,000 [C]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</si>
  <si>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</si>
  <si>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</si>
  <si>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"` ``PUDORYS_1NP"_x000d_
 128 = 128,000 [A]_x000d_
 "`PUDORYS_2NP"_x000d_
 11 = 11,000 [B]_x000d_
 "Celkem: "128+11 = 139,000 [C]</t>
  </si>
  <si>
    <t>722181241</t>
  </si>
  <si>
    <t>Ochrana potrubí termoizolačními trubicemi z pěnového polyetylenu PE přilepenými v příčných a podélných spojích, tloušťky izolace přes 13 do 20 mm, vnitřního prů</t>
  </si>
  <si>
    <t>Ochrana potrubí termoizolačními trubicemi z pěnového polyetylenu PE přilepenými v příčných a podélných spojích, tloušťky izolace přes 13 do 20 mm, vnitřního průměru izolace DN do 22 mm</t>
  </si>
  <si>
    <t>"` ``PUDORYS_1NP"_x000d_
 26 = 26,000 [A]_x000d_
 "`PUDORYS_2NP"_x000d_
 0 = 0,000 [B]_x000d_
 "Celkem: "26+0 = 26,000 [C]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</si>
  <si>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</si>
  <si>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</si>
  <si>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"` ``PUDORYS_1NP"_x000d_
 41.000 = 41,000 [A]_x000d_
 "`PUDORYS_2NP"_x000d_
 0 = 0,000 [B]_x000d_
 "Celkem: "41+0 = 41,000 [C]</t>
  </si>
  <si>
    <t>722181243</t>
  </si>
  <si>
    <t>Ochrana potrubí termoizolačními trubicemi z pěnového polyetylenu PE přilepenými v příčných a podélných spojích, tloušťky izolace přes 13 do 20 mm, vnitřního průměru izolace DN přes 45 do 63 mm</t>
  </si>
  <si>
    <t>"` ``PUDORYS_1NP"_x000d_
 107.000 = 107,000 [A]_x000d_
 "`PUDORYS_2NP"_x000d_
 0 = 0,000 [B]_x000d_
 "Celkem: "107+0 = 107,000 [C]</t>
  </si>
  <si>
    <t>722190401</t>
  </si>
  <si>
    <t>Zřízení přípojek na potrubí vyvedení a upevnění výpustek do DN 25</t>
  </si>
  <si>
    <t>722212127</t>
  </si>
  <si>
    <t>Armatury přírubové šoupátka víková s ručním kolem těsnící sedla mosaz/mosaz PN 10 do 50°C se zemní soupravou a poklopem bez T-klíče DN 150</t>
  </si>
  <si>
    <t>SOUBOR</t>
  </si>
  <si>
    <t>"` ``PUDORYS_1NP"_x000d_
 4.000 = 4,000 [A]_x000d_
 "`PUDORYS_2NP"_x000d_
 0 = 0,000 [B]_x000d_
 "Celkem: "4+0 = 4,000 [C]</t>
  </si>
  <si>
    <t>722220111</t>
  </si>
  <si>
    <t>Armatury s jedním závitem nástěnky pro výtokový ventil G 1/2"</t>
  </si>
  <si>
    <t>Armatury s jedním závitem nástěnky pro výtokový ventil G 1/2'</t>
  </si>
  <si>
    <t>722221134</t>
  </si>
  <si>
    <t>Armatury s jedním závitem ventily výtokové G 1/2"</t>
  </si>
  <si>
    <t>"` ``PUDORYS_1NP"_x000d_
 2.000 = 2,000 [A]_x000d_
 "`PUDORYS_2NP"_x000d_
 0 = 0,000 [B]_x000d_
 "Celkem: "2+0 = 2,000 [C]</t>
  </si>
  <si>
    <t>Armatury s jedním závitem ventily výtokové G 1/2'</t>
  </si>
  <si>
    <t>722221135</t>
  </si>
  <si>
    <t>Armatury s jedním závitem ventily výtokové G 3/4"</t>
  </si>
  <si>
    <t>Armatury s jedním závitem ventily výtokové G 3/4'</t>
  </si>
  <si>
    <t>722224115</t>
  </si>
  <si>
    <t>Armatury s jedním závitem kohouty plnicí a vypouštěcí PN 10 G 1/2"</t>
  </si>
  <si>
    <t>"` ``PUDORYS_1NP"_x000d_
 35.000 = 35,000 [A]_x000d_
 "`PUDORYS_2NP"_x000d_
 0 = 0,000 [B]_x000d_
 "Celkem: "35+0 = 35,000 [C]</t>
  </si>
  <si>
    <t>Armatury s jedním závitem kohouty plnicí a vypouštěcí PN 10 G 1/2'</t>
  </si>
  <si>
    <t>72223001.R01</t>
  </si>
  <si>
    <t>Kulový kohout DN15</t>
  </si>
  <si>
    <t>"` ``PUDORYS_1NP"_x000d_
 15.000 = 15,000 [A]_x000d_
 "`PUDORYS_2NP"_x000d_
 2 = 2,000 [B]_x000d_
 "Celkem: "15+2 = 17,000 [C]</t>
  </si>
  <si>
    <t>72223002.R01</t>
  </si>
  <si>
    <t>Kulový kohout DN20</t>
  </si>
  <si>
    <t>"` ``PUDORYS_1NP"_x000d_
 21.000 = 21,000 [A]_x000d_
 "`PUDORYS_2NP"_x000d_
 1 = 1,000 [B]_x000d_
 "Celkem: "21+1 = 22,000 [C]</t>
  </si>
  <si>
    <t>72223003.R01</t>
  </si>
  <si>
    <t>Kulový kohout DN25</t>
  </si>
  <si>
    <t>"` ``PUDORYS_1NP"_x000d_
 3.000 = 3,000 [A]_x000d_
 "`PUDORYS_2NP"_x000d_
 0 = 0,000 [B]_x000d_
 "Celkem: "3+0 = 3,000 [C]</t>
  </si>
  <si>
    <t>72223004.R01</t>
  </si>
  <si>
    <t>Kulový kohout DN32</t>
  </si>
  <si>
    <t>72223005.R10</t>
  </si>
  <si>
    <t>Kulový kohout DN40</t>
  </si>
  <si>
    <t>72223006.R10</t>
  </si>
  <si>
    <t>Kulový kohout DN50</t>
  </si>
  <si>
    <t>72223101.R01</t>
  </si>
  <si>
    <t>Zpětný ventil (ZV) EA DN15</t>
  </si>
  <si>
    <t>"` ``PUDORYS_1NP"_x000d_
 2.000 = 2,000 [A]_x000d_
 "`PUDORYS_2NP"_x000d_
 2 = 2,000 [B]_x000d_
 "Celkem: "2+2 = 4,000 [C]</t>
  </si>
  <si>
    <t>72223102.R01</t>
  </si>
  <si>
    <t>Zpětný ventil (ZV) EA DN20</t>
  </si>
  <si>
    <t>"` ``PUDORYS_1NP"_x000d_
 3.000 = 3,000 [A]_x000d_
 "`PUDORYS_2NP"_x000d_
 1 = 1,000 [B]_x000d_
 "Celkem: "3+1 = 4,000 [C]</t>
  </si>
  <si>
    <t>722231059</t>
  </si>
  <si>
    <t>Armatury se dvěma závity šoupátka mosazná PN 16 do 80°C G 4"</t>
  </si>
  <si>
    <t>Armatury se dvěma závity šoupátka mosazná PN 16 do 80°C G 4'</t>
  </si>
  <si>
    <t>72223116.R01</t>
  </si>
  <si>
    <t>Zpětný ventil (ZV) EA DN50</t>
  </si>
  <si>
    <t>"` ``PUDORYS_1NP"_x000d_
 1.000 = 1,000 [A]_x000d_
 "`PUDORYS_2NP"_x000d_
 0 = 0,000 [B]_x000d_
 "Celkem: "1+0 = 1,000 [C]</t>
  </si>
  <si>
    <t>72223117.R01</t>
  </si>
  <si>
    <t>Zpětný ventil (ZV) BA DN50</t>
  </si>
  <si>
    <t>722231222</t>
  </si>
  <si>
    <t>Armatury se dvěma závity ventily pojistné k bojleru mosazné PN 6 do 100°C G 3/4"</t>
  </si>
  <si>
    <t>"` ``PUDORYS_1NP"_x000d_
 1.000 = 1,000 [A]_x000d_
 "Celkem: "1 = 1,000 [B]</t>
  </si>
  <si>
    <t>Armatury se dvěma závity ventily pojistné k bojleru mosazné PN 6 do 100°C G 3/4'</t>
  </si>
  <si>
    <t>72223201.R01</t>
  </si>
  <si>
    <t>Šikmý filtr DN15</t>
  </si>
  <si>
    <t>72223202.R01</t>
  </si>
  <si>
    <t>Šikmý filtr DN20</t>
  </si>
  <si>
    <t>72223203.R01</t>
  </si>
  <si>
    <t>Šikmý filtr DN50</t>
  </si>
  <si>
    <t>722232406</t>
  </si>
  <si>
    <t>Armatury se dvěma závity kompenzátory nerezové PN 16 do 90 °C G 2" (DN 50)</t>
  </si>
  <si>
    <t>Armatury se dvěma závity kompenzátory nerezové PN 16 do 90 °C G 2' (DN 50)</t>
  </si>
  <si>
    <t>722234271</t>
  </si>
  <si>
    <t>Armatury se dvěma závity filtry bronzový PN 16 do 120 °C G 4"</t>
  </si>
  <si>
    <t>Armatury se dvěma závity filtry bronzový PN 16 do 120 °C G 4'</t>
  </si>
  <si>
    <t>722239101</t>
  </si>
  <si>
    <t>Armatury se dvěma závity montáž vodovodních armatur se dvěma závity ostatních typů G 1/2"</t>
  </si>
  <si>
    <t>"` ``PUDORYS_1NP"_x000d_
 19.000 = 19,000 [A]_x000d_
 "`PUDORYS_2NP"_x000d_
 6.000 = 6,000 [B]_x000d_
 "Celkem: "19+6 = 25,000 [C]</t>
  </si>
  <si>
    <t>Armatury se dvěma závity montáž vodovodních armatur se dvěma závity ostatních typů G 1/2'</t>
  </si>
  <si>
    <t>722239102</t>
  </si>
  <si>
    <t>Armatury se dvěma závity montáž vodovodních armatur se dvěma závity ostatních typů G 3/4"</t>
  </si>
  <si>
    <t>"` ``PUDORYS_1NP"_x000d_
 29.000 = 29,000 [A]_x000d_
 "`PUDORYS_2NP"_x000d_
 2.000 = 2,000 [B]_x000d_
 "Celkem: "29+2 = 31,000 [C]</t>
  </si>
  <si>
    <t>Armatury se dvěma závity montáž vodovodních armatur se dvěma závity ostatních typů G 3/4'</t>
  </si>
  <si>
    <t>722239103</t>
  </si>
  <si>
    <t>Armatury se dvěma závity montáž vodovodních armatur se dvěma závity ostatních typů G 1"</t>
  </si>
  <si>
    <t>Armatury se dvěma závity montáž vodovodních armatur se dvěma závity ostatních typů G 1'</t>
  </si>
  <si>
    <t>722239104</t>
  </si>
  <si>
    <t>Armatury se dvěma závity montáž vodovodních armatur se dvěma závity ostatních typů G 5/4"</t>
  </si>
  <si>
    <t>Armatury se dvěma závity montáž vodovodních armatur se dvěma závity ostatních typů G 5/4'</t>
  </si>
  <si>
    <t>722239105</t>
  </si>
  <si>
    <t>Armatury se dvěma závity montáž vodovodních armatur se dvěma závity ostatních typů G 6/4"</t>
  </si>
  <si>
    <t>"` ``PUDORYS_1NP"_x000d_
 2.000 = 2,000 [A]_x000d_
 "`PUDORYS_2NP"_x000d_
 0.000 = 0,000 [B]_x000d_
 "Celkem: "2+0 = 2,000 [C]</t>
  </si>
  <si>
    <t>Armatury se dvěma závity montáž vodovodních armatur se dvěma závity ostatních typů G 6/4'</t>
  </si>
  <si>
    <t>722239106</t>
  </si>
  <si>
    <t>Armatury se dvěma závity montáž vodovodních armatur se dvěma závity ostatních typů G 2"</t>
  </si>
  <si>
    <t>"` ``PUDORYS_1NP"_x000d_
 6.000 = 6,000 [A]_x000d_
 "`PUDORYS_2NP"_x000d_
 0 = 0,000 [B]_x000d_
 "Celkem: "6+0 = 6,000 [C]</t>
  </si>
  <si>
    <t>Armatury se dvěma závity montáž vodovodních armatur se dvěma závity ostatních typů G 2'</t>
  </si>
  <si>
    <t>722250133</t>
  </si>
  <si>
    <t>Požární příslušenství a armatury hydrantový systém s tvarově stálou hadicí celoplechový D 25 x 30 m</t>
  </si>
  <si>
    <t>722262225.R01</t>
  </si>
  <si>
    <t>Vodoměr závitový jednovtokový suchoběžný dálkový odečet</t>
  </si>
  <si>
    <t>722262225.R02</t>
  </si>
  <si>
    <t>722262301.R01</t>
  </si>
  <si>
    <t>Vodoměr závitový vícevtokový mokroběžný</t>
  </si>
  <si>
    <t>72322002.R01</t>
  </si>
  <si>
    <t>Nezámrzný ventil s připojením na hadici DN 15</t>
  </si>
  <si>
    <t>723221302</t>
  </si>
  <si>
    <t>Armatury s jedním závitem ventily vzorkovací rohové PN 5 vnější závit G 1/2"</t>
  </si>
  <si>
    <t>Armatury s jedním závitem ventily vzorkovací rohové PN 5 vnější závit G 1/2'</t>
  </si>
  <si>
    <t>724231127</t>
  </si>
  <si>
    <t>Příslušenství domovních vodáren měřicí manometr s membránou</t>
  </si>
  <si>
    <t>72424001.R01</t>
  </si>
  <si>
    <t>Jemný filtr s automatickým proplachem DN50</t>
  </si>
  <si>
    <t>725813112</t>
  </si>
  <si>
    <t>Ventily rohové bez připojovací trubičky nebo flexi hadičky pračkové G 3/4"</t>
  </si>
  <si>
    <t>Ventily rohové bez připojovací trubičky nebo flexi hadičky pračkové G 3/4'</t>
  </si>
  <si>
    <t>734220104.R01</t>
  </si>
  <si>
    <t>Ventil závitový regulační přímý G 6/4 PN 20 do 100°C vyvažovací</t>
  </si>
  <si>
    <t>734220105.R01</t>
  </si>
  <si>
    <t>Ventil závitový regulační přímý G 2 PN 20 do 100°C vyvažovací</t>
  </si>
  <si>
    <t>751537111</t>
  </si>
  <si>
    <t>Montáž potrubí ohebného kruhového izolovaného minerální vatou z Al laminátu, průměru do 100 mm</t>
  </si>
  <si>
    <t>"` ``PUDORYS_1NP"_x000d_
 282.000 = 282,000 [A]_x000d_
 "`PUDORYS_2NP"_x000d_
 0 = 0,000 [B]_x000d_
 "Celkem: "282+0 = 282,000 [C]</t>
  </si>
  <si>
    <t>891311322.R01</t>
  </si>
  <si>
    <t>Montáž vodovodních šoupátek vevařovacích DN 150</t>
  </si>
  <si>
    <t>"` ``PUDORYS_1NP"_x000d_
 4.000 = 4,000 [A]_x000d_
 "`PUDORYS_2NP"_x000d_
 0.000 = 0,000 [B]_x000d_
 "Celkem: "4+0 = 4,000 [C]</t>
  </si>
  <si>
    <t>998722102</t>
  </si>
  <si>
    <t>Přesun hmot pro vnitřní vodovod stanovený z hmotnosti přesunovaného materiálu vodorovná dopravní vzdálenost do 50 m základní v objektech výšky přes 6 do 12 m</t>
  </si>
  <si>
    <t>998722193</t>
  </si>
  <si>
    <t>Přesun hmot pro vnitřní vodovod stanovený z hmotnosti přesunovaného materiálu vodorovná dopravní vzdálenost do 50 m Příplatek k cenám za zvětšený přesun přes vy</t>
  </si>
  <si>
    <t>Přesun hmot pro vnitřní vodovod stanovený z hmotnosti přesunovaného materiálu vodorovná dopravní vzdálenost do 50 m Příplatek k cenám za zvětšený přesun přes vymezenou vodorovnou dopravní vzdálenost do 500 m</t>
  </si>
  <si>
    <t>724</t>
  </si>
  <si>
    <t>Zdravotechnika - strojní vybavení</t>
  </si>
  <si>
    <t>99872001.R01</t>
  </si>
  <si>
    <t>Čerpadlo plnící</t>
  </si>
  <si>
    <t>Čerpadlo plnícíPoznámka k položce: PUDORYS_1NP</t>
  </si>
  <si>
    <t>99872002.R01</t>
  </si>
  <si>
    <t>Čerpadlo cirkulační TV</t>
  </si>
  <si>
    <t>99872003.R01</t>
  </si>
  <si>
    <t>Teploměr</t>
  </si>
  <si>
    <t>"` ``PUDORYS_1NP"_x000d_
 2.000 = 2,000 [A]_x000d_
 "Celkem: "2 = 2,000 [B]</t>
  </si>
  <si>
    <t>99872004.R01</t>
  </si>
  <si>
    <t>Manometr</t>
  </si>
  <si>
    <t>99872005.R01</t>
  </si>
  <si>
    <t>Expanzní nádoba 300l</t>
  </si>
  <si>
    <t>998724102</t>
  </si>
  <si>
    <t>Přesun hmot pro strojní vybavení stanovený z hmotnosti přesunovaného materiálu vodorovná dopravní vzdálenost do 50 m základní v objektech výšky přes 6 do 12 m</t>
  </si>
  <si>
    <t>998724193</t>
  </si>
  <si>
    <t>Přesun hmot pro strojní vybavení stanovený z hmotnosti přesunovaného materiálu vodorovná dopravní vzdálenost do 50 m Příplatek k cenám za zvětšený přesun přes v</t>
  </si>
  <si>
    <t>Přesun hmot pro strojní vybavení stanovený z hmotnosti přesunovaného materiálu vodorovná dopravní vzdálenost do 50 m Příplatek k cenám za zvětšený přesun přes vymezenou vodorovnou dopravní vzdálenost do 500 m</t>
  </si>
  <si>
    <t>72511005.R01</t>
  </si>
  <si>
    <t>Klozet závěsný WC</t>
  </si>
  <si>
    <t>72511006.R01</t>
  </si>
  <si>
    <t>Instalační blok pro závěsné WC</t>
  </si>
  <si>
    <t>72511007.R01</t>
  </si>
  <si>
    <t>Klozet hendikep závěsný WCi</t>
  </si>
  <si>
    <t>72511008.R01</t>
  </si>
  <si>
    <t>Instalační blok pro závěsné WCi</t>
  </si>
  <si>
    <t>"` ``PUDORYS_1NP"_x000d_
 "`PUDORYS_2NP"_x000d_
 1.000 = 1,000 [A]_x000d_
 "Celkem: "1 = 1,000 [B]</t>
  </si>
  <si>
    <t>72521001.R01</t>
  </si>
  <si>
    <t>Umyvadlo U</t>
  </si>
  <si>
    <t>72521002.R01</t>
  </si>
  <si>
    <t>Umyvadlo U2</t>
  </si>
  <si>
    <t>72521003.R01</t>
  </si>
  <si>
    <t>Umyvadlo U3</t>
  </si>
  <si>
    <t>72521004.R01</t>
  </si>
  <si>
    <t>Umyvadlo Ui</t>
  </si>
  <si>
    <t>725820016.R01</t>
  </si>
  <si>
    <t>Dřezová baterie VL</t>
  </si>
  <si>
    <t>725820017.R01</t>
  </si>
  <si>
    <t>Pisoár PI</t>
  </si>
  <si>
    <t>725820018.R01</t>
  </si>
  <si>
    <t>Instalační blok pro pisoár PI</t>
  </si>
  <si>
    <t>725820019.R01</t>
  </si>
  <si>
    <t>Sprchový žlab SP</t>
  </si>
  <si>
    <t>725820020.R01</t>
  </si>
  <si>
    <t>Sprchový žlab SP2</t>
  </si>
  <si>
    <t>725820021.R01</t>
  </si>
  <si>
    <t>Sprchová baterie SP</t>
  </si>
  <si>
    <t>725820022.R01</t>
  </si>
  <si>
    <t>Sprchová Baterie SP2</t>
  </si>
  <si>
    <t>"` ``PUDORYS_1NP"_x000d_
 "`PUDORYS_2NP"_x000d_
 "`Celkem: "_x000d_
 "`PUDORYS_1NP"_x000d_
 1 = 1,000 [A]_x000d_
 "Celkem: "1 = 1,000 [B]</t>
  </si>
  <si>
    <t>725820023.R10</t>
  </si>
  <si>
    <t>Nerezová nízká nádoba na omývání</t>
  </si>
  <si>
    <t>"` ``PUDORYS_1NP"_x000d_
 1 = 1,000 [A]_x000d_
 "Celkem: "1 = 1,000 [B]</t>
  </si>
  <si>
    <t>725820024.R01</t>
  </si>
  <si>
    <t>Dvojdřez vč. příslušenství</t>
  </si>
  <si>
    <t>725820025.R01</t>
  </si>
  <si>
    <t>Výrobník demineralizované vody</t>
  </si>
  <si>
    <t>725820026.R01</t>
  </si>
  <si>
    <t>Vysoušeči zařízení na protichemické obleky</t>
  </si>
  <si>
    <t>725820027.R01</t>
  </si>
  <si>
    <t>Sušící skříň a sušáky dle rozměrů</t>
  </si>
  <si>
    <t>72582009.R01</t>
  </si>
  <si>
    <t>Umyvadlová baterie pro U</t>
  </si>
  <si>
    <t>72582010.R01</t>
  </si>
  <si>
    <t>Umyvadlová baterie pro U2</t>
  </si>
  <si>
    <t>72582011.R01</t>
  </si>
  <si>
    <t>Umyvadlová baterie pro U3</t>
  </si>
  <si>
    <t>72582012.R01</t>
  </si>
  <si>
    <t>Umyvadlová baterie pro Ui</t>
  </si>
  <si>
    <t>72582013.R01</t>
  </si>
  <si>
    <t>Dřezová baterie D</t>
  </si>
  <si>
    <t>72582014.R01</t>
  </si>
  <si>
    <t>Výlevka závěsná VL</t>
  </si>
  <si>
    <t>72582015.R01</t>
  </si>
  <si>
    <t>Instalační blok pro závěsnou VL</t>
  </si>
  <si>
    <t>727</t>
  </si>
  <si>
    <t>Zdravotechnika - požární ochrana</t>
  </si>
  <si>
    <t>741920001.R01</t>
  </si>
  <si>
    <t>Protipožární tmel do D25, Požární odolnost EI60-120, Provede osoba autorizovaná v oboru PO vč.revize</t>
  </si>
  <si>
    <t>"` ``PUDORYS_1NP"_x000d_
 22.000 = 22,000 [A]_x000d_
 "`PUDORYS_2NP"_x000d_
 0.000 = 0,000 [B]_x000d_
 "Celkem: "22+0 = 22,000 [C]</t>
  </si>
  <si>
    <t>741920002.R01</t>
  </si>
  <si>
    <t>Protipožární tmel do D33. Požární odolnost EI60-120, Provede osoba autorizovaná v oboru PO vč.revize</t>
  </si>
  <si>
    <t>"` ``PUDORYS_1NP"_x000d_
 10.000 = 10,000 [A]_x000d_
 "`PUDORYS_2NP"_x000d_
 3.000 = 3,000 [B]_x000d_
 "Celkem: "10+3 = 13,000 [C]</t>
  </si>
  <si>
    <t>741920003.R01</t>
  </si>
  <si>
    <t>Protipožární tmel do D54. Požární odolnost EI60-120, Provede osoba autorizovaná v oboru PO vč.revize</t>
  </si>
  <si>
    <t>"` ``PUDORYS_1NP"_x000d_
 18.000 = 18,000 [A]_x000d_
 "`PUDORYS_2NP"_x000d_
 0.000 = 0,000 [B]_x000d_
 "Celkem: "18+0 = 18,000 [C]</t>
  </si>
  <si>
    <t>741920004.R01</t>
  </si>
  <si>
    <t>Protipožární tmel do D76. Požární odolnost EI60-120, Provede osoba autorizovaná v oboru PO vč.revize</t>
  </si>
  <si>
    <t>"` ``PUDORYS_1NP"_x000d_
 7.000 = 7,000 [A]_x000d_
 "`PUDORYS_2NP"_x000d_
 0.000 = 0,000 [B]_x000d_
 "Celkem: "7+0 = 7,000 [C]</t>
  </si>
  <si>
    <t>741920005.R01</t>
  </si>
  <si>
    <t>Protipožární ochranné manžety d110. Požární odolnost EI120, Provede osoba autorizovaná v oboru PO vč.revize</t>
  </si>
  <si>
    <t>741920006.R01</t>
  </si>
  <si>
    <t>Protipožární ochranné manžety d160. Požární odolnost EI120, Provede osoba autorizovaná v oboru PO vč.revize</t>
  </si>
  <si>
    <t>"` ``PUDORYS_1NP"_x000d_
 3.000 = 3,000 [A]_x000d_
 "`PUDORYS_2NP"_x000d_
 2.000 = 2,000 [B]_x000d_
 "Celkem: "3+2 = 5,000 [C]</t>
  </si>
  <si>
    <t>741920007.R01</t>
  </si>
  <si>
    <t>Protipožární ochranné manžety DN50. Požární odolnost EI120, Provede osoba autorizovaná v oboru PO vč.revize</t>
  </si>
  <si>
    <t>"` ``PUDORYS_1NP"_x000d_
 3.000 = 3,000 [A]_x000d_
 "`PUDORYS_2NP"_x000d_
 0.000 = 0,000 [B]_x000d_
 "Celkem: "3+0 = 3,000 [C]</t>
  </si>
  <si>
    <t>741920008.R01</t>
  </si>
  <si>
    <t>Protipožární ochranné manžety DN75. Požární odolnost EI120, Provede osoba autorizovaná v oboru PO vč.revize</t>
  </si>
  <si>
    <t>741920009.R01</t>
  </si>
  <si>
    <t>Protipožární ochranné manžety DN110. Požární odolnost EI120, Provede osoba autorizovaná v oboru PO vč.revize</t>
  </si>
  <si>
    <t>"` ``PUDORYS_1NP"_x000d_
 19.000 = 19,000 [A]_x000d_
 "`PUDORYS_2NP"_x000d_
 14.000 = 14,000 [B]_x000d_
 "Celkem: "19+14 = 33,000 [C]</t>
  </si>
  <si>
    <t>HZS</t>
  </si>
  <si>
    <t>Hodinové zúčtovací sazby</t>
  </si>
  <si>
    <t>HZS2212</t>
  </si>
  <si>
    <t>Hodinové zúčtovací sazby profesí PSV provádění stavebních instalací instalatér odborný</t>
  </si>
  <si>
    <t>SO 11-72-11.42</t>
  </si>
  <si>
    <t>Zařízení č.1</t>
  </si>
  <si>
    <t>42971019</t>
  </si>
  <si>
    <t>klapka kruhová zpětná Pz D 100mm</t>
  </si>
  <si>
    <t xml:space="preserve">klapka kruhová zpětná Pz D 100mmPoznámka k položce: 'motýlová' klapka kruhová  zpětná do spiro potrubí</t>
  </si>
  <si>
    <t>42971020</t>
  </si>
  <si>
    <t>klapka kruhová zpětná Pz D 125mm</t>
  </si>
  <si>
    <t xml:space="preserve">klapka kruhová zpětná Pz D 125mmPoznámka k položce: 'motýlová' klapka kruhová  zpětná do spiro potrubí</t>
  </si>
  <si>
    <t>42971024</t>
  </si>
  <si>
    <t>klapka kruhová zpětná Pz D 200mm</t>
  </si>
  <si>
    <t xml:space="preserve">klapka kruhová zpětná Pz D 200mmPoznámka k položce: 'motýlová' klapka kruhová  zpětná do spiro potrubí</t>
  </si>
  <si>
    <t>42972212</t>
  </si>
  <si>
    <t>ventil talířový pro odvod vzduchu kovový D 100mm</t>
  </si>
  <si>
    <t>42972213</t>
  </si>
  <si>
    <t>ventil talířový pro odvod vzduchu kovový D 125mm</t>
  </si>
  <si>
    <t>42972215</t>
  </si>
  <si>
    <t>ventil talířový pro odvod vzduchu kovový D 160mm</t>
  </si>
  <si>
    <t>42972217</t>
  </si>
  <si>
    <t>anemostat vířivý pro přívod/odvod vzduchu čtvercový ocelový bílý 400x400mm 16 lamel</t>
  </si>
  <si>
    <t>anemostat vířivý pro přívod/odvod vzduchu čtvercový ocelový bílý 400x400mm 16 lamelPoznámka k položce: Vířivá výúst pro přívod vzduchu s nastavitelnými lamelami, velikost 400, množstí vzduchu max. 400 m3/h při LA=35 dB(A)</t>
  </si>
  <si>
    <t>42972217R</t>
  </si>
  <si>
    <t>1.8.4 Vířivá výúst pro přívod vzduchu, množství vzduchu do 300 m3/h, velikost 300x300</t>
  </si>
  <si>
    <t>1.8.4 Vířivá výúst pro přívod vzduchu, množství vzduchu do 300 m3/h, velikost 300x300Poznámka k položce: Vířivá výúst pro přívod vzduchu s nastavitelnými lamelami, velikost 300, množstí vzduchu max. 300 m3/h při LA=35 dB(A)</t>
  </si>
  <si>
    <t>42972217R.1</t>
  </si>
  <si>
    <t>1.8.11 Vířivá výúst pro přívod vzduchu, množství vzduchu do 300 m3/h, velikost 300x300</t>
  </si>
  <si>
    <t>1.8.11 Vířivá výúst pro přívod vzduchu, množství vzduchu do 300 m3/h, velikost 300x300Poznámka k položce: Vířivá výúst pro přívod vzduchu s nastavitelnými lamelami, velikost 300, množstí vzduchu max. 300 m3/h při LA=35 dB(A)</t>
  </si>
  <si>
    <t>42972217R.2</t>
  </si>
  <si>
    <t>1.8.16 Vířivá výúst pro odvod vzduchu 300x300 mm</t>
  </si>
  <si>
    <t>1.8.16 Vířivá výúst pro odvod vzduchu 300x300 mmPoznámka k položce: výúst použita pro přefuk vzduchu do podhledu</t>
  </si>
  <si>
    <t>42972219</t>
  </si>
  <si>
    <t>anemostat vířivý pro přívod/odvod vzduchu čtvercový ocelový bílý 600x600mm 24 lamel</t>
  </si>
  <si>
    <t>anemostat vířivý pro přívod/odvod vzduchu čtvercový ocelový bílý 600x600mm 24 lamelPoznámka k položce: Vířivá výúst pro přívod vzduchu s bílými nastavitelnými lamelami, velikost 600, množstí vzduchu max. 600 m3/h při LA=35 dB(A), barva bílá</t>
  </si>
  <si>
    <t>42972219.1</t>
  </si>
  <si>
    <t>1.8.17 Vířivá výúst pro odvod vzduchu 600x600 mm</t>
  </si>
  <si>
    <t>1.8.17 Vířivá výúst pro odvod vzduchu 600x600 mmPoznámka k položce: výúst použita pro přefuk vzduchu do podhledu</t>
  </si>
  <si>
    <t>42972362</t>
  </si>
  <si>
    <t>mřížka stěnová uzavřená jednořadá kovová úhel lamel 0° 300x100mm</t>
  </si>
  <si>
    <t>42972366</t>
  </si>
  <si>
    <t>mřížka stěnová uzavřená jednořadá kovová úhel lamel 0° 400x200mm</t>
  </si>
  <si>
    <t>42972705</t>
  </si>
  <si>
    <t>výústka komfortní dvouřadá Al 300x100mm</t>
  </si>
  <si>
    <t>výústka komfortní dvouřadá Al 300x100mmPoznámka k položce: Výústka čtyřhranná pro přívod vzduchu, dvě řady otočných listů, regulace protiběžnými listy 300x100 mm, materiál hliník</t>
  </si>
  <si>
    <t>42972857</t>
  </si>
  <si>
    <t>plenum box pro anemostat přívodní s regulační klapkou a perf.plechem Pz D 160mm</t>
  </si>
  <si>
    <t>plenum box pro anemostat přívodní s regulační klapkou a perf.plechem Pz D 160mmPoznámka k položce: připojovací komora pro vířivou výúst vel. 300, připojovací hrdlo s břitovým těsněním bez přírubyd= 160 mm, v připojovacím hrdle regulační klapka</t>
  </si>
  <si>
    <t>42972857.1</t>
  </si>
  <si>
    <t>1.8.11.1 plenum box pro výúst vel. 300</t>
  </si>
  <si>
    <t>1.8.11.1 plenum box pro výúst vel. 300Poznámka k položce: připojovací komora pro vířivou výúst vel. 300, připojovací hrdlo s břitovým těsněním bez přírubyd= 160 mm, v připojovacím hrdle regulační klapka</t>
  </si>
  <si>
    <t>42972858</t>
  </si>
  <si>
    <t>plenum box pro anemostat přívodní s regulační klapkou a perf.plechem Pz D 200mm</t>
  </si>
  <si>
    <t>plenum box pro anemostat přívodní s regulační klapkou a perf.plechem Pz D 200mmPoznámka k položce: připojovací komora pro vířivou výúst vel. 400, připojovací hrdlo s břitovým těsněním bez příruby d= 200 mm, v připojovacím hrdle regulační klapka</t>
  </si>
  <si>
    <t>42972859</t>
  </si>
  <si>
    <t>plenum box pro anemostat přívodní s regulační klapkou a perf.plechem Pz D 250mm</t>
  </si>
  <si>
    <t>42973059</t>
  </si>
  <si>
    <t>výusť jednořadá do kruhového potrubí SPIRO s regulační klapkou Pz 425x75mm</t>
  </si>
  <si>
    <t>42973061R</t>
  </si>
  <si>
    <t>1.8.9 Výustka na spiro potrubí pro odvod vzduchu, se jednou řadou otočných listů, s regulací protiběžnými listy 525x75 mm</t>
  </si>
  <si>
    <t xml:space="preserve">1.8.9 Výustka na spiro potrubí pro odvod vzduchu, se jednou řadou otočných listů,  s regulací protiběžnými listy 525x75 mm</t>
  </si>
  <si>
    <t>42973065R</t>
  </si>
  <si>
    <t>1.8.8 Výustka na spiro potrubí pro odvod vzduchu, se jednou řadou otočných listů, s regulací protiběžnými listy 825x75 mm</t>
  </si>
  <si>
    <t xml:space="preserve">1.8.8 Výustka na spiro potrubí pro odvod vzduchu, se jednou řadou otočných listů,  s regulací protiběžnými listy 825x75 mm</t>
  </si>
  <si>
    <t>42973065R.1</t>
  </si>
  <si>
    <t>1.8.10 Výustka na spiro potrubí pro odvod vzduchu, se jednou řadou otočných listů, s regulací protiběžnými listy 1025x75 mm</t>
  </si>
  <si>
    <t xml:space="preserve">1.8.10 Výustka na spiro potrubí pro odvod vzduchu, se jednou řadou otočných listů,  s regulací protiběžnými listy 1025x75 mm</t>
  </si>
  <si>
    <t>42973070</t>
  </si>
  <si>
    <t>výusť dvouřadá do kruhového potrubí SPIRO s regulační klapkou Pz 825x75mm</t>
  </si>
  <si>
    <t>42973070R</t>
  </si>
  <si>
    <t>1.8.3 Výustka na spiro potrubí pro přívod vzduchu, se dvěma řadami otočných listů, s regulací protiběžnými listy 1025x75 mm</t>
  </si>
  <si>
    <t xml:space="preserve">1.8.3 Výustka na spiro potrubí pro přívod vzduchu, se dvěma řadami otočných listů,  s regulací protiběžnými listy 1025x75 mm</t>
  </si>
  <si>
    <t>42981001R</t>
  </si>
  <si>
    <t>1.6.18 Klapka kruhová regulační Pz D 100 mm</t>
  </si>
  <si>
    <t xml:space="preserve">1.6.18  KlapkakruhováregulačníPz D 100 mm</t>
  </si>
  <si>
    <t>42981002</t>
  </si>
  <si>
    <t>klapka kruhová regulační Pz D 125mm</t>
  </si>
  <si>
    <t>42981003</t>
  </si>
  <si>
    <t>klapka kruhová regulační Pz D 150mm</t>
  </si>
  <si>
    <t>42981004</t>
  </si>
  <si>
    <t>klapka kruhová regulační Pz D 160mm</t>
  </si>
  <si>
    <t>42981006R</t>
  </si>
  <si>
    <t>1.6.22 Klapka kruhová regulační Pz D 200 mm</t>
  </si>
  <si>
    <t xml:space="preserve">1.6.22  KlapkakruhováregulačníPz D 200 mm</t>
  </si>
  <si>
    <t>42981732</t>
  </si>
  <si>
    <t>hadice ohebná z Al s tepelnou a hlukovou izolací 25mm, délka 10m D 160mm</t>
  </si>
  <si>
    <t>42981734</t>
  </si>
  <si>
    <t>hadice ohebná z Al s tepelnou a hlukovou izolací 25mm, délka 10m D 203mm</t>
  </si>
  <si>
    <t>42982460R</t>
  </si>
  <si>
    <t>1.6.15 Regulační klapka 450x315</t>
  </si>
  <si>
    <t>1.6.15 Regulační klapka 450x315Poznámka k položce: Regulační klapka 450x315 do čtyřhranného potrubí s protiběžnými listy, ruční ovládání, materiál galvanizovaná ocel</t>
  </si>
  <si>
    <t>42982463R</t>
  </si>
  <si>
    <t>1.6.14 Regulační klapka 500x315</t>
  </si>
  <si>
    <t>1.6.14 Regulační klapka 500x315Poznámka k položce: Regulační klapka 500x315 do čtyřhranného potrubí s protiběžnými listy, ruční ovládání, materiál galvanizovaná ocel</t>
  </si>
  <si>
    <t>42982463R.1</t>
  </si>
  <si>
    <t>1.6.16 Regulační klapka 500x225</t>
  </si>
  <si>
    <t>1.6.16 Regulační klapka 500x225Poznámka k položce: Regulační klapka 500x225 do čtyřhranného potrubí s protiběžnými listy, ruční ovládání, materiál galvanizovaná ocel</t>
  </si>
  <si>
    <t>63153743R</t>
  </si>
  <si>
    <t>Izolace protipožární</t>
  </si>
  <si>
    <t>Izolace protipožárníPoznámka k položce: Protipožární izolace deskami z minerální plsti s polepem hliníkovou fólií prováděná certifikovaným způsobem pro dosažení odolnosti definované dokumentací požárně bezpečnostního řešení stavby - EI 30, typ potrubí B</t>
  </si>
  <si>
    <t>63153791</t>
  </si>
  <si>
    <t>deska izolační z minerální vlny pro technickou izolaci s Al fólií 55kg/m3 max.teplota do 500°C tl 40mm</t>
  </si>
  <si>
    <t>deska izolační z minerální vlny pro technickou izolaci s Al fólií 55kg/m3 max.teplota do 500°C tl 40mmPoznámka k položce: měrná jednotka plocha izolovanéo potrubí</t>
  </si>
  <si>
    <t>63153792</t>
  </si>
  <si>
    <t>deska izolační z minerální vlny pro technickou izolaci s Al fólií 55kg/m3 max.teplota do 500°C tl 60mm</t>
  </si>
  <si>
    <t>deska izolační z minerální vlny pro technickou izolaci s Al fólií 55kg/m3 max.teplota do 500°C tl 60mmPoznámka k položce: měrná jednotka plocha izolovanéo potrubí</t>
  </si>
  <si>
    <t>713411122</t>
  </si>
  <si>
    <t>Montáž izolace tepelné potrubí a ohybů pásy nebo rohožemi s povrchovou úpravou hliníkovou fólií připevněnými ocelovým drátem potrubí dvouvrstvá</t>
  </si>
  <si>
    <t>713411122.2</t>
  </si>
  <si>
    <t>713411122.3</t>
  </si>
  <si>
    <t>751311072</t>
  </si>
  <si>
    <t>Montáž vyústi podlahové čtyřhranné, průřezu přes 0,030 do 0,080 m2</t>
  </si>
  <si>
    <t>Montáž vyústi podlahové čtyřhranné, průřezu přes 0,030 do 0,080 m2Poznámka k položce: Montáž anemostatu vířivého - samotná výúst</t>
  </si>
  <si>
    <t>751311073</t>
  </si>
  <si>
    <t>Montáž vyústi podlahové čtyřhranné, průřezu přes 0,080 do 0,150 m2</t>
  </si>
  <si>
    <t>Montáž vyústi podlahové čtyřhranné, průřezu přes 0,080 do 0,150 m2Poznámka k položce: Montáž anemostatu vířivého - samotná výúst</t>
  </si>
  <si>
    <t>751311091</t>
  </si>
  <si>
    <t>Montáž vyústi čtyřhranné do čtyřhranného potrubí, průřezu do 0,040 m2</t>
  </si>
  <si>
    <t>751311111</t>
  </si>
  <si>
    <t>Montáž vyústi čtyřhranné do kruhového potrubí, průřezu do 0,040 m2</t>
  </si>
  <si>
    <t>751311111.1</t>
  </si>
  <si>
    <t>Montáž vyústi čtyřhranné do kruhového potrubí 525x75 mm</t>
  </si>
  <si>
    <t>751311112</t>
  </si>
  <si>
    <t>Montáž vyústi čtyřhranné do kruhového potrubí, průřezu přes 0,040 do 0,080 m2</t>
  </si>
  <si>
    <t>751311112.1</t>
  </si>
  <si>
    <t>Montáž výústu čtyřhranné do kruhového potrubí 1025x75 mm</t>
  </si>
  <si>
    <t>751311112.2</t>
  </si>
  <si>
    <t>Montáž vyústi čtyřhranné do kruhového potrubí 825x75 mm</t>
  </si>
  <si>
    <t>Montáž vyústi čtyřhranné do kruhového potrubí825x75 mm</t>
  </si>
  <si>
    <t>751311112.3</t>
  </si>
  <si>
    <t>Montáž vyústi čtyřhranné do kruhového potrubí 1025x75 mm</t>
  </si>
  <si>
    <t>Montáž vyústi čtyřhranné do kruhového potrubí1025x75 mm</t>
  </si>
  <si>
    <t>751322011</t>
  </si>
  <si>
    <t>Montáž talířových ventilů, anemostatů, dýz talířového ventilu, průměru do 100 mm</t>
  </si>
  <si>
    <t>751322012</t>
  </si>
  <si>
    <t>Montáž talířových ventilů, anemostatů, dýz talířového ventilu, průměru přes 100 do 200 mm</t>
  </si>
  <si>
    <t>751322012.1</t>
  </si>
  <si>
    <t>Montáž talířového ventilu D =160 mm</t>
  </si>
  <si>
    <t>Montážtalířového ventiluD =160 mm</t>
  </si>
  <si>
    <t>751322131</t>
  </si>
  <si>
    <t>Montáž talířových ventilů, anemostatů, dýz anemostatu čtvercového vířivého se skříní, průřezu do 0,100 m2</t>
  </si>
  <si>
    <t>751322131.2</t>
  </si>
  <si>
    <t>751322132</t>
  </si>
  <si>
    <t>Montáž talířových ventilů, anemostatů, dýz anemostatu čtvercového vířivého se skříní, průřezu přes 0,100 do 0,200 m2</t>
  </si>
  <si>
    <t>751322132.1</t>
  </si>
  <si>
    <t>Montáž anemostatu se skříní vel. 400x400 mm</t>
  </si>
  <si>
    <t>751344121</t>
  </si>
  <si>
    <t>Montáž tlumičů hluku pro čtyřhranné potrubí, průřezu do 0,150 m2</t>
  </si>
  <si>
    <t>751344121.1</t>
  </si>
  <si>
    <t>751398021</t>
  </si>
  <si>
    <t>Montáž ostatních zařízení větrací mřížky stěnové, průřezu do 0,040 m2</t>
  </si>
  <si>
    <t>751398022</t>
  </si>
  <si>
    <t>Montáž ostatních zařízení větrací mřížky stěnové, průřezu přes 0,04 do 0,100 m2</t>
  </si>
  <si>
    <t>751398092</t>
  </si>
  <si>
    <t>Montáž ostatních zařízení regulátoru konstantního průtoku průměru přes 100 do 200 mm</t>
  </si>
  <si>
    <t>751398092.1</t>
  </si>
  <si>
    <t>751398092.2</t>
  </si>
  <si>
    <t>751398092.3</t>
  </si>
  <si>
    <t>751398092R</t>
  </si>
  <si>
    <t>Montáž regulátoru konstantního průtoku D přes 100 do 200 mm</t>
  </si>
  <si>
    <t>MontážregulátorukonstantníhoprůtokuD přes 100 do 200 mm</t>
  </si>
  <si>
    <t>751398093R</t>
  </si>
  <si>
    <t>Montáž regulátoru konstantního průtoku D přes 200</t>
  </si>
  <si>
    <t>MontážregulátorukonstantníhoprůtokuD přes 200</t>
  </si>
  <si>
    <t>751510012</t>
  </si>
  <si>
    <t>Vzduchotechnické potrubí z pozinkovaného plechu čtyřhranné s přírubou, průřezu přes 0,03 do 0,07 m2</t>
  </si>
  <si>
    <t>Vzduchotechnické potrubí z pozinkovaného plechu čtyřhranné s přírubou, průřezu přes 0,03 do 0,07 m2Poznámka k položce: V cenách jsou započteny i náklady na dodání a montáž trub včetně tvarovek.</t>
  </si>
  <si>
    <t>751510013</t>
  </si>
  <si>
    <t>Vzduchotechnické potrubí z pozinkovaného plechu čtyřhranné s přírubou, průřezu přes 0,07 do 0,13 m2</t>
  </si>
  <si>
    <t>Vzduchotechnické potrubí z pozinkovaného plechu čtyřhranné s přírubou, průřezu přes 0,07 do 0,13 m2Poznámka k položce: V cenách jsou započteny i náklady na dodání a montáž trub včetně tvarovek.</t>
  </si>
  <si>
    <t>751510014</t>
  </si>
  <si>
    <t>Vzduchotechnické potrubí z pozinkovaného plechu čtyřhranné s přírubou, průřezu přes 0,13 do 0,28 m2</t>
  </si>
  <si>
    <t>Vzduchotechnické potrubí z pozinkovaného plechu čtyřhranné s přírubou, průřezu přes 0,13 do 0,28 m2Poznámka k položce: V cenách jsou započteny i náklady na dodání a montáž trub včetně tvarovek.</t>
  </si>
  <si>
    <t>751510015</t>
  </si>
  <si>
    <t>Vzduchotechnické potrubí z pozinkovaného plechu čtyřhranné s přírubou, průřezu přes 0,28 do 0,50 m2</t>
  </si>
  <si>
    <t>Vzduchotechnické potrubí z pozinkovaného plechu čtyřhranné s přírubou, průřezu přes 0,28 do 0,50 m2Poznámka k položce: V cenách jsou započteny i náklady na dodání a montáž trub včetně tvarovek.</t>
  </si>
  <si>
    <t>751510016R</t>
  </si>
  <si>
    <t>Oplechování izolovaného potrubí</t>
  </si>
  <si>
    <t>Oplechování izolovaného potrubíPoznámka k položce: Kompletní cena - dodávka montáž,pomocný materiál</t>
  </si>
  <si>
    <t>751510041</t>
  </si>
  <si>
    <t>Vzduchotechnické potrubí z pozinkovaného plechu kruhové, trouba spirálně vinutá bez příruby, průměru do 100 mm</t>
  </si>
  <si>
    <t>Vzduchotechnické potrubí z pozinkovaného plechu kruhové, trouba spirálně vinutá bez příruby, průměru do 100 mmPoznámka k položce: V cenách jsou započteny i náklady na dodání a montáž trub včetně tvarovek.</t>
  </si>
  <si>
    <t>751510042</t>
  </si>
  <si>
    <t>Vzduchotechnické potrubí z pozinkovaného plechu kruhové, trouba spirálně vinutá bez příruby, průměru přes 100 do 200 mm</t>
  </si>
  <si>
    <t>Vzduchotechnické potrubí z pozinkovaného plechu kruhové, trouba spirálně vinutá bez příruby, průměru přes 100 do 200 mmPoznámka k položce: V cenách jsou započteny i náklady na dodání a montáž trub včetně tvarovek.</t>
  </si>
  <si>
    <t>751510043</t>
  </si>
  <si>
    <t>Vzduchotechnické potrubí z pozinkovaného plechu kruhové, trouba spirálně vinutá bez příruby, průměru přes 200 do 300 mm</t>
  </si>
  <si>
    <t>751514614</t>
  </si>
  <si>
    <t>Montáž škrtící klapky nebo zpětné klapky do plechového potrubí čtyřhranné s přírubou, průřezu přes 0,140 do 0,210 m2</t>
  </si>
  <si>
    <t>751514614.1</t>
  </si>
  <si>
    <t>751514614.2</t>
  </si>
  <si>
    <t>751514678</t>
  </si>
  <si>
    <t>Montáž škrtící klapky nebo zpětné klapky do plechového potrubí kruhové bez příruby, průměru do 100 mm</t>
  </si>
  <si>
    <t>751514678.1</t>
  </si>
  <si>
    <t>751514679</t>
  </si>
  <si>
    <t>Montáž škrtící klapky nebo zpětné klapky do plechového potrubí kruhové bez příruby, průměru přes 100 do 200 mm</t>
  </si>
  <si>
    <t>751514679.2</t>
  </si>
  <si>
    <t>751514679.3</t>
  </si>
  <si>
    <t>751514679.4</t>
  </si>
  <si>
    <t>751514679.5</t>
  </si>
  <si>
    <t>751515013</t>
  </si>
  <si>
    <t>Montáž protipožární klapky do plechového potrubí čtyřhranné do stěny s přírubou, průřezu přes 0,070 do 0,140 m2</t>
  </si>
  <si>
    <t>751515013.1</t>
  </si>
  <si>
    <t>751537147</t>
  </si>
  <si>
    <t>Montáž potrubí ohebného kruhového izolovaného minerální vatou Al hadice (izolace tepelná i hluková), průměru přes 150 do 200 mm</t>
  </si>
  <si>
    <t>751581315</t>
  </si>
  <si>
    <t>Protipožární ochrana vzduchotechnického potrubí prostup čtyřhranného potrubí stěnou, průřezu potrubí přes 0,13 do 0,28 m2</t>
  </si>
  <si>
    <t>751581335</t>
  </si>
  <si>
    <t>Protipožární ochrana vzduchotechnického potrubí prostup čtyřhranného potrubí stropem, průřezu potrubí přes 0,13 do 0,28 m2</t>
  </si>
  <si>
    <t>751581352</t>
  </si>
  <si>
    <t>Protipožární ochrana vzduchotechnického potrubí prostup kruhového potrubí stěnou, průměru potrubí přes 100 do 200 mm</t>
  </si>
  <si>
    <t>751581357</t>
  </si>
  <si>
    <t>Protipožární ochrana vzduchotechnického potrubí prostup kruhového potrubí stropem, průměru potrubí přes 200 do 300 mm</t>
  </si>
  <si>
    <t>751611117</t>
  </si>
  <si>
    <t>Montáž vzduchotechnické jednotky s rekuperací tepla centrální stojaté s výměnou vzduchu přes 5000 do 9000 m3/h</t>
  </si>
  <si>
    <t>1.1.1 Větrací sestavná jednotka ve venkovním provedení</t>
  </si>
  <si>
    <t>1.1.1 Větrací sestavná jednotka ve venkovním provedeníPoznámka k položce: Poznámka k položce: Složení jednotky: přívod vzduchu - vstupní čelní panel s pružnou manžetou a vnitřní klapkou, filtrační komora s filtrem M5 ePM10 60%, deskový rekuperátor s účinností 73% - obtoková klapka na straně čerstvého vzduchu- sběrná vana pro odvod kondenzátu - přívod 5300 m3/h/-15°C, odvod 4900 m3/h/+20°C,35%r.H., přívodní ventilátor s volným oběžným kolem V=5300 m3/h, dpext=500Pa, ohřívací komora vodní Qt=33 kW,dtL=+5/+22°C, dtw=52/45°C s rámem pro kapiláru protimrazového termostatu, chladící komora vodní Qch=34,5 kW, dtL=32/17°C, drH=38/83%,dtw=7/12°C - odlučovač kapek - sběrná vana pro odvod kondenzátu, výstupní čelní panel s pružnou manžetou. Odvod vzduchu - vstupní čelní panel s pružnou manžetou, filtrační komora s filtrem tř. G4, deskový rekuperátor, odvodní ventilátor s volným oběžným kolem V=4900 m3/h, dpext=500Pa - výtlak čelní s pružnou manžetou.</t>
  </si>
  <si>
    <t>1.7.1, 1.7.2 Požární klapka do čtyřhranného potrubí 500x200</t>
  </si>
  <si>
    <t>1.7.1, 1.7.2 Požární klapka do čtyřhranného potrubí 500x200Poznámka k položce: Dva revizní otvory, dva signalizační kontakty - otevřeno/zavřeno. Po uzavření listu je klapka utěsněna proti průchodu kouře silikonovým těsněním</t>
  </si>
  <si>
    <t>1.7.3, 1.7.4 Požární klapka do čtyřhranného potrubí 500x225</t>
  </si>
  <si>
    <t>1.7.3, 1.7.4 Požární klapka do čtyřhranného potrubí 500x225Poznámka k položce: Dva revizní otvory, dva signalizační kontakty - otevřeno/zavřeno. Po uzavření listu je klapka utěsněna proti průchodu kouře silikonovým těsněním</t>
  </si>
  <si>
    <t>R12</t>
  </si>
  <si>
    <t>1.60.1 Podpůrná konstrukce pod klimajednotku</t>
  </si>
  <si>
    <t>R13</t>
  </si>
  <si>
    <t>1.60.2 Podpůrné a závěsné konstrukce</t>
  </si>
  <si>
    <t>R14</t>
  </si>
  <si>
    <t>Drobný montážní, těsnící a spojovací materiál</t>
  </si>
  <si>
    <t>Drobný montážní, těsnící a spojovací materiálPoznámka k položce: šrouby, matice, podložky, nýty, těsnící profil mezi příruby, hliníková samolepící páska na spoje spiro potrubí, zinkový sprej</t>
  </si>
  <si>
    <t>1.5.1 Tlumič hluku buňkový 200x500x1500 mm</t>
  </si>
  <si>
    <t>1.5.1 Tlumič hluku buňkový 200x500x1500 mmPoznámka k položce: Kostra tlumiče je vyrobena z pozinkovaného plechu. Vložená absorpční výplň je z nehořlavého, zvukově pohltivého materiálu, oddělená od proudícího vzduchu netkanou kašírovanou textilií</t>
  </si>
  <si>
    <t>1.5.2 Tlumič hluku kulisový</t>
  </si>
  <si>
    <t>1.5.2 Tlumič hluku kulisovýPoznámka k položce: Kostra tlumiče je vyrobena z pozinkovaného plechu. Vložená absorpční výplň je z nehořlavého zvukově pohltivého materiálu, oboustranně krytá netkanou kašírovanou textilií.</t>
  </si>
  <si>
    <t>1.6.1, 1.6.2, 1.6.3, 1.6.4 Regulátor konstantního průtoku vzduchu d=200 mm</t>
  </si>
  <si>
    <t>1.6.5 Regulátor konstantního průtoku vzduchu d=160 mm</t>
  </si>
  <si>
    <t>1.6.6 Regulátor konstantního průtoku vzduchu d=200 mm</t>
  </si>
  <si>
    <t>1.6.7, 1.6.8 Regulátor variabilního průtoku vzduchu 400x200 mm</t>
  </si>
  <si>
    <t>1.6.9 Regulátor konstantního průtoku vzduchu d=125 mm</t>
  </si>
  <si>
    <t>1.6.10, 1.6.11 Regulátor konstantního průtoku vzduchu 200x100 mm</t>
  </si>
  <si>
    <t>12</t>
  </si>
  <si>
    <t>Zařízení č.12 - Sklad PHM</t>
  </si>
  <si>
    <t>42914592</t>
  </si>
  <si>
    <t>ventilátor radiální střešní tříotáčkový pro odvod/přívod ocelový IP44 výkon 130/200W připojení D 250mm</t>
  </si>
  <si>
    <t>ventilátor radiální střešní tříotáčkový pro odvod/přívod ocelový IP44 výkon 130/200W připojení D 250mmPoznámka k položce: Skříň ventilátou je vyrobena z antistatického plastu, stříška vyrobena z ocelového galvanizovaného plechu opatřeného epoxidovým lakem. Motor má trojí vinutí s tepelnou ochranou.Ložiska jsou kuličková s tukovou náplní na dobu životnosti. V=400 m3/h, dp=160 Pa</t>
  </si>
  <si>
    <t>42971148.4</t>
  </si>
  <si>
    <t>12.7.1 Požární stěnový uzávěr 250x250</t>
  </si>
  <si>
    <t>12.7.1 Požární stěnový uzávěr 250x250Poznámka k položce: Lamelová požární klapka s krycími mřížkami, manuální aktivační mechanismus se zpětnou pružinou a tavnou tepelnou pojistkou nastavenou na 74°C.</t>
  </si>
  <si>
    <t>42972215.1</t>
  </si>
  <si>
    <t>12.8.1 Talířový ventil pro odvod vzduchu kovový d=160 mm</t>
  </si>
  <si>
    <t>751111211</t>
  </si>
  <si>
    <t>Montáž ventilátoru axiálního nízkotlakého střešního základního, průměru do 300 mm</t>
  </si>
  <si>
    <t>751322012.2</t>
  </si>
  <si>
    <t>Montáž talířového ventilu D 160 mm</t>
  </si>
  <si>
    <t>Montážtalířového ventiluD 160 mm</t>
  </si>
  <si>
    <t>751515012.1</t>
  </si>
  <si>
    <t>Montáž protipožární klapky čtyřhranné s přírubou 250x250 mm</t>
  </si>
  <si>
    <t>Montážprotipožární klapky čtyřhrannés přírubou 250x250 mm</t>
  </si>
  <si>
    <t>751581356</t>
  </si>
  <si>
    <t>Protipožární ochrana vzduchotechnického potrubí prostup kruhového potrubí stropem, průměru potrubí přes 100 do 200 mm</t>
  </si>
  <si>
    <t>R55</t>
  </si>
  <si>
    <t>Podpůrné a závěsné konstrukce</t>
  </si>
  <si>
    <t>R56</t>
  </si>
  <si>
    <t>R751510042.3</t>
  </si>
  <si>
    <t>Spiro potrubí do průměru 200 mm</t>
  </si>
  <si>
    <t>Spiro potrubí do průměru 200 mmPoznámka k položce: V cenách jsou započteny i náklady na dodání a montáž trub včetně tvarovek.</t>
  </si>
  <si>
    <t>13</t>
  </si>
  <si>
    <t>Zařízení č.13 - Sušení hadic</t>
  </si>
  <si>
    <t>42914057</t>
  </si>
  <si>
    <t>ventilátor axiální diagonální potrubní Pz plech oběžné kolo plast úsporný IP44 230V 109W připojení D 200mm</t>
  </si>
  <si>
    <t>ventilátor axiální diagonální potrubní Pz plech oběžné kolo plast úsporný IP44 230V 109W připojení D 200mmPoznámka k položce: Skříň ventilátou vyrobena z ocelového galvanizovaného plechu opatřeného epoxidovým lakem. Skříň se skládá z montážní lišty se dvěma hrdly a motoru, který je s hrdly spojen rychloupínacími sponami. Konstrukce umožňuje demontáž motorové části bez nutnosti odpojit potrubí. Motor má trojí vinutí s tepelnou ochranou.Ložiska jsou kuličková s tukovou náplní na dobu životnosti. Montáž ventilátorů je možná v každé poloze ventilátoru. V=650 m3/h, dp=230 Pa</t>
  </si>
  <si>
    <t>42922021.1</t>
  </si>
  <si>
    <t>13.3.1 Filtrační kazeta s vložkou tř. G3 do kruhového spiro potrubí 200 mm</t>
  </si>
  <si>
    <t>13.3.1 Filtrační kazeta s vložkou tř. G3 do kruhového spiro potrubí 200 mmPoznámka k položce: Kazeta z pozinkovaného plechu s patentními uzávěry umožňujícími snadnou výměnu</t>
  </si>
  <si>
    <t>42956116.1</t>
  </si>
  <si>
    <t>13.3.2 Elektrický ohřívač vzduchu pro instalaci do spiropotrubí d=200 mm, výkon 6 kW</t>
  </si>
  <si>
    <t>13.3.2 Elektrický ohřívač vzduchu pro instalaci do spiropotrubí d=200 mm, výkon 6 kWPoznámka k položce: Skříň je zgalvanizovaného nebo lakovaného plechu, topné tyče jsou znerezavějící oceli. Krytí IP43. Ohřívač je vybaven dvěma termostaty.</t>
  </si>
  <si>
    <t>42975344</t>
  </si>
  <si>
    <t>manžeta spojovací kov s pružnou výstelkou D 200mm</t>
  </si>
  <si>
    <t>manžeta spojovací kov s pružnou výstelkou D 200mmPoznámka k položce: Spona vyrobena z galvanizované oceli s gumovým vyložením</t>
  </si>
  <si>
    <t>63153728</t>
  </si>
  <si>
    <t>deska izolační z minerální vlny pro technickou izolaci 40kg/m3 max.teplota do 300°C tl 40mm</t>
  </si>
  <si>
    <t>713411122.9</t>
  </si>
  <si>
    <t>751133012.1</t>
  </si>
  <si>
    <t>Montáž ventilátoru do kruhového potrubí d=200 mm</t>
  </si>
  <si>
    <t>751355011.1</t>
  </si>
  <si>
    <t>Montáž elektrického ohřívače d=200 mm</t>
  </si>
  <si>
    <t>751366012</t>
  </si>
  <si>
    <t>Montáž filtru kazetového, na potrubí, průměru přes 100 do 300 mm</t>
  </si>
  <si>
    <t>Spiropotrubí vč. tvarovek d= 200 mm</t>
  </si>
  <si>
    <t>Spiropotrubí vč. tvarovek d= 200 mmPoznámka k položce: V cenách jsou započteny i náklady na dodání a montáž trub včetně tvarovek.</t>
  </si>
  <si>
    <t>751510044.1</t>
  </si>
  <si>
    <t>Spiropotrubí vč. tvarovek d= 315 mm</t>
  </si>
  <si>
    <t>Spiropotrubí vč. tvarovek d= 315 mmPoznámka k položce: V cenách jsou započteny i náklady na dodání a montáž trub včetně tvarovek.</t>
  </si>
  <si>
    <t>751514576</t>
  </si>
  <si>
    <t>Montáž spojky do plechového potrubí pružné kruhové s přírubou, průměru přes 100 do 200 mm</t>
  </si>
  <si>
    <t>751581353</t>
  </si>
  <si>
    <t>Protipožární ochrana vzduchotechnického potrubí prostup kruhového potrubí stěnou, průměru potrubí přes 200 do 300 mm</t>
  </si>
  <si>
    <t>Protipožární prostup stropem kruhového potrubí D přes 200 do 300 mm</t>
  </si>
  <si>
    <t>Protipožární prostupstropem kruhového potrubí D přes 200 do 300 mm</t>
  </si>
  <si>
    <t>R57</t>
  </si>
  <si>
    <t>Regulátor el. ohřívače</t>
  </si>
  <si>
    <t xml:space="preserve">Regulátor el. ohřívačePoznámka k položce: Triakový regulátor  k regulaci  1 fázových (230 V) nebo 2 fázových (2x400 V) elektrických ohřívačů . Regulace prováděna změnou intervalu zapnuto – vypnuto (běžně 60 sekund). Vypínání se provádí v nule proudu,aby nedochází k rušení komunikačních zařízení. Regulátor použit v režimu:  pro regulaci teploty v potrubí na teplotu nastavenou na ovladači přístroje ve spojení s termistorovým čidlem do potrubí. Kompletní cena</t>
  </si>
  <si>
    <t>R58</t>
  </si>
  <si>
    <t>kanálové teplotní čidlo</t>
  </si>
  <si>
    <t>kanálové teplotní čidloPoznámka k položce: kanálové teplotní čidlopro regulátor el. ohřívače, délka kabelu 2,5 m, plastová příruba pro uchycení na potrubí - kompletní cena</t>
  </si>
  <si>
    <t>R59</t>
  </si>
  <si>
    <t>13.4.1 výfukový kus s ochrannou mřížkou d=315mm</t>
  </si>
  <si>
    <t>13.4.1 výfukový kus s ochrannou mřížkou d=315mmPoznámka k položce: pro spiro potrubí, s ochrannou mřížkou, materiál galvanizovaná ocel</t>
  </si>
  <si>
    <t>R60</t>
  </si>
  <si>
    <t>Montáž výfukového kusu s mřížkou d=315 mm</t>
  </si>
  <si>
    <t>R61</t>
  </si>
  <si>
    <t>R62</t>
  </si>
  <si>
    <t>13A</t>
  </si>
  <si>
    <t>Zařízení č.13A - Sušení hadic - odvod</t>
  </si>
  <si>
    <t>42914592.1</t>
  </si>
  <si>
    <t>13A.1.1 Střešní diagonální ventilátor do kruhového potrubí d=200 mm</t>
  </si>
  <si>
    <t>13A.1.1 Střešní diagonální ventilátor do kruhového potrubí d=200 mmPoznámka k položce: Skříň ventilátou a stříška vyrobena z ocelového galvanizovaného plechu opatřeného epoxidovým lakem. Motor má trojí vinutí s tepelnou ochranou.Ložiska jsou kuličková s tukovou náplní na dobu životnosti. V=650 m3/h, dp=100 Pa</t>
  </si>
  <si>
    <t>R63</t>
  </si>
  <si>
    <t>13A.4.1 výfukový kus s ochrannou mřížkou d=200mm</t>
  </si>
  <si>
    <t>13A.4.1 výfukový kus s ochrannou mřížkou d=200mmPoznámka k položce: pro spiro potrubí, s ochrannou mřížkou, materiál galvanizovaná ocel</t>
  </si>
  <si>
    <t>R64</t>
  </si>
  <si>
    <t>Montáž výfukového kusu s mřížkou d=200 mm</t>
  </si>
  <si>
    <t>R65</t>
  </si>
  <si>
    <t>R66</t>
  </si>
  <si>
    <t>Zařízení č.2 - Vytápěcí soupravy garáží</t>
  </si>
  <si>
    <t>42956019</t>
  </si>
  <si>
    <t>jednotka vytápěcí cirkulační s třířadým vodním výměníkem, s krytem, 2980m3/hod</t>
  </si>
  <si>
    <t>jednotka vytápěcí cirkulační s třířadým vodním výměníkem, s krytem, 2980m3/hodPoznámka k položce: Nástěnná vytápěcí souprava s axiálním ventilátorem a vodním ohřívačem pro cirkulační provoz, ventilátor 2st. otáček, V=1570/2000 m3/h, topná voda dtw=52,5/45°C, topný výkon 11,67/13,45kW,základní elektro skříň, 2kus konzola pro uchycení na podpůrný systém</t>
  </si>
  <si>
    <t>751622111</t>
  </si>
  <si>
    <t>Montáž vytápěcí cirkulační jednotky s elektrickým ohřevem nástěnné s výměnou vzduchu do 7000 m3/h</t>
  </si>
  <si>
    <t>Montáž vytápěcí cirkulační jednotky s elektrickým ohřevem nástěnné s výměnou vzduchu do 7000 m3/hPoznámka k položce: ohřev vodní</t>
  </si>
  <si>
    <t>R18</t>
  </si>
  <si>
    <t>2.60.1 Podpůrné a závěsné konstrukce</t>
  </si>
  <si>
    <t>R19</t>
  </si>
  <si>
    <t>20</t>
  </si>
  <si>
    <t>Zařízení č.10- Rozvodna VV</t>
  </si>
  <si>
    <t>42952015</t>
  </si>
  <si>
    <t>jednotka klimatizační venkovní jednofázové napájení do 2 vnitřních jednotek o výkonu do 5,5kW</t>
  </si>
  <si>
    <t>jednotka klimatizační venkovní jednofázové napájení do 2 vnitřních jednotek o výkonu do 5,5kWPoznámka k položce: Venkovní invertorová jednotka, Qch=5 kW, provoz chlazení do venkovní teploty -15°C, chladivo R32, včetně podstavné konstrukce, vzdálenost vnitřní a venkovní jednotky do 10 m, převýšení max 5m. Hladina ak. výkonu max. 68 dB(A)</t>
  </si>
  <si>
    <t>42990005</t>
  </si>
  <si>
    <t>konzole pevná nástěnná pro klimatizační jednotku, délka podpěry 420mm, nosnost konzoly 70kg</t>
  </si>
  <si>
    <t>42990012</t>
  </si>
  <si>
    <t>konstrukce nástřešní pro kondenzační jednotky, uchycení pod krytinu, nastavitelný úhel sklonu a rozteč, 800x450mm</t>
  </si>
  <si>
    <t>751711112</t>
  </si>
  <si>
    <t>Montáž klimatizační jednotky vnitřní nástěnné o výkonu (pro objem místnosti) přes 3,5 do 5 kW (přes 35 do 50 m3)</t>
  </si>
  <si>
    <t>751721111</t>
  </si>
  <si>
    <t>Montáž klimatizační jednotky venkovní jednofázové napájení do 2 vnitřních jednotek</t>
  </si>
  <si>
    <t>R48</t>
  </si>
  <si>
    <t>Zařízení pro střídání provozu a hlášení poruchy 2 jednotek</t>
  </si>
  <si>
    <t>Zařízení pro střídání provozu a hlášení poruchy 2 jednotekPoznámka k položce: Kompletní cena vč. montáže</t>
  </si>
  <si>
    <t>R49</t>
  </si>
  <si>
    <t>Kabelový ovladač s plným řízením a možností programování</t>
  </si>
  <si>
    <t>Kabelový ovladač s plným řízením a možností programováníPoznámka k položce: Nástěnný kabelový ovladač, kompletní cena č. montáže a 3m kabelu</t>
  </si>
  <si>
    <t>R50</t>
  </si>
  <si>
    <t xml:space="preserve">Drobný montážní, těsnící a spojovací materiálPoznámka k položce: šrouby, matice, podložky, nýty,  Ag pájka</t>
  </si>
  <si>
    <t>RPol1</t>
  </si>
  <si>
    <t>10.1.1, Vnitřní jednotka split systému, chladící výkon 5 kW</t>
  </si>
  <si>
    <t>10.1.1, Vnitřní jednotka split systému, chladící výkon 5 kWPoznámka k položce: Vnitřní jednotka v nástěnném provedení, automatický restart po obnovení napájení. Cena je součástí venkovní jednotky</t>
  </si>
  <si>
    <t>RPol2</t>
  </si>
  <si>
    <t>Měděné potrubí předizolované - dvojtrubka plyn/kapalina 16/10 mm</t>
  </si>
  <si>
    <t>Měděné potrubí předizolované - dvojtrubka plyn/kapalina 16/10 mmPoznámka k položce: Měděné potrubí předizolované - kompletní cena vč. spojovacího a závěsného materiálu</t>
  </si>
  <si>
    <t>21</t>
  </si>
  <si>
    <t>Zařízení č.17 - Zařízení pro přefuk vzduchu</t>
  </si>
  <si>
    <t>42971148.5</t>
  </si>
  <si>
    <t>17.7.1 , 17.7.2, 17.7.3, 17.7.4 Požární stěnový uzávěr 200x200</t>
  </si>
  <si>
    <t>17.7.1 , 17.7.2, 17.7.3, 17.7.4 Požární stěnový uzávěr 200x200Poznámka k položce: Požárnívětrací mřížka, pružinový aktivační mechanismus se zpětnou pružinou a tavnou tepelnou pojistkou nastavenou na 74°C.</t>
  </si>
  <si>
    <t>751515012.2</t>
  </si>
  <si>
    <t>Montáž protipožární klapky čtyřhranné s přírubou 200x200 mm</t>
  </si>
  <si>
    <t>Montážprotipožární klapky čtyřhrannés přírubou 200x200 mm</t>
  </si>
  <si>
    <t>R73</t>
  </si>
  <si>
    <t>22</t>
  </si>
  <si>
    <t>Zařízení č.22 - Digestoře kuchyně 2.15</t>
  </si>
  <si>
    <t>42958001</t>
  </si>
  <si>
    <t>odsavač par vestavěný výsuvný (digestoř) nerez, max. výkon 640 m3/hod</t>
  </si>
  <si>
    <t>odsavač par vestavěný výsuvný (digestoř) nerez, max. výkon 640 m3/hodPoznámka k položce: Integrované osvětlení, třístupňové řízení otáček, odtah zadní horní, d=125 mm</t>
  </si>
  <si>
    <t>42974003</t>
  </si>
  <si>
    <t>stříška protidešťová s lemem Pz D 125mm</t>
  </si>
  <si>
    <t>751377011</t>
  </si>
  <si>
    <t>Montáž odsávacích stropů, zákrytů odsávacího zákrytu (digestoř) bytového vestavěného</t>
  </si>
  <si>
    <t>7</t>
  </si>
  <si>
    <t>751514776</t>
  </si>
  <si>
    <t>Montáž protidešťové stříšky nebo výfukové hlavice do plechového potrubí kruhové bez příruby, průměru přes 100 do 200 mm</t>
  </si>
  <si>
    <t>R83</t>
  </si>
  <si>
    <t>R84</t>
  </si>
  <si>
    <t>23A</t>
  </si>
  <si>
    <t>Zařízení č.23A - Kompresor</t>
  </si>
  <si>
    <t>42914060.1</t>
  </si>
  <si>
    <t>23.1.1 Diagonální ventilátor do kruhového potrubí d=315 mm</t>
  </si>
  <si>
    <t>23.1.1 Diagonální ventilátor do kruhového potrubí d=315 mmPoznámka k položce: Skříň ventilátou vyrobena z ocelového galvanizovaného plechu opatřeného epoxidovým lakem. Skříň se skládá z montážní lišty se dvěma hrdly a motoru, který je s hrdly spojen rychloupínacími sponami. Konstrukce umožňuje demontáž motorové části bez nutnosti odpojit potrubí. Motor má trojí vinutí s tepelnou ochranou.Ložiska jsou kuličková s tukovou náplní na dobu životnosti. Montáž ventilátorů je možná v každé poloze ventilátoru. V=1200 m3/h, dp=250 Pa</t>
  </si>
  <si>
    <t>42971032</t>
  </si>
  <si>
    <t>klapka kruhová zpětná Pz D 315mm</t>
  </si>
  <si>
    <t>42972921</t>
  </si>
  <si>
    <t>žaluzie protidešťová s pevnými lamelami, pozink, pro potrubí 500x500mm</t>
  </si>
  <si>
    <t>42975347.1</t>
  </si>
  <si>
    <t>23..1.1.1 Spojovací manžeta s gumovou výstelkou d=315 mm</t>
  </si>
  <si>
    <t>23..1.1.1 Spojovací manžeta s gumovou výstelkou d=315 mmPoznámka k položce: Spona vyrobena z galvanizované oceli s gumovým vyložením</t>
  </si>
  <si>
    <t>42976010</t>
  </si>
  <si>
    <t>tlumič hluku kruhový Pz, D 315mm, l=1000mm</t>
  </si>
  <si>
    <t>42981009</t>
  </si>
  <si>
    <t>klapka kruhová regulační Pz D 315mm</t>
  </si>
  <si>
    <t>klapka kruhová regulační Pz D 315mmPoznámka k položce: s přípravou pro servopohon</t>
  </si>
  <si>
    <t>713411122.10</t>
  </si>
  <si>
    <t>751133014.1</t>
  </si>
  <si>
    <t>Montáž ventilátoru do kruhového potrubí d=315 mm</t>
  </si>
  <si>
    <t>751344114</t>
  </si>
  <si>
    <t>Montáž tlumiče hluku pro kruhové potrubí D přes 300 do 400 mm</t>
  </si>
  <si>
    <t>Montážtlumiče hlukuprokruhovépotrubí D přes 300 do 400 mm</t>
  </si>
  <si>
    <t>751398052</t>
  </si>
  <si>
    <t>Montáž ostatních zařízení protidešťové žaluzie nebo žaluziové klapky na čtyřhranné potrubí, průřezu přes 0,150 do 0,300 m2</t>
  </si>
  <si>
    <t>751398104</t>
  </si>
  <si>
    <t>Montáž ostatních zařízení uzavírací klapky do kruhového potrubí bez příruby, průměru přes 300 do 400 mm</t>
  </si>
  <si>
    <t>Čtyřhranné ocelové potrubí sk. I. pozink plech.</t>
  </si>
  <si>
    <t>Čtyřhranné ocelové potrubí sk. I. pozink plech.Poznámka k položce: V cenách jsou započteny i náklady na dodání a montáž trub včetně tvarovek.</t>
  </si>
  <si>
    <t>751514578</t>
  </si>
  <si>
    <t>Montáž spojky do plechového potrubí pružné kruhové s přírubou, průměru přes 300 do 400 mm</t>
  </si>
  <si>
    <t>751514681</t>
  </si>
  <si>
    <t>Montáž škrtící klapky nebo zpětné klapky do plechového potrubí kruhové bez příruby, průměru přes 300 do 400 mm</t>
  </si>
  <si>
    <t>R85</t>
  </si>
  <si>
    <t>23A.4.2 výfukový kus s ochranou mřížkou d=315</t>
  </si>
  <si>
    <t>23A.4.2 výfukový kus s ochranou mřížkou d=315Poznámka k položce: pro spiro potrubí, s ochrannou mřížkou, materiál galvanizovaná ocel</t>
  </si>
  <si>
    <t>R86</t>
  </si>
  <si>
    <t>Montáž výfukového kusu</t>
  </si>
  <si>
    <t>R87</t>
  </si>
  <si>
    <t>R88</t>
  </si>
  <si>
    <t>2A</t>
  </si>
  <si>
    <t>Zařízení č.2A - Odsávací kolejové systémy</t>
  </si>
  <si>
    <t>R15</t>
  </si>
  <si>
    <t>2A.1.1 až 2A1.10 Kolejnicový odsávací systém</t>
  </si>
  <si>
    <t xml:space="preserve">2A.1.1 až 2A1.10 Kolejnicový odsávací systémPoznámka k položce: Systém pro odsávání výfukových plynu od požárních vozidel sestávaící z : radiální ventilátor, odsávaná kolej, vozík s ohebnou hadicí , magnetická  koncovka na výfuk vozidla umožňující automatické odpojení při výjezdu. Kompletní cena: návrh, dodávka, montáž</t>
  </si>
  <si>
    <t>R16</t>
  </si>
  <si>
    <t>2A.60.1 Podpůrné a závěsné konstrukce</t>
  </si>
  <si>
    <t>R17</t>
  </si>
  <si>
    <t>R751510042</t>
  </si>
  <si>
    <t>Zařízení č.3 - Šatny</t>
  </si>
  <si>
    <t>42972212.1</t>
  </si>
  <si>
    <t>3.8.1 Talířový ventil pro odvod vzduchu kovový d=100 mm</t>
  </si>
  <si>
    <t>42972217.1</t>
  </si>
  <si>
    <t>3.8.4 Vířivá výúst pro přívod vzduchu, množství vzduchu do 400 m3/h</t>
  </si>
  <si>
    <t>3.8.4 Vířivá výúst pro přívod vzduchu, množství vzduchu do 400 m3/hPoznámka k položce: Vířivá výúst pro přívod vzduchu s nastavitelnými lamelami, velikost 400, množstí vzduchu max. 400 m3/h při LA=35 dB(A)</t>
  </si>
  <si>
    <t>42972217R.3</t>
  </si>
  <si>
    <t>3.8.2 Vířivá výúst pro odvod vzduchu, množství vzduchu do 300 m3/h</t>
  </si>
  <si>
    <t>3.8.2 Vířivá výúst pro odvod vzduchu, množství vzduchu do 300 m3/hPoznámka k položce: Vířivá výúst pro odvod vzduchu bez nastavitelných lamel, velikost 300, množstí vzduchu max. 300 m3/h při LA=35 dB(A)</t>
  </si>
  <si>
    <t>42972217R.4</t>
  </si>
  <si>
    <t>3.8.3 Vířivá výúst pro přívod vzduchu, množství vzduchu do 300 m3/h, velikost 300x300</t>
  </si>
  <si>
    <t>3.8.3 Vířivá výúst pro přívod vzduchu, množství vzduchu do 300 m3/h, velikost 300x300Poznámka k položce: Vířivá výúst pro přívod vzduchu s nastavitelnými lamelami, velikost 300, množstí vzduchu max. 300 m3/h při LA=35 dB(A)</t>
  </si>
  <si>
    <t>42972857.2</t>
  </si>
  <si>
    <t>3.8.2.1, 3.8.3.1 plenum box pro výúst vel. 300</t>
  </si>
  <si>
    <t>3.8.2.1, 3.8.3.1 plenum box pro výúst vel. 300Poznámka k položce: připojovací komora pro vířivou výúst vel. 300, připojovací hrdlo s břitovým těsněním bez přírubyd= 160 mm, v připojovacím hrdle regulační klapka</t>
  </si>
  <si>
    <t>42972858.1</t>
  </si>
  <si>
    <t>3.8.4.1 plenum box pro výúst vel. 400</t>
  </si>
  <si>
    <t>3.8.4.1 plenum box pro výúst vel. 400Poznámka k položce: připojovací komora pro vířivou výúst vel. 400, připojovací hrdlo s břitovým těsněním bez příruby d= 200 mm, v připojovacím hrdle regulační klapka</t>
  </si>
  <si>
    <t>42981002.1</t>
  </si>
  <si>
    <t>3.6.4 Regulační klapka do spiro potrubí d=125 mm</t>
  </si>
  <si>
    <t>42981006</t>
  </si>
  <si>
    <t>klapka kruhová regulační Pz D 224mm</t>
  </si>
  <si>
    <t>42981006R.1</t>
  </si>
  <si>
    <t>3.6.3 Regulační klapka do spiro potrubí d=200 mm</t>
  </si>
  <si>
    <t>3.6.3 Regulační klapka do spiro potrubí d=200 mmPoznámka k položce: klapka kruhová regulační Pz D 204 mm</t>
  </si>
  <si>
    <t>42981007</t>
  </si>
  <si>
    <t>klapka kruhová regulační Pz D 250mm</t>
  </si>
  <si>
    <t>42981732.1</t>
  </si>
  <si>
    <t>63153743R.1</t>
  </si>
  <si>
    <t>63153791.1</t>
  </si>
  <si>
    <t>63153792.1</t>
  </si>
  <si>
    <t>Izolace tepelná do venkovního prostředí</t>
  </si>
  <si>
    <t>Izolace tepelná do venkovního prostředíPoznámka k položce: deska izolační z minerální vlny pro technickou izolaci 40kg/m3 max.teplota do 300°C tl 60mm</t>
  </si>
  <si>
    <t>713411122.4</t>
  </si>
  <si>
    <t>713411122.5</t>
  </si>
  <si>
    <t>713411122.6</t>
  </si>
  <si>
    <t>751322011.1</t>
  </si>
  <si>
    <t>Montáž talířového ventilu d=100 mm</t>
  </si>
  <si>
    <t>751322131.1</t>
  </si>
  <si>
    <t>Montáž anemostatu se skříní</t>
  </si>
  <si>
    <t>751322132.2</t>
  </si>
  <si>
    <t>751344121.2</t>
  </si>
  <si>
    <t>751510013.1</t>
  </si>
  <si>
    <t>751510016R.1</t>
  </si>
  <si>
    <t>751510041.2</t>
  </si>
  <si>
    <t>751510042.6</t>
  </si>
  <si>
    <t>751510043.2</t>
  </si>
  <si>
    <t>Vzduchotechnické potrubí z pozinkovaného plechu kruhové, trouba spirálně vinutá bez příruby, průměru přes 200 do 300 mmPoznámka k položce: V cenách jsou započteny i náklady na dodání a montáž trub včetně tvarovek.</t>
  </si>
  <si>
    <t>751514662</t>
  </si>
  <si>
    <t>Montáž škrtící klapky nebo zpětné klapky do plechového potrubí kruhové s přírubou, průměru přes 100 do 200 mm</t>
  </si>
  <si>
    <t>751514663</t>
  </si>
  <si>
    <t>Montáž škrtící klapky nebo zpětné klapky do plechového potrubí kruhové s přírubou, průměru přes 200 do 300 mm</t>
  </si>
  <si>
    <t>751537147.1</t>
  </si>
  <si>
    <t>751581334</t>
  </si>
  <si>
    <t>Protipožární ochrana vzduchotechnického potrubí prostup čtyřhranného potrubí stropem, průřezu potrubí přes 0,07 do 0,13 m2</t>
  </si>
  <si>
    <t>751611116</t>
  </si>
  <si>
    <t>Montáž vzduchotechnické jednotky s rekuperací tepla centrální stojaté s výměnou vzduchu přes 1000 do 5000 m3/h</t>
  </si>
  <si>
    <t>R20</t>
  </si>
  <si>
    <t>3.1.1 Větrací sestavná jednotka ve venkovním provedení</t>
  </si>
  <si>
    <t>3.1.1 Větrací sestavná jednotka ve venkovním provedeníPoznámka k položce: Poznámka k položce: Složení jednotky: přívod vzduchu - vstupní čelní panel s pružnou manžetou a vnitřní klapkou, filtrační komora s filtrem M5 ePM10 60%, deskový rekuperátor s účinností 73% - obtoková klapka na straně čerstvého vzduchu- sběrná vana pro odvod kondenzátu - přívod 1700 m3/h/-15°C, odvod 1700 m3/h/+20°C,35%r.H., přívodní ventilátor s volným oběžným kolem V=1700 m3/h, dpext=500Pa, ohřívací komora vodní Qt=12 kW,dtL=+3/+24°C, dtw=52/45°C s rámem pro kapiláru protimrazového termostatu, výstupní čelní panel s pružnou manžetou. Odvod vzduchu - vstupní čelní panel s pružnou manžetou, filtrační komora s filtrem tř. G4, deskový rekuperátor, odvodní ventilátor s volným oběžným kolem V=1700 m3/h, dpext=500Pa - výtlak čelní s pružnou manžetou.</t>
  </si>
  <si>
    <t>R21</t>
  </si>
  <si>
    <t>3.5.1 Tlumič hluku buňkový 250x500x1500 mm</t>
  </si>
  <si>
    <t>3.5.1 Tlumič hluku buňkový 250x500x1500 mmPoznámka k položce: Kostra tlumiče je vyrobena z pozinkovaného plechu. Vložená absorpční výplň je z nehořlavého, zvukově pohltivého materiálu, oddělená od proudícího vzduchu netkanou kašírovanou textilií</t>
  </si>
  <si>
    <t>R22</t>
  </si>
  <si>
    <t>3.60.1 Podpůrná konstrukce pod klimajednotku</t>
  </si>
  <si>
    <t>R23</t>
  </si>
  <si>
    <t>3.60.2 Podpůrné a závěsné konstrukce</t>
  </si>
  <si>
    <t>R24</t>
  </si>
  <si>
    <t>Zařízení č.4 - Zásahové oděvy</t>
  </si>
  <si>
    <t>42914060</t>
  </si>
  <si>
    <t>ventilátor axiální diagonální potrubní Pz plech oběžné kolo plast úsporný IP44 230V 194W připojení D 315mm</t>
  </si>
  <si>
    <t>ventilátor axiální diagonální potrubní Pz plech oběžné kolo plast úsporný IP44 230V 194W připojení D 315mmPoznámka k položce: Skříň ventilátou vyrobena z ocelového galvanizovaného plechu opatřeného epoxidovým lakem. Skříň se skládá z montážní lišty se dvěma hrdly a motoru, který je s hrdly spojen rychloupínacími sponami. Konstrukce umožňuje demontáž motorové části bez nutnosti odpojit potrubí. Motor má trojí vinutí s tepelnou ochranou.Ložiska jsou kuličková s tukovou náplní na dobu životnosti. Montáž ventilátorů je možná v každé poloze ventilátoru. V=1440 m3/h, dp=150 Pa</t>
  </si>
  <si>
    <t>42971446</t>
  </si>
  <si>
    <t>klapka čtyřhranná protipožární uzavírací, tepelná pojistka 72°C, s uzavírací pružinou, proudění do 10m/s, Pz 800x650mm</t>
  </si>
  <si>
    <t>klapka čtyřhranná protipožární uzavírací, tepelná pojistka 72°C, s uzavírací pružinou, proudění do 10m/s, Pz 800x650mmPoznámka k položce: Lamelová požární klapka s krycími mřížkami, manuální aktivační mechanismus se zpětnou pružinou a tavnou tepelnou pojistkou nastavenou na 74°C.</t>
  </si>
  <si>
    <t>42975347</t>
  </si>
  <si>
    <t>manžeta spojovací kov s pružnou výstelkou D 315mm</t>
  </si>
  <si>
    <t>manžeta spojovací kov s pružnou výstelkou D 315mmPoznámka k položce: Spona vyrobena z galvanizované oceli s gumovým vyložením</t>
  </si>
  <si>
    <t>42976010R</t>
  </si>
  <si>
    <t>4.5.1 Tlumič hluku kruhový do spiropotrubí d=315mm, l=600mm</t>
  </si>
  <si>
    <t>42981005</t>
  </si>
  <si>
    <t>klapka kruhová regulační Pz D 180mm</t>
  </si>
  <si>
    <t>klapka kruhová regulační Pz D 180mmPoznámka k položce: Kovové ovládání s aretací polohy</t>
  </si>
  <si>
    <t>42981007.1</t>
  </si>
  <si>
    <t>4.6.2 Klapka kruhová do spiro potrubí d=250mm</t>
  </si>
  <si>
    <t>4.6.2 Klapka kruhová do spiro potrubí d=250mmPoznámka k položce: Kovové ovládání s aretací polohy</t>
  </si>
  <si>
    <t>751133014</t>
  </si>
  <si>
    <t>Montáž ventilátoru diagonálního nízkotlakého potrubního nevýbušného, průměru přes 300 mm</t>
  </si>
  <si>
    <t>Montáž tlumičů hluku pro kruhové potrubí, průměru přes 300 do 400 mm</t>
  </si>
  <si>
    <t>Spiro do průměru 100 mm</t>
  </si>
  <si>
    <t>Spiro do průměru 100 mmPoznámka k položce: V cenách jsou započteny i náklady na dodání a montáž trub včetně tvarovek.</t>
  </si>
  <si>
    <t>751510044</t>
  </si>
  <si>
    <t>Vzduchotechnické potrubí z pozinkovaného plechu kruhové, trouba spirálně vinutá bez příruby, průměru přes 300 do 400 mm</t>
  </si>
  <si>
    <t>Vzduchotechnické potrubí z pozinkovaného plechu kruhové, trouba spirálně vinutá bez příruby, průměru přes 300 do 400 mmPoznámka k položce: V cenách jsou započteny i náklady na dodání a montáž trub včetně tvarovek.</t>
  </si>
  <si>
    <t>751514679.1</t>
  </si>
  <si>
    <t>Montáž regulační klapky kruhové bez příruby D =180 mm</t>
  </si>
  <si>
    <t>751514680</t>
  </si>
  <si>
    <t>Montáž škrtící klapky nebo zpětné klapky do plechového potrubí kruhové bez příruby, průměru přes 200 do 300 mm</t>
  </si>
  <si>
    <t>751515019</t>
  </si>
  <si>
    <t>Montáž protipožární klapky do plechového potrubí čtyřhranné do stěny s přírubou, průřezu přes 0,490 do 0,560 m2</t>
  </si>
  <si>
    <t>751581316</t>
  </si>
  <si>
    <t>Protipožární ochrana vzduchotechnického potrubí prostup čtyřhranného potrubí stěnou, průřezu potrubí přes 0,28 do 0,50 m2</t>
  </si>
  <si>
    <t>751581358</t>
  </si>
  <si>
    <t>Protipožární ochrana vzduchotechnického potrubí prostup kruhového potrubí stropem, průměru potrubí přes 300 do 400 mm</t>
  </si>
  <si>
    <t>R25</t>
  </si>
  <si>
    <t>4.60.2 Podpůrné a závěsné konstrukce</t>
  </si>
  <si>
    <t>R26</t>
  </si>
  <si>
    <t>R751510042.12</t>
  </si>
  <si>
    <t>Zařízení č.5 - Mycí box</t>
  </si>
  <si>
    <t>42956019.1</t>
  </si>
  <si>
    <t>5.1.2 Nástěnná vytápěcí souprava</t>
  </si>
  <si>
    <t>5.1.2 Nástěnná vytápěcí soupravaPoznámka k položce: Nástěnná vytápěcí souprava s axiálním ventilátorem a vodním ohřívačem pro cirkulační provoz, ventilátor 2st. otáček, V=1570/2000 m3/h, topná voda dtw=52,5/45°C, topný výkon 11,67/13,45kW,základní elektro skříň, 2kus konzola pro uchycení na podpůrný systém</t>
  </si>
  <si>
    <t>42972232</t>
  </si>
  <si>
    <t>dýza s dlouhým dosahem bílá D 400mm</t>
  </si>
  <si>
    <t>42972682R</t>
  </si>
  <si>
    <t>5.8.2 Výústka do kruhového potrubí 625x225 mm</t>
  </si>
  <si>
    <t xml:space="preserve">5.8.2 Výústka do kruhového potrubí 625x225 mmPoznámka k položce: Výústka do kruhového potrubí 625x225 mm, s  jednou řadou otočných listů, s regulací</t>
  </si>
  <si>
    <t>63153731</t>
  </si>
  <si>
    <t>deska izolační z minerální vlny pro technickou izolaci 40kg/m3 max.teplota do 300°C tl 60mm</t>
  </si>
  <si>
    <t>deska izolační z minerální vlny pro technickou izolaci 40kg/m3 max.teplota do 300°C tl 60mmPoznámka k položce: deska izolační z minerální vlny pro technickou izolaci 40kg/m3 max.teplota do 300°C tl 40mm, měrná jednotka plocha izolovanéo potrubí</t>
  </si>
  <si>
    <t>63153731.1</t>
  </si>
  <si>
    <t>Izolace tepelná do venkovního prostředíPoznámka k položce: deska izolační z minerální vlny pro technickou izolaci 40kg/m3 max.teplota do 300°C tl 60mm, měrná jednotka plocha izolovanéo potrubí</t>
  </si>
  <si>
    <t>713411122.7</t>
  </si>
  <si>
    <t>713411122.8</t>
  </si>
  <si>
    <t>751311113</t>
  </si>
  <si>
    <t>Montáž vyústi čtyřhranné do kruhového potrubí, průřezu přes 0,080 do 0,150 m2</t>
  </si>
  <si>
    <t>751322214</t>
  </si>
  <si>
    <t>Montáž talířových ventilů, anemostatů, dýz dýzy kruhové, průměru přes 300 do 400 mm</t>
  </si>
  <si>
    <t>751344121.3</t>
  </si>
  <si>
    <t>751510015.1</t>
  </si>
  <si>
    <t>Čtyřhranné ocelové potrubí sk. I., pozink plech</t>
  </si>
  <si>
    <t>Čtyřhranné ocelové potrubí sk. I., pozink plechPoznámka k položce: V cenách jsou započteny i náklady na dodání a montáž trub včetně tvarovek.</t>
  </si>
  <si>
    <t>751510016R.2</t>
  </si>
  <si>
    <t>751510046</t>
  </si>
  <si>
    <t>Vzduchotechnické potrubí z pozinkovaného plechu kruhové, trouba spirálně vinutá bez příruby, průměru přes 500 do 600 mm</t>
  </si>
  <si>
    <t>Vzduchotechnické potrubí z pozinkovaného plechu kruhové, trouba spirálně vinutá bez příruby, průměru přes 500 do 600 mmPoznámka k položce: V cenách jsou započteny i náklady na dodání a montáž trub včetně tvarovek.</t>
  </si>
  <si>
    <t>751581357R</t>
  </si>
  <si>
    <t>Protipožární prostup stropem kruhového potrubí D přes 200 do 300 mm</t>
  </si>
  <si>
    <t>R27</t>
  </si>
  <si>
    <t>5.1.1 Větrací sestavná jednotka ve venkovním provedení</t>
  </si>
  <si>
    <t>5.1.1 Větrací sestavná jednotka ve venkovním provedeníPoznámka k položce: Poznámka k položce: Složení jednotky: přívod vzduchu - vstupní čelní panel s pružnou manžetou a vnitřní klapkou, filtrační komora s filtrem M5 ePM10 60%, deskový rekuperátor s účinností 75% - obtoková klapka na straně čerstvého vzduchu- sběrná vana pro odvod kondenzátu - přívod 5000 m3/h/-15°C, odvod 6000 m3/h/+15°C,65%r.H., přívodní ventilátor s volným oběžným kolem V=5000 m3/h, dpext=400Pa, ohřívací komora vodní Qt=28 kW,dtL=+5/+22°C, dtw=52/45°C s rámem pro kapiláru protimrazového termostatu, výstupní čelní panel s pružnou manžetou. Odvod vzduchu - vstupní čelní panel s pružnou manžetou, filtrační komora s filtrem tř. G4, deskový rekuperátor, odvodní ventilátor s volným oběžným kolem V=6000 m3/h, dpext=400Pa - výtlak čelní s pružnou manžetou.</t>
  </si>
  <si>
    <t>R28</t>
  </si>
  <si>
    <t>Buňkový tlumič hluku 200x500x1000 mm</t>
  </si>
  <si>
    <t>Buňkový tlumič hluku 200x500x1000 mmPoznámka k položce: Kostra tlumiče je vyrobena z pozinkovaného plechu. Vložená absorpční výplň je z nehořlavého, zvukově pohltivého materiálu, oddělená od proudícího vzduchu netkanou kašírovanou textilií</t>
  </si>
  <si>
    <t>R29</t>
  </si>
  <si>
    <t>5.5.2 Tlumič hluku kulisový</t>
  </si>
  <si>
    <t>5.5.2 Tlumič hluku kulisovýPoznámka k položce: Kostra tlumiče je vyrobena z pozinkovaného plechu. Vložená absorpční výplň je z nehořlavého zvukově pohltivého materiálu, oboustranně krytá netkanou kašírovanou textilií.</t>
  </si>
  <si>
    <t>R30</t>
  </si>
  <si>
    <t>5.60.1 Podpůrná konstrukce pod klimajednotku</t>
  </si>
  <si>
    <t>R31</t>
  </si>
  <si>
    <t>5.60.2 Podpůrné a závěsné konstrukce</t>
  </si>
  <si>
    <t>R32</t>
  </si>
  <si>
    <t>5A</t>
  </si>
  <si>
    <t>Zařízení č.5A - Odsávací kolejový systém mycího boxu</t>
  </si>
  <si>
    <t>R33</t>
  </si>
  <si>
    <t>5A.1.1 Kolejnicový odsávací systém</t>
  </si>
  <si>
    <t xml:space="preserve">5A.1.1 Kolejnicový odsávací systémPoznámka k položce: Systém pro odsávání výfukových plynu od požárních vozidel sestávaící z : radiální ventilátor, odsávaná kolej, vozík s ohebnou hadicí , magnetická  koncovka na výfuk vozidla umožňující automatické odpojení při výjezdu. Kompletní cena: návrh, dodávka, montáž</t>
  </si>
  <si>
    <t>R34</t>
  </si>
  <si>
    <t>5A.60.1 Podpůrné a závěsné konstrukce</t>
  </si>
  <si>
    <t>R35</t>
  </si>
  <si>
    <t>Zařízení č.6 - Montážní jáma</t>
  </si>
  <si>
    <t>42914054</t>
  </si>
  <si>
    <t>ventilátor axiální diagonální potrubní Pz plech oběžné kolo plast IP44 230V 40W připojení D 125mm</t>
  </si>
  <si>
    <t>ventilátor axiální diagonální potrubní Pz plech oběžné kolo plast IP44 230V 40W připojení D 125mmPoznámka k položce: Skříň ventilátou vyrobena z ocelového galvanizovaného plechu opatřeného epoxidovým lakem. Skříň se skládá z montážní lišty se dvěma hrdly a motoru, který je s hrdly spojen rychloupínacími sponami. Konstrukce umožňuje demontáž motorové části bez nutnosti odpojit potrubí. Motor má trojí vinutí s tepelnou ochranou.Ložiska jsou kuličková s tukovou náplní na dobu životnosti. Montáž ventilátorů je možná v každé poloze ventilátoru. V=120 m3/h, dp=150 Pa</t>
  </si>
  <si>
    <t>42922021</t>
  </si>
  <si>
    <t>filtr kazetový pro kruhové potrubí Pz D 125mm</t>
  </si>
  <si>
    <t>filtr kazetový pro kruhové potrubí Pz D 125mmPoznámka k položce: Kazeta z pozinkovaného plechu s patentními uzávěry umožňujícími snadnou výměnu</t>
  </si>
  <si>
    <t>42956116</t>
  </si>
  <si>
    <t>ohřívač vzduchu elektrický bez integrované regulace D 125mm, gt;1,2kW</t>
  </si>
  <si>
    <t xml:space="preserve">ohřívač vzduchu elektrický bez integrované regulace D 125mm,  gt;1,2kWPoznámka k položce: Skříň je zgalvanizovaného nebo lakovaného plechu, topné tyče jsou znerezavějící oceli. Krytí IP43. Ohřívač je vybaven dvěma termostaty.</t>
  </si>
  <si>
    <t>42975341</t>
  </si>
  <si>
    <t>manžeta spojovací kov s pružnou výstelkou D 125mm</t>
  </si>
  <si>
    <t>manžeta spojovací kov s pružnou výstelkou D 125mmPoznámka k položce: Spona vyrobena z galvanizované oceli s gumovým vyložením</t>
  </si>
  <si>
    <t>713411122.1</t>
  </si>
  <si>
    <t>Montáž izolace potrubí pásy nebo rohožemi s Al fólií</t>
  </si>
  <si>
    <t>751133012</t>
  </si>
  <si>
    <t>Montáž ventilátoru diagonálního nízkotlakého potrubního nevýbušného, průměru přes 100 do 200 mm</t>
  </si>
  <si>
    <t>751355011</t>
  </si>
  <si>
    <t>Montáž ohřívačů, chladičů, eliminátorů kapek ohřívače elektrického, na potrubí průměru do 200 mm</t>
  </si>
  <si>
    <t>751510042.2</t>
  </si>
  <si>
    <t>Spiropotrubí vč. tvarovek d= 125 mm</t>
  </si>
  <si>
    <t>Spiropotrubí vč. tvarovek d= 125 mmPoznámka k položce: V cenách jsou započteny i náklady na dodání a montáž trub včetně tvarovek.</t>
  </si>
  <si>
    <t>R36</t>
  </si>
  <si>
    <t xml:space="preserve">Regulátor el. ohřívačePoznámka k položce: Triakový regulátor  k regulaci  1 fázových (230 V) elektrických ohřívačů . Regulace prováděna změnou intervalu zapnuto – vypnuto (běžně 60 sekund). Vypínání se provádí v nule proudu,aby nedochází k rušení komunikačních zařízení. Regulátor použit v režimu:  pro regulaci teploty v potrubí na teplotu nastavenou na ovladači přístroje ve spojení s termistorovým čidlem do potrubí. Kompletní cena</t>
  </si>
  <si>
    <t>R37</t>
  </si>
  <si>
    <t>R38</t>
  </si>
  <si>
    <t>6.4.1 výfukový kus s ochrannou mřížkou d=125 mm</t>
  </si>
  <si>
    <t>6.4.1 výfukový kus s ochrannou mřížkou d=125 mmPoznámka k položce: pro spiro potrubí, s ochrannou mřížkou, materiál galvanizovaná ocel</t>
  </si>
  <si>
    <t>R39</t>
  </si>
  <si>
    <t>Montáž výfukového kusu s mřížkou d=125 mm</t>
  </si>
  <si>
    <t>R40</t>
  </si>
  <si>
    <t>R41</t>
  </si>
  <si>
    <t>Zařízení č.7 - Strojovna RTCH</t>
  </si>
  <si>
    <t>42914716</t>
  </si>
  <si>
    <t>ventilátor radiální nástěnný/podhledový materiál ABS bílý požární F90 horní vývod dvouotáčkový D 100mm</t>
  </si>
  <si>
    <t>ventilátor radiální nástěnný/podhledový materiál ABS bílý požární F90 horní vývod dvouotáčkový D 100mmPoznámka k položce: Skříň je z nárazuvzdorného plastu, bílé barvy a je určena k montáži na stěnu nebo strop. Ve výtlaku ventilátoru je zpětná klapka. Oběžné kolo je radiální s dopředu zahnutými lopatkami a je staticky a dynamicky vyvážené. V=150 m3/h, dp=150Pa</t>
  </si>
  <si>
    <t>42972902</t>
  </si>
  <si>
    <t>žaluzie protidešťová plastová s pevnými lamelami, pro potrubí D 200mm</t>
  </si>
  <si>
    <t>55341413</t>
  </si>
  <si>
    <t>průvětrník mřížový s klapkami 300x300mm</t>
  </si>
  <si>
    <t>55341422</t>
  </si>
  <si>
    <t>průvětrník bez klapek se sítí 300x300mm</t>
  </si>
  <si>
    <t>644941112</t>
  </si>
  <si>
    <t>Montáž průvětrníků nebo mřížek odvětrávacích velikosti přes 150 x 200 do 300 x 300 mm</t>
  </si>
  <si>
    <t>751122011</t>
  </si>
  <si>
    <t>Montáž ventilátoru radiálního nízkotlakého nástěnného základního, průměru do 100 mm</t>
  </si>
  <si>
    <t>751398041</t>
  </si>
  <si>
    <t>Montáž ostatních zařízení protidešťové žaluzie nebo žaluziové klapky na kruhové potrubí, průměru do 300 mm</t>
  </si>
  <si>
    <t>R42</t>
  </si>
  <si>
    <t>R43</t>
  </si>
  <si>
    <t>D10</t>
  </si>
  <si>
    <t>Zařízení č.21 - Digestoře kuchyně 2.23</t>
  </si>
  <si>
    <t>R81</t>
  </si>
  <si>
    <t>R82</t>
  </si>
  <si>
    <t>D11</t>
  </si>
  <si>
    <t>Zařízení č.24A - Sklad tlakových lahví</t>
  </si>
  <si>
    <t>42972923</t>
  </si>
  <si>
    <t>žaluzie protidešťová s pevnými lamelami, pozink, pro potrubí 630x630mm</t>
  </si>
  <si>
    <t>42975348</t>
  </si>
  <si>
    <t>manžeta spojovací kov s pružnou výstelkou D 355mm</t>
  </si>
  <si>
    <t>manžeta spojovací kov s pružnou výstelkou D 355mmPoznámka k položce: Spona vyrobena z galvanizované oceli s gumovým vyložením</t>
  </si>
  <si>
    <t>42976011</t>
  </si>
  <si>
    <t>tlumič hluku kruhový Pz, D 355mm, l=1000mm</t>
  </si>
  <si>
    <t>42981011</t>
  </si>
  <si>
    <t>klapka kruhová regulační Pz D 355mm</t>
  </si>
  <si>
    <t>klapka kruhová regulační Pz D 355mmPoznámka k položce: s přípravou pro servopohon</t>
  </si>
  <si>
    <t>42982468R</t>
  </si>
  <si>
    <t>24A.6.2 Regulační klapka čtyřhranná 630x630 mm</t>
  </si>
  <si>
    <t>24A.6.2 Regulační klapka čtyřhranná 630x630 mmPoznámka k položce: příprava pro servopohon</t>
  </si>
  <si>
    <t>713411122.11</t>
  </si>
  <si>
    <t>751133014.2</t>
  </si>
  <si>
    <t>Montáž ventilátoru do kruhového potrubí d=355 mm</t>
  </si>
  <si>
    <t>751398052.1</t>
  </si>
  <si>
    <t>Montáž protidešťové žaluzie 630x630 mm</t>
  </si>
  <si>
    <t>751514578.1</t>
  </si>
  <si>
    <t>Montáž spojovací manžety d=355 mm</t>
  </si>
  <si>
    <t>751514617</t>
  </si>
  <si>
    <t>Montáž škrtící klapky nebo zpětné klapky do plechového potrubí čtyřhranné s přírubou, průřezu přes 0,350 do 0,420 m2</t>
  </si>
  <si>
    <t>R89</t>
  </si>
  <si>
    <t>23.1.1 Diagonální ventilátor do kruhového potrubí d=355mm</t>
  </si>
  <si>
    <t>23.1.1 Diagonální ventilátor do kruhového potrubí d=355mmPoznámka k položce: Skříň ventilátou vyrobena z ocelového galvanizovaného plechu opatřeného epoxidovým lakem. Skříň se skládá z montážní lišty se dvěma hrdly a motoru, který je s hrdly spojen rychloupínacími sponami. Konstrukce umožňuje demontáž motorové části bez nutnosti odpojit potrubí. Motor má trojí vinutí s tepelnou ochranou.Ložiska jsou kuličková s tukovou náplní na dobu životnosti. Montáž ventilátorů je možná v každé poloze ventilátoru. V=2300m3/h, dp=110Pa</t>
  </si>
  <si>
    <t>R90</t>
  </si>
  <si>
    <t>24A.4.2 výfukový kus s ochranou mřížkou d=355</t>
  </si>
  <si>
    <t>24A.4.2 výfukový kus s ochranou mřížkou d=355Poznámka k položce: pro spiro potrubí, s ochrannou mřížkou, materiál galvanizovaná ocel</t>
  </si>
  <si>
    <t>R91</t>
  </si>
  <si>
    <t>Montáž výfukového kusu d=355</t>
  </si>
  <si>
    <t>R92</t>
  </si>
  <si>
    <t>R93</t>
  </si>
  <si>
    <t>Zařízení č.8 - Sklad sorbentů a pěnidel</t>
  </si>
  <si>
    <t>ventilátor radiální nástěnný/podhledový materiál ABS bílý požární F90 horní vývod dvouotáčkový D 100mmPoznámka k položce: Skříň je z nárazuvzdorného plastu, bílé barvy a je určena k montáži na stěnu nebo strop. Ve výtlaku ventilátoru je zpětná klapka. Oběžné kolo je radiální s dopředu zahnutými lopatkami a je staticky a dynamicky vyvážené. V=150 m3/h, dp=150 Pa</t>
  </si>
  <si>
    <t>42971148</t>
  </si>
  <si>
    <t>klapka čtyřhranná protipožární uzavírací, tepelná pojistka 72°C, proudění do 10m/s, Pz 250x250mm</t>
  </si>
  <si>
    <t>klapka čtyřhranná protipožární uzavírací, tepelná pojistka 72°C, proudění do 10m/s, Pz 250x250mmPoznámka k položce: Lamelová požární klapka s 1 krycí mřížkou, manuální aktivační mechanismus se zpětnou pružinou a tavnou tepelnou pojistkou nastavenou na 74°C. Možnost připojení potrubí</t>
  </si>
  <si>
    <t>42971148.1</t>
  </si>
  <si>
    <t>8.7.2, Požární stěnový uzávěr 200x200</t>
  </si>
  <si>
    <t xml:space="preserve">8.7.2,  Požární stěnový uzávěr 200x200Poznámka k položce: Požární větrací mřížka, pružinový aktivační mechanismus se zpětnou pružinou a tavnou tepelnou pojistkou nastavenou na 74°C.</t>
  </si>
  <si>
    <t>Spiro do průměru 300 mm</t>
  </si>
  <si>
    <t>Spiro do průměru 300 mmPoznámka k položce: V cenách jsou započteny i náklady na dodání a montáž trub včetně tvarovek.</t>
  </si>
  <si>
    <t>751515012</t>
  </si>
  <si>
    <t>Montáž protipožární klapky do plechového potrubí čtyřhranné do stěny s přírubou, průřezu přes 0,035 do 0,070 m2</t>
  </si>
  <si>
    <t>R44</t>
  </si>
  <si>
    <t>R45</t>
  </si>
  <si>
    <t>Zařízení č.9 - Sklad pneu</t>
  </si>
  <si>
    <t>42914716.1</t>
  </si>
  <si>
    <t>9.1.1 Malý radiální ventilátor ve skříni pro montáž na stěnu</t>
  </si>
  <si>
    <t xml:space="preserve">9.1.1 Malý radiální ventilátor  ve skříni pro montáž na stěnuPoznámka k položce: Skříň je z nárazuvzdorného plastu, bílé barvy a je určena k montáži na stěnu nebo strop. Ve výtlaku ventilátoru je zpětná klapka. Oběžné kolo je radiální s dopředu zahnutými lopatkami a je staticky a dynamicky vyvážené. V=150 m3/h, dp=150 Pa</t>
  </si>
  <si>
    <t>42971148.2</t>
  </si>
  <si>
    <t>9.7.1 Požární stěnový uzávěr 250x250</t>
  </si>
  <si>
    <t>9.7.1 Požární stěnový uzávěr 250x250Poznámka k položce: Lamelová požární klapka s 1 krycí mřížkou, manuální aktivační mechanismus se zpětnou pružinou a tavnou tepelnou pojistkou nastavenou na 74°C. Možnost připojení potrubí</t>
  </si>
  <si>
    <t>42971148.3</t>
  </si>
  <si>
    <t>9.7.2, Požární stěnový uzávěr 200x200</t>
  </si>
  <si>
    <t xml:space="preserve">9.7.2,  Požární stěnový uzávěr 200x200Poznámka k položce: Požární větrací mřížka, pružinový aktivační mechanismus se zpětnou pružinou a tavnou tepelnou pojistkou nastavenou na 74°C.</t>
  </si>
  <si>
    <t>R46</t>
  </si>
  <si>
    <t>R47</t>
  </si>
  <si>
    <t>Zařízení č.11 - Požární rozvodna</t>
  </si>
  <si>
    <t>42952015.1</t>
  </si>
  <si>
    <t>11.10.1, 11.10.2 Venkovní jednotka split systému, chladící výkon 5 kW</t>
  </si>
  <si>
    <t>R51</t>
  </si>
  <si>
    <t>R52</t>
  </si>
  <si>
    <t>R53</t>
  </si>
  <si>
    <t>R54</t>
  </si>
  <si>
    <t>RPol3</t>
  </si>
  <si>
    <t>11.10.1.1, 11.10.2.1 Vnitřní jednotka split systému, chladící výkon 5 kW</t>
  </si>
  <si>
    <t>11.10.1.1, 11.10.2.1 Vnitřní jednotka split systému, chladící výkon 5 kWPoznámka k položce: Vnitřní jednotka v nástěnném provedení, automatický restart po obnovení napájení. Cena je součástí venkovní jednotky</t>
  </si>
  <si>
    <t>Zařízení č.15 - Velín</t>
  </si>
  <si>
    <t>42952004</t>
  </si>
  <si>
    <t>jednotka klimatizační vnitřní kazetová čtyřcestná o výkonu do 3,5kW</t>
  </si>
  <si>
    <t>jednotka klimatizační vnitřní kazetová čtyřcestná o výkonu do 3,5kWPoznámka k položce: Vnitřní jednotka v kazetovém provedení, automatický restart po obnovení napájení. Cena je součástí venkovní jednotky</t>
  </si>
  <si>
    <t>42952015.2</t>
  </si>
  <si>
    <t>15.10.1, 15.10.2 Venkovní jednotka split systému, chladící výkon 2,5 kW</t>
  </si>
  <si>
    <t>751711111</t>
  </si>
  <si>
    <t>Montáž klimatizační jednotky vnitřní nástěnné o výkonu (pro objem místnosti) do 3,5 kW (do 35 m3)</t>
  </si>
  <si>
    <t>R67</t>
  </si>
  <si>
    <t>R68</t>
  </si>
  <si>
    <t>R69</t>
  </si>
  <si>
    <t>R70</t>
  </si>
  <si>
    <t>Zařízení č.16- Baterie</t>
  </si>
  <si>
    <t>42952015.3</t>
  </si>
  <si>
    <t>16.10.1, Venkovní jednotka split systému, chladící výkon 5 kW</t>
  </si>
  <si>
    <t xml:space="preserve">16.10.1,  Venkovní jednotka split systému, chladící výkon 5 kWPoznámka k položce: Venkovní invertorová jednotka, Qch=5 kW, provoz chlazení do venkovní teploty -15°C, chladivo R32, včetně podstavné konstrukce, vzdálenost vnitřní a venkovní jednotky do 10 m, převýšení max 5m. Hladina ak. výkonu max. 68 dB(A)</t>
  </si>
  <si>
    <t>R71</t>
  </si>
  <si>
    <t>R72</t>
  </si>
  <si>
    <t>RPol4</t>
  </si>
  <si>
    <t>16.10.1.1 Vnitřní jednotka split systému, chladící výkon 5 kW</t>
  </si>
  <si>
    <t>16.10.1.1 Vnitřní jednotka split systému, chladící výkon 5 kWPoznámka k položce: Vnitřní jednotka v nástěnném provedení, automatický restart po obnovení napájení. Cena je součástí venkovní jednotky</t>
  </si>
  <si>
    <t>Zařízení č.18 - Sklad agregátů a náhradní díly</t>
  </si>
  <si>
    <t>42914716.2</t>
  </si>
  <si>
    <t>18.1.1 Malý radiální ventilátor ve skříni pro montáž na stěnu</t>
  </si>
  <si>
    <t xml:space="preserve">18.1.1 Malý radiální ventilátor  ve skříni pro montáž na stěnuPoznámka k položce: Skříň je z nárazuvzdorného plastu, bílé barvy a je určena k montáži na stěnu nebo strop. Ve výtlaku ventilátoru je zpětná klapka. Oběžné kolo je radiální s dopředu zahnutými lopatkami a je staticky a dynamicky vyvážené. V=150 m3/h, dp=150 Pa</t>
  </si>
  <si>
    <t>42971148.6</t>
  </si>
  <si>
    <t>18.7.1 Požární stěnový uzávěr 250x250</t>
  </si>
  <si>
    <t>18.7.1 Požární stěnový uzávěr 250x250Poznámka k položce: Lamelová požární klapka s 1 krycí mřížkou, manuální aktivační mechanismus se zpětnou pružinou a tavnou tepelnou pojistkou nastavenou na 74°C. Možnost připojení potrubí</t>
  </si>
  <si>
    <t>42971148.7</t>
  </si>
  <si>
    <t>18.7.2, Požární stěnový uzávěr 200x200</t>
  </si>
  <si>
    <t xml:space="preserve">18.7.2,  Požární stěnový uzávěr 200x200Poznámka k položce: Požární větrací mřížka, pružinový aktivační mechanismus se zpětnou pružinou a tavnou tepelnou pojistkou nastavenou na 74°C.</t>
  </si>
  <si>
    <t>R74</t>
  </si>
  <si>
    <t>R75</t>
  </si>
  <si>
    <t>Zařízení č.19 - Serverovna</t>
  </si>
  <si>
    <t>42952015.4</t>
  </si>
  <si>
    <t>19.10.1, 19.10.2 Venkovní jednotka split systému, chladící výkon 5 kW</t>
  </si>
  <si>
    <t>19.10.1, 19.10.2 Venkovní jednotka split systému, chladící výkon 5 kWPoznámka k položce: Venkovní invertorová jednotka, Qch=5 kW, provoz chlazení do venkovní teploty -15°C, chladivo R32, včetně podstavné konstrukce, vzdálenost vnitřní a venkovní jednotky do 10 m, převýšení max 5m. Hladina ak. výkonu max. 68 dB(A)</t>
  </si>
  <si>
    <t>R76</t>
  </si>
  <si>
    <t>R77</t>
  </si>
  <si>
    <t>R78</t>
  </si>
  <si>
    <t>RPol5</t>
  </si>
  <si>
    <t>19.10.1.1, 19.10.2.1 Vnitřní jednotka split systému, chladící výkon 5 kW</t>
  </si>
  <si>
    <t>19.10.1.1, 19.10.2.1 Vnitřní jednotka split systému, chladící výkon 5 kWPoznámka k položce: Vnitřní jednotka v nástěnném provedení, automatický restart po obnovení napájení. Cena je součástí venkovní jednotky</t>
  </si>
  <si>
    <t>D9</t>
  </si>
  <si>
    <t>Zařízení č.20 - Lokální chladící jednotky</t>
  </si>
  <si>
    <t>42952025</t>
  </si>
  <si>
    <t>fan-coil kazetový kompaktní dvoutrubní čtyřcestný výkon topení do 6,0kW chlazení do 4,5kW</t>
  </si>
  <si>
    <t>fan-coil kazetový kompaktní dvoutrubní čtyřcestný výkon topení do 6,0kW chlazení do 4,5kWPoznámka k položce: Kazetová stropní jednotka, pouze chlazení, čtyřcestný výfuk vzduchu, s čerpadlem kondenzátu, motor 230V tříotáčkový, základní elektroskříň, chladící výkon 1,6 kW</t>
  </si>
  <si>
    <t>42952025.1</t>
  </si>
  <si>
    <t>20.1.1 Fan-coil kazetový, pouze chlazení Q=2,2 kW</t>
  </si>
  <si>
    <t>20.1.1 Fan-coil kazetový, pouze chlazení Q=2,2 kWPoznámka k položce: Kazetová stropní jednotka, pouze chlazení, čtyřcestný výfuk vzduchu, s čerpadlem kondenzátu, motor 230V tříotáčkový, základní elektroskříň, chladící výkon 1,6 kW</t>
  </si>
  <si>
    <t>42952025.2</t>
  </si>
  <si>
    <t>20.1.1 Fan-coil kazetový, pouze chlazení Q=2,8 kW</t>
  </si>
  <si>
    <t>20.1.1 Fan-coil kazetový, pouze chlazení Q=2,8 kWPoznámka k položce: Kazetová stropní jednotka, pouze chlazení, čtyřcestný výfuk vzduchu, s čerpadlem kondenzátu, motor 230V tříotáčkový, základní elektroskříň, chladící výkon 1,6 kW</t>
  </si>
  <si>
    <t>751731112</t>
  </si>
  <si>
    <t>Montáž fan-coilu kazetového dvoutrubního čtyřcestného</t>
  </si>
  <si>
    <t>R79</t>
  </si>
  <si>
    <t>R80</t>
  </si>
  <si>
    <t>OST</t>
  </si>
  <si>
    <t>R100</t>
  </si>
  <si>
    <t>Návrh provozního řádu</t>
  </si>
  <si>
    <t>R96</t>
  </si>
  <si>
    <t>Zaregulování</t>
  </si>
  <si>
    <t xml:space="preserve">ZaregulováníZaregulování zařízení na projektované parametry = měření průtoků vzduchu na přívodní a odváděcí části větracích jednotek (ventilátorů) a nastavení regulačních klapek pro dosažení celkových projektovaných množství vzduchu, měření dispozičních tlaků na ventilátorech a větracích jednotkách, měření průtoku a nastavení reg. klapek v rozvodech pro dosažení projektovaného průtoku v jednotlivých větvích potrubní sítě, měření průtoku na jednotlivých ditribučních elementech nastavení regulačních prvků, vystavení protokolu se seznamem měřících míst  a naměřených hodnot průtoku v těchto bodech</t>
  </si>
  <si>
    <t>R97</t>
  </si>
  <si>
    <t>Měření hluku</t>
  </si>
  <si>
    <t>R98</t>
  </si>
  <si>
    <t>Uvedení do provozu a zacvičení obsluhy</t>
  </si>
  <si>
    <t>R99</t>
  </si>
  <si>
    <t>Komplexní zkoušky</t>
  </si>
  <si>
    <t>SO 11-72-11.45</t>
  </si>
  <si>
    <t>132251102</t>
  </si>
  <si>
    <t>Hloubení nezapažených rýh šířky do 800 mm strojně s urovnáním dna do předepsaného profilu a spádu v hornině třídy těžitelnosti I skupiny 3 přes 20 do 50 m3</t>
  </si>
  <si>
    <t>20*1.7 "Přepočtené koeficientem množství" = 34,000 [A]</t>
  </si>
  <si>
    <t>713 - R.10</t>
  </si>
  <si>
    <t>Izolační trubice pro porubí DN 125 - tl.80</t>
  </si>
  <si>
    <t>30+0+0+0+0+0+0 = 30,000 [A]_x000d_
 "Celkem: "30 = 30,000 [B]</t>
  </si>
  <si>
    <t>Izolační trubice pro porubí DN 125 - tl.80Poznámka k položce: Izolační pouzdra na bázi syntetického kaučuku, spojované lepenímř. Viz technická zpráva</t>
  </si>
  <si>
    <t>713 - R.11</t>
  </si>
  <si>
    <t>Izolační desky tl. 100 mm pro izolaci rozdělovače a sběrače</t>
  </si>
  <si>
    <t>16+0+0+0+0+0+0 = 16,000 [A]_x000d_
 "Celkem: "16 = 16,000 [B]</t>
  </si>
  <si>
    <t>Izolační desky tl. 100 mm pro izolaci rozdělovače a sběračePoznámka k položce: Izolační pouzdra na bázi syntetického kaučuku, spojované lepenímř. Viz technická zpráva</t>
  </si>
  <si>
    <t>713 - R.3</t>
  </si>
  <si>
    <t>Izolační trubice pro porubí DN 20 - tl.30</t>
  </si>
  <si>
    <t>0+0+0+0+100+0+0 = 100,000 [A]_x000d_
 "Celkem: "100 = 100,000 [B]</t>
  </si>
  <si>
    <t>Izolační trubice pro porubí DN 20 - tl.30Poznámka k položce: Izolační pouzdra z čedičové vlny s polepem z hliníkové fólie s přesahem. A2,-s1,d0. Viz technická zpráva</t>
  </si>
  <si>
    <t>713 - R.3.1</t>
  </si>
  <si>
    <t>20+0+0+0+0+0+120 = 140,000 [A]_x000d_
 "Celkem: "140 = 140,000 [B]</t>
  </si>
  <si>
    <t>Izolační trubice pro porubí DN 20 - tl.30Poznámka k položce: Izolační pouzdra na bázi syntetického kaučuku, spojované lepenímř. Viz technická zpráva</t>
  </si>
  <si>
    <t>713 - R.4</t>
  </si>
  <si>
    <t>Izolační trubice pro porubí DN 25 - tl.40</t>
  </si>
  <si>
    <t>0+0+0+110+40+0+0 = 150,000 [A]_x000d_
 "Celkem: "150 = 150,000 [B]</t>
  </si>
  <si>
    <t>Izolační trubice pro porubí DN 25 - tl.40Poznámka k položce: Izolační pouzdra z čedičové vlny s polepem z hliníkové fólie s přesahem. A2,-s1,d0. Viz technická zpráva</t>
  </si>
  <si>
    <t>713 - R.4.1</t>
  </si>
  <si>
    <t>0+0+0+0+0+0+60 = 60,000 [A]_x000d_
 "Celkem: "60 = 60,000 [B]</t>
  </si>
  <si>
    <t>Izolační trubice pro porubí DN 25 - tl.40Poznámka k položce: Izolační pouzdra na bázi syntetického kaučuku, spojované lepenímř. Viz technická zpráva</t>
  </si>
  <si>
    <t>713 - R.5</t>
  </si>
  <si>
    <t>Izolační trubice pro porubí DN 32 - tl.50</t>
  </si>
  <si>
    <t>0+480+30+135+35+0+0 = 680,000 [A]_x000d_
 "Celkem: "680 = 680,000 [B]</t>
  </si>
  <si>
    <t>Izolační trubice pro porubí DN 32 - tl.50Poznámka k položce: Izolační pouzdra z čedičové vlny s polepem z hliníkové fólie s přesahem. A2,-s1,d0. Viz technická zpráva</t>
  </si>
  <si>
    <t>713 - R.5.1</t>
  </si>
  <si>
    <t>0+0+0+0+0+0+70 = 70,000 [A]_x000d_
 "Celkem: "70 = 70,000 [B]</t>
  </si>
  <si>
    <t>Izolační trubice pro porubí DN 32 - tl.50Poznámka k položce: Izolační pouzdra na bázi syntetického kaučuku, spojované lepenímř. Viz technická zpráva</t>
  </si>
  <si>
    <t>713 - R.6</t>
  </si>
  <si>
    <t>Izolační trubice pro porubí DN 40 - tl.40</t>
  </si>
  <si>
    <t>290+25+0+0+40+0+0 = 355,000 [A]_x000d_
 "Celkem: "355 = 355,000 [B]</t>
  </si>
  <si>
    <t>Izolační trubice pro porubí DN 40 - tl.40Poznámka k položce: Izolační pouzdra z čedičové vlny s polepem z hliníkové fólie s přesahem. A2,-s1,d0. Viz technická zpráva</t>
  </si>
  <si>
    <t>713 - R.6.1</t>
  </si>
  <si>
    <t>290+0+0+0+0+0+30 = 320,000 [A]_x000d_
 "Celkem: "320 = 320,000 [B]</t>
  </si>
  <si>
    <t>Izolační trubice pro porubí DN 40 - tl.40Poznámka k položce: Izolační pouzdra na bázi syntetického kaučuku, spojované lepenímř. Viz technická zpráva</t>
  </si>
  <si>
    <t>713 - R.7</t>
  </si>
  <si>
    <t>Izolační trubice pro porubí DN 50 - tl.50</t>
  </si>
  <si>
    <t>0+35+150+0+70+0+0 = 255,000 [A]_x000d_
 "Celkem: "255 = 255,000 [B]</t>
  </si>
  <si>
    <t>Izolační trubice pro porubí DN 50 - tl.50Poznámka k položce: Izolační pouzdra z čedičové vlny s polepem z hliníkové fólie s přesahem. A2,-s1,d0. Viz technická zpráva</t>
  </si>
  <si>
    <t>713 - R.7.1</t>
  </si>
  <si>
    <t>0+0+0+0+0+0+80 = 80,000 [A]_x000d_
 "Celkem: "80 = 80,000 [B]</t>
  </si>
  <si>
    <t>Izolační trubice pro porubí DN 50 - tl.50Poznámka k položce: Izolační pouzdra na bázi syntetického kaučuku, spojované lepenímř. Viz technická zpráva</t>
  </si>
  <si>
    <t>713 - R.8</t>
  </si>
  <si>
    <t>Izolační trubice pro porubí DN 65 - tl.50</t>
  </si>
  <si>
    <t>0+145+130+0+184+0+0 = 459,000 [A]_x000d_
 "Celkem: "459 = 459,000 [B]</t>
  </si>
  <si>
    <t>Izolační trubice pro porubí DN 65 - tl.50Poznámka k položce: Izolační pouzdra z čedičové vlny s polepem z hliníkové fólie s přesahem. A2,-s1,d0. Viz technická zpráva</t>
  </si>
  <si>
    <t>713 - R.8.1</t>
  </si>
  <si>
    <t>35+0+0+0+0+210+170 = 415,000 [A]_x000d_
 "Celkem: "415 = 415,000 [B]</t>
  </si>
  <si>
    <t>Izolační trubice pro porubí DN 65 - tl.50Poznámka k položce: Izolační pouzdra na bázi syntetického kaučuku, spojované lepenímř. Viz technická zpráva</t>
  </si>
  <si>
    <t>713 - R.9</t>
  </si>
  <si>
    <t>Izolační trubice pro porubí DN 80 - tl.60</t>
  </si>
  <si>
    <t>90+0+0+0+0+0+0 = 90,000 [A]_x000d_
 "Celkem: "90 = 90,000 [B]</t>
  </si>
  <si>
    <t>Izolační trubice pro porubí DN 80 - tl.60Poznámka k položce: Izolační pouzdra na bázi syntetického kaučuku, spojované lepenímř. Viz technická zpráva</t>
  </si>
  <si>
    <t>713311122</t>
  </si>
  <si>
    <t>Montáž izolace tepelné těles pásy nebo rohožemi bez povrchové úpravy (izolační materiál ve specifikaci) připevněnými ocelovým drátem nebo na trny z tyčové oceli</t>
  </si>
  <si>
    <t>Montáž izolace tepelné těles pásy nebo rohožemi bez povrchové úpravy (izolační materiál ve specifikaci) připevněnými ocelovým drátem nebo na trny z tyčové oceli kruhové (bez přivaření trnů) pomocí příchytek nebo ohnutím trnů ploch tvarových dvouvrstvá</t>
  </si>
  <si>
    <t>713463311</t>
  </si>
  <si>
    <t>Montáž izolace tepelné potrubí a ohybů tvarovkami nebo deskami potrubními pouzdry s povrchovou úpravou hliníkovou fólií se samolepícím přesahem (izolační materi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</si>
  <si>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do 50 mm</t>
  </si>
  <si>
    <t>290+540+180+245+1165+0+0 = 2420,000 [A]_x000d_
 "Celkem: "2420 = 2420,000 [B]</t>
  </si>
  <si>
    <t>713463312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</si>
  <si>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přes 50 do 100 mm</t>
  </si>
  <si>
    <t>713-R.10</t>
  </si>
  <si>
    <t>Dodávka a montáž izolace armatur DN 65</t>
  </si>
  <si>
    <t>Dodávka a montáž izolace armatur DN 65Poznámka k položce: Snímatelná izolační pouzdra na bázi syntetického kaučuku. Viz technická zpráva</t>
  </si>
  <si>
    <t>713-R.11</t>
  </si>
  <si>
    <t>Dodávka a montáž izolace armatur DN 80</t>
  </si>
  <si>
    <t>2+0+0+0+0+0+0 = 2,000 [A]_x000d_
 "Celkem: "2 = 2,000 [B]</t>
  </si>
  <si>
    <t>Dodávka a montáž izolace armatur DN 80Poznámka k položce: Snímatelná izolační pouzdra na bázi syntetického kaučuku. Viz technická zpráva</t>
  </si>
  <si>
    <t>713-R.12</t>
  </si>
  <si>
    <t>Dodávka a montáž izolace armatur DN 125</t>
  </si>
  <si>
    <t>4+0+0+0+0+0+0 = 4,000 [A]_x000d_
 "Celkem: "4 = 4,000 [B]</t>
  </si>
  <si>
    <t>Dodávka a montáž izolace armatur DN 125Poznámka k položce: Snímatelná izolační pouzdra na bázi syntetického kaučuku. Viz technická zpráva</t>
  </si>
  <si>
    <t>713-R.3</t>
  </si>
  <si>
    <t>Dodávka a montáž izolace armatur DN 10</t>
  </si>
  <si>
    <t>0+0+3+0+0+1+0 = 4,000 [A]_x000d_
 "Celkem: "4 = 4,000 [B]</t>
  </si>
  <si>
    <t>Dodávka a montáž izolace armatur DN 10Poznámka k položce: Snímatelná izolační pouzdra z technických tkanin s izolační výplní z minerální vlny. Viz technická zpráva</t>
  </si>
  <si>
    <t>713-R.4</t>
  </si>
  <si>
    <t>Dodávka a montáž izolace armatur DN 20</t>
  </si>
  <si>
    <t>0+0+1+0+0+0+0 = 1,000 [A]_x000d_
 "Celkem: "1 = 1,000 [B]</t>
  </si>
  <si>
    <t>Dodávka a montáž izolace armatur DN 20Poznámka k položce: Snímatelná izolační pouzdra z technických tkanin s izolační výplní z minerální vlny. Viz technická zpráva</t>
  </si>
  <si>
    <t>713-R.4.1</t>
  </si>
  <si>
    <t>0+0+0+1+0+0+15 = 16,000 [A]_x000d_
 "Celkem: "16 = 16,000 [B]</t>
  </si>
  <si>
    <t>Dodávka a montáž izolace armatur DN 20Poznámka k položce: Snímatelná izolační pouzdra na bázi syntetického kaučuku. Viz technická zpráva</t>
  </si>
  <si>
    <t>713-R.5</t>
  </si>
  <si>
    <t>Dodávka a montáž izolace armatur DN 32</t>
  </si>
  <si>
    <t>0+0+5+0+0+0+0 = 5,000 [A]_x000d_
 "Celkem: "5 = 5,000 [B]</t>
  </si>
  <si>
    <t>Dodávka a montáž izolace armatur DN 32Poznámka k položce: Snímatelná izolační pouzdra z technických tkanin s izolační výplní z minerální vlny. Viz technická zpráva</t>
  </si>
  <si>
    <t>713-R.5.1</t>
  </si>
  <si>
    <t>0+0+0+5+0+0+0 = 5,000 [A]_x000d_
 "Celkem: "5 = 5,000 [B]</t>
  </si>
  <si>
    <t>Dodávka a montáž izolace armatur DN 32Poznámka k položce: Snímatelná izolační pouzdra na bázi syntetického kaučuku. Viz technická zpráva</t>
  </si>
  <si>
    <t>713-R.6</t>
  </si>
  <si>
    <t>Dodávka a montáž izolace armatur DN 40</t>
  </si>
  <si>
    <t>Dodávka a montáž izolace armatur DN 40Poznámka k položce: Snímatelná izolační pouzdra z technických tkanin s izolační výplní z minerální vlny. Viz technická zpráva</t>
  </si>
  <si>
    <t>713-R.6.1</t>
  </si>
  <si>
    <t>96+0+0+0+0+0+0 = 96,000 [A]_x000d_
 "Celkem: "96 = 96,000 [B]</t>
  </si>
  <si>
    <t>Dodávka a montáž izolace armatur DN 40Poznámka k položce: Snímatelná izolační pouzdra na bázi syntetického kaučuku. Viz technická zpráva</t>
  </si>
  <si>
    <t>713-R.7</t>
  </si>
  <si>
    <t>Dodávka a montáž izolace armatur DN 50</t>
  </si>
  <si>
    <t>0+0+8+0+0+0+0 = 8,000 [A]_x000d_
 "Celkem: "8 = 8,000 [B]</t>
  </si>
  <si>
    <t>Dodávka a montáž izolace armatur DN 50Poznámka k položce: Snímatelná izolační pouzdra z technických tkanin s izolační výplní z minerální vlny. Viz technická zpráva</t>
  </si>
  <si>
    <t>713-R.7.1</t>
  </si>
  <si>
    <t>0+0+0+0+0+1+1 = 2,000 [A]_x000d_
 "Celkem: "2 = 2,000 [B]</t>
  </si>
  <si>
    <t>Dodávka a montáž izolace armatur DN 50Poznámka k položce: Snímatelná izolační pouzdra na bázi syntetického kaučuku. Viz technická zpráva</t>
  </si>
  <si>
    <t>713-R.8</t>
  </si>
  <si>
    <t>Dodávka a montáž izolace armatur DN 15</t>
  </si>
  <si>
    <t>0+0+0+0+0+0+12 = 12,000 [A]_x000d_
 "Celkem: "12 = 12,000 [B]</t>
  </si>
  <si>
    <t>Dodávka a montáž izolace armatur DN 15Poznámka k položce: Snímatelná izolační pouzdra na bázi syntetického kaučuku. Viz technická zpráva</t>
  </si>
  <si>
    <t>713-R.9</t>
  </si>
  <si>
    <t>Dodávka a montáž izolace armatur DN 25</t>
  </si>
  <si>
    <t>0+0+0+0+0+0+3 = 3,000 [A]_x000d_
 "Celkem: "3 = 3,000 [B]</t>
  </si>
  <si>
    <t>Dodávka a montáž izolace armatur DN 25Poznámka k položce: Snímatelná izolační pouzdra na bázi syntetického kaučuku. Viz technická zpráva</t>
  </si>
  <si>
    <t>713R001</t>
  </si>
  <si>
    <t>Montáž izolace potrubí chlazení potrubními pouzdry s Al fólií s přesahem Al páskou 1x D do 50 mm</t>
  </si>
  <si>
    <t>310+0+0+0+0+0+360 = 670,000 [A]_x000d_
 "Celkem: "670 = 670,000 [B]</t>
  </si>
  <si>
    <t>713R002</t>
  </si>
  <si>
    <t>Montáž izolace potrubí chlazení potrubními pouzdry s Al fólií s přesahem Al páskou 1x D do 100 mm</t>
  </si>
  <si>
    <t>125+0+0+0+0+210+170 = 505,000 [A]_x000d_
 "Celkem: "505 = 505,000 [B]</t>
  </si>
  <si>
    <t>713R003</t>
  </si>
  <si>
    <t>Montáž izolace potrubí chlazení potrubními pouzdry s Al fólií s přesahem Al páskou 1x Ddo 150 mm</t>
  </si>
  <si>
    <t>998713193</t>
  </si>
  <si>
    <t>Přesun hmot pro izolace tepelné stanovený z hmotnosti přesunovaného materiálu vodorovná dopravní vzdálenost do 50 m Příplatek k cenám za zvětšený přesun přes vy</t>
  </si>
  <si>
    <t>Přesun hmot pro izolace tepelné stanovený z hmotnosti přesunovaného materiálu vodorovná dopravní vzdálenost do 50 m Příplatek k cenám za zvětšený přesun přes vymezenou vodorovnou dopravní vzdálenost do 500 m</t>
  </si>
  <si>
    <t>RD001</t>
  </si>
  <si>
    <t>Izolační trubice pro porubí DN 15 - tl.9</t>
  </si>
  <si>
    <t>0+0+0+0+610+0+0 = 610,000 [A]_x000d_
 "Celkem: "610 = 610,000 [B]</t>
  </si>
  <si>
    <t>Izolační trubice pro porubí DN 15 - tl.9Poznámka k položce: Izolační pouzdra z čedičové vlny s polepem z hliníkové fólie s přesahem. A2,-s1,d0. Viz technická zpráva</t>
  </si>
  <si>
    <t>RD002</t>
  </si>
  <si>
    <t>Izolační trubice pro porubí DN 20 - tl.9</t>
  </si>
  <si>
    <t>0+0+0+0+30+0+0 = 30,000 [A]_x000d_
 "Celkem: "30 = 30,000 [B]</t>
  </si>
  <si>
    <t>Izolační trubice pro porubí DN 20 - tl.9Poznámka k položce: Izolační pouzdra z čedičové vlny s polepem z hliníkové fólie s přesahem. A2,-s1,d0. Viz technická zpráva</t>
  </si>
  <si>
    <t>RD003</t>
  </si>
  <si>
    <t>Izolační trubice pro porubí DN 15 - tl.30</t>
  </si>
  <si>
    <t>0+0+0+0+240+0+0 = 240,000 [A]_x000d_
 "Celkem: "240 = 240,000 [B]</t>
  </si>
  <si>
    <t>Izolační trubice pro porubí DN 15 - tl.30Poznámka k položce: Izolační pouzdra z čedičové vlny s polepem z hliníkové fólie s přesahem. A2,-s1,d0. Viz technická zpráva</t>
  </si>
  <si>
    <t>731</t>
  </si>
  <si>
    <t>Ústřední vytápění - kotelny</t>
  </si>
  <si>
    <t>731R001</t>
  </si>
  <si>
    <t>Montáž tepelného čerpadla</t>
  </si>
  <si>
    <t>Montáž tepelného čerpadlaPoznámka k položce: Rozsah montáže viz popis v technické zprávě</t>
  </si>
  <si>
    <t>998731101</t>
  </si>
  <si>
    <t>Přesun hmot pro kotelny stanovený z hmotnosti přesunovaného materiálu vodorovná dopravní vzdálenost do 50 m základní v objektech výšky do 6 m</t>
  </si>
  <si>
    <t>R731RM001</t>
  </si>
  <si>
    <t>Pozice č. 101 - Tepelné čerpadlo vzduch/voda ,venkovní instalace, provoz ohřev TV , A -7/ W 35°C,čerpadlo bude dodáno včetně opláštění</t>
  </si>
  <si>
    <t>Pozice č. 101 - Tepelné čerpadlo vzduch/voda ,venkovní instalace, provoz ohřev TV , A -7/ W 35°C,čerpadlo bude dodáno včetně opláštěníPoznámka k položce: Obsah dodávky viz popis v technické zprávě</t>
  </si>
  <si>
    <t>R731RM002</t>
  </si>
  <si>
    <t>Typová regulace pro regulaci chodu strojovny,která komunikuje s nadřazeným systémem M+R</t>
  </si>
  <si>
    <t>Typová regulace pro regulaci chodu strojovny,která komunikuje s nadřazeným systémem M+RPoznámka k položce: Obsah dodávky viz popis v technické zprávě</t>
  </si>
  <si>
    <t>732</t>
  </si>
  <si>
    <t>Ústřední vytápění - strojovny</t>
  </si>
  <si>
    <t>732.R002</t>
  </si>
  <si>
    <t>Montáž akumulační nádrže</t>
  </si>
  <si>
    <t>Montáž akumulační nádržePoznámka k položce: Rozsah montáže viz popis v technické zprávě</t>
  </si>
  <si>
    <t>732111139</t>
  </si>
  <si>
    <t>Rozdělovače a sběrače tělesa rozdělovačů a sběračů z ocelových trub bezešvých DN 200</t>
  </si>
  <si>
    <t>732111239</t>
  </si>
  <si>
    <t>Rozdělovače a sběrače tělesa rozdělovačů a sběračů z ocelových trub bezešvých Příplatek k cenám za každých dalších i započatých 0,5 m délky tělesa DN 200</t>
  </si>
  <si>
    <t>732111312</t>
  </si>
  <si>
    <t>Rozdělovače a sběrače trubková hrdla rozdělovačů a sběračů bez přírub DN 20</t>
  </si>
  <si>
    <t>732111315</t>
  </si>
  <si>
    <t>Rozdělovače a sběrače trubková hrdla rozdělovačů a sběračů bez přírub DN 32</t>
  </si>
  <si>
    <t>732111322</t>
  </si>
  <si>
    <t>Rozdělovače a sběrače trubková hrdla rozdělovačů a sběračů bez přírub DN 65</t>
  </si>
  <si>
    <t>732111332</t>
  </si>
  <si>
    <t>Rozdělovače a sběrače trubková hrdla rozdělovačů a sběračů bez přírub DN 125</t>
  </si>
  <si>
    <t>732199100</t>
  </si>
  <si>
    <t>Montáž štítků orientačních</t>
  </si>
  <si>
    <t>732429122</t>
  </si>
  <si>
    <t>Čerpadla teplovodní suchoběžná montáž čerpadel (do potrubí) ostatních typů suchoběžných přírubových monoblokových axiálních DN 32</t>
  </si>
  <si>
    <t>732429123</t>
  </si>
  <si>
    <t>Čerpadla teplovodní suchoběžná montáž čerpadel (do potrubí) ostatních typů suchoběžných přírubových monoblokových axiálních DN 40</t>
  </si>
  <si>
    <t>732R001</t>
  </si>
  <si>
    <t>Montáž expanzního automatu</t>
  </si>
  <si>
    <t>Montáž expanzního automatuPoznámka k položce: Rozsah montáže viz popis v technické zprávě</t>
  </si>
  <si>
    <t>732R004</t>
  </si>
  <si>
    <t>Montáž úpravny vody</t>
  </si>
  <si>
    <t>Montáž úpravny vodyPoznámka k položce: Rozsah montáže viz popis v technické zprávě</t>
  </si>
  <si>
    <t>998732102</t>
  </si>
  <si>
    <t>Přesun hmot pro strojovny stanovený z hmotnosti přesunovaného materiálu vodorovná dopravní vzdálenost do 50 m základní v objektech výšky přes 6 do 12 m</t>
  </si>
  <si>
    <t>998732193</t>
  </si>
  <si>
    <t>Přesun hmot pro strojovny stanovený z hmotnosti přesunovaného materiálu vodorovná dopravní vzdálenost do 50 m Příplatek k cenám za zvětšený přesun přes vymezeno</t>
  </si>
  <si>
    <t>Přesun hmot pro strojovny stanovený z hmotnosti přesunovaného materiálu vodorovná dopravní vzdálenost do 50 m Příplatek k cenám za zvětšený přesun přes vymezenou vodorovnou dopravní vzdálenost do 500 m</t>
  </si>
  <si>
    <t>R732219345</t>
  </si>
  <si>
    <t>Montáž ohříváku vody stojatého PN 1,6/1,0 o obsahu 1000 litrů</t>
  </si>
  <si>
    <t>Montáž ohříváku vody stojatého PN 1,6/1,0 o obsahu 1000 litrůPozice č. 105 = 105.1 + 105.2</t>
  </si>
  <si>
    <t>R732D001</t>
  </si>
  <si>
    <t>Pozice č.106 - Expanzní automat s jedním čerpadlem</t>
  </si>
  <si>
    <t>Pozice č.106 - Expanzní automat s jedním čerpadlemPoznámka k položce: Obsah dodávky viz popis v technické zprávě</t>
  </si>
  <si>
    <t>R732D002</t>
  </si>
  <si>
    <t>Pozice č.102 - Akumulační nádoba V =1006 l</t>
  </si>
  <si>
    <t xml:space="preserve">Pozice č.102 - Akumulační nádoba V =1006 lPozice č. 102 + 1x topná spirála 18 kW, 6x el.topná spirála          6 kW vše včetně nátěrů a izolací</t>
  </si>
  <si>
    <t>R732D003</t>
  </si>
  <si>
    <t>Pozice č.105 - Zásobník TV,V=835l, atest na pitnou vodu</t>
  </si>
  <si>
    <t>Pozice č.105 - Zásobník TV,V=835l, atest na pitnou voduPozice č. 105 = 105.1 + 105.2 + 1x el.topná spirála 18 kW vše včetně nátěrů a izolací</t>
  </si>
  <si>
    <t>R732D004</t>
  </si>
  <si>
    <t>Pozice č.107 - Úpravna vody pro soustavu</t>
  </si>
  <si>
    <t xml:space="preserve">Pozice č.107 - Úpravna vody pro soustavuPozice č. 107 =  filtrse zpětným proplachem,oddělovací člen,odsolovací filtr,sada hadic, měření vodivosti + dávkování chemikálií a náplň</t>
  </si>
  <si>
    <t>R732D006</t>
  </si>
  <si>
    <t>Orientační štítky na zařízení a armaturách</t>
  </si>
  <si>
    <t>30+1+4+4+2+1+1 = 43,000 [A]_x000d_
 "Celkem: "43 = 43,000 [B]</t>
  </si>
  <si>
    <t>Orientační štítky na zařízení a armaturáchPoznámka k položce: Obsah dodávky viz popis v technické zprávě</t>
  </si>
  <si>
    <t>R732D007</t>
  </si>
  <si>
    <t>Orientační šipky na potrubí, cca každých 10 m</t>
  </si>
  <si>
    <t>Orientační šipky na potrubí, cca každých 10 mPoznámka k položce: Obsah dodávky viz popis v technické zprávě</t>
  </si>
  <si>
    <t>R732D008</t>
  </si>
  <si>
    <t>Pozice č.101 - Čerpadlo s plynulou regulací otáček</t>
  </si>
  <si>
    <t>Pozice č.101 - Čerpadlo s plynulou regulací otáčekPoznámka k položce: Včetně typové izolace. 3 m3/hod - 35 kPa, Viz technická zpráva</t>
  </si>
  <si>
    <t>R732D009</t>
  </si>
  <si>
    <t>Pozice č.104 - Čerpadlo s plynulou regulací otáček</t>
  </si>
  <si>
    <t>Pozice č.104 - Čerpadlo s plynulou regulací otáčekPoznámka k položce: Včetně typové izolace. 2 m3/hod - 70 kPa.Viz technická zpráva</t>
  </si>
  <si>
    <t>R732D010</t>
  </si>
  <si>
    <t>Pozice č.106 - Čerpadlo s plynulou regulací otáček</t>
  </si>
  <si>
    <t>Pozice č.106 - Čerpadlo s plynulou regulací otáčekPoznámka k položce: Včetně typové izolace. 8 m3/hod - 65 kPa.Viz technická zpráva</t>
  </si>
  <si>
    <t>R732D011</t>
  </si>
  <si>
    <t>Pozice č.107 - Čerpadlo s plynulou regulací otáček</t>
  </si>
  <si>
    <t>Pozice č.107 - Čerpadlo s plynulou regulací otáčekPoznámka k položce: Včetně typové izolace. 7 m3/hod - 50 kPa.Viz technická zpráva</t>
  </si>
  <si>
    <t>R732D012</t>
  </si>
  <si>
    <t>Pozice č.VZT1 + VZT3 + VZT5 - Čerpadlo s plynulou regulací otáček</t>
  </si>
  <si>
    <t>Pozice č.VZT1 + VZT3 + VZT5 - Čerpadlo s plynulou regulací otáčekPoznámka k položce: Včetně typové izolace. 5 m3/hod - 40 kPa,2 m3/hod - 40 kPa,4 m3/hod - 45 kPa</t>
  </si>
  <si>
    <t>R732D013</t>
  </si>
  <si>
    <t>Pozice č.102,103,105 - Čerpadlo s plynulou regulací otáček</t>
  </si>
  <si>
    <t>Pozice č.102,103,105 - Čerpadlo s plynulou regulací otáčekPoznámka k položce: Včetně typové izolace. 11 m3/hod - 50 kPa, 11 m3/hod - 75 kPa, 11 m3/hod - 70 kPa</t>
  </si>
  <si>
    <t>733</t>
  </si>
  <si>
    <t>Ústřední vytápění - rozvodné potrubí</t>
  </si>
  <si>
    <t>733111103</t>
  </si>
  <si>
    <t>Potrubí z trubek ocelových závitových černých spojovaných svařováním bezešvých běžných nízkotlakých PN 16 do 115°C DN 15</t>
  </si>
  <si>
    <t>0+0+0+0+850+0+0 = 850,000 [A]_x000d_
 "Celkem: "850 = 850,000 [B]</t>
  </si>
  <si>
    <t>733111104</t>
  </si>
  <si>
    <t>Potrubí z trubek ocelových závitových černých spojovaných svařováním bezešvých běžných nízkotlakých PN 16 do 115°C DN 20</t>
  </si>
  <si>
    <t>0+0+0+0+120+0+120 = 240,000 [A]_x000d_
 "Celkem: "240 = 240,000 [B]</t>
  </si>
  <si>
    <t>733111105</t>
  </si>
  <si>
    <t>Potrubí z trubek ocelových závitových černých spojovaných svařováním bezešvých běžných nízkotlakých PN 16 do 115°C DN 25</t>
  </si>
  <si>
    <t>0+0+0+110+30+0+60 = 200,000 [A]_x000d_
 "Celkem: "200 = 200,000 [B]</t>
  </si>
  <si>
    <t>733111106</t>
  </si>
  <si>
    <t>Potrubí z trubek ocelových závitových černých spojovaných svařováním bezešvých běžných nízkotlakých PN 16 do 115°C DN 32</t>
  </si>
  <si>
    <t>0+480+30+100+35+0+70 = 715,000 [A]_x000d_
 "Celkem: "715 = 715,000 [B]</t>
  </si>
  <si>
    <t>733111107</t>
  </si>
  <si>
    <t>Potrubí z trubek ocelových závitových černých spojovaných svařováním bezešvých běžných nízkotlakých PN 16 do 115°C DN 40</t>
  </si>
  <si>
    <t>0+25+0+0+40+0+30 = 95,000 [A]_x000d_
 "Celkem: "95 = 95,000 [B]</t>
  </si>
  <si>
    <t>733111108</t>
  </si>
  <si>
    <t>Potrubí z trubek ocelových závitových černých spojovaných svařováním bezešvých běžných nízkotlakých PN 16 do 115°C DN 50</t>
  </si>
  <si>
    <t>0+35+150+0+70+0+80 = 335,000 [A]_x000d_
 "Celkem: "335 = 335,000 [B]</t>
  </si>
  <si>
    <t>733111113</t>
  </si>
  <si>
    <t>Potrubí z trubek ocelových závitových černých spojovaných svařováním bezešvých běžných nízkotlakých PN 16 do 115°C v kotelnách a strojovnách DN 15</t>
  </si>
  <si>
    <t>15+15+15+15+15+15+15 = 105,000 [A]_x000d_
 "Celkem: "105 = 105,000 [B]</t>
  </si>
  <si>
    <t>733111114</t>
  </si>
  <si>
    <t>Potrubí z trubek ocelových závitových černých spojovaných svařováním bezešvých běžných nízkotlakých PN 16 do 115°C v kotelnách a strojovnách DN 20</t>
  </si>
  <si>
    <t>20+0+0+0+10+0+0 = 30,000 [A]_x000d_
 "Celkem: "30 = 30,000 [B]</t>
  </si>
  <si>
    <t>733111115</t>
  </si>
  <si>
    <t>Potrubí z trubek ocelových závitových černých spojovaných svařováním bezešvých běžných nízkotlakých PN 16 do 115°C v kotelnách a strojovnách DN 25</t>
  </si>
  <si>
    <t>0+0+0+0+10+0+0 = 10,000 [A]_x000d_
 "Celkem: "10 = 10,000 [B]</t>
  </si>
  <si>
    <t>733111116</t>
  </si>
  <si>
    <t>Potrubí z trubek ocelových závitových černých spojovaných svařováním bezešvých běžných nízkotlakých PN 16 do 115°C v kotelnách a strojovnách DN 32</t>
  </si>
  <si>
    <t>0+0+0+35+0+0+0 = 35,000 [A]_x000d_
 "Celkem: "35 = 35,000 [B]</t>
  </si>
  <si>
    <t>733111117</t>
  </si>
  <si>
    <t>Potrubí z trubek ocelových závitových černých spojovaných svařováním bezešvých běžných nízkotlakých PN 16 do 115°C v kotelnách a strojovnách DN 40</t>
  </si>
  <si>
    <t>290+0+0+0+0+0+0 = 290,000 [A]_x000d_
 "Celkem: "290 = 290,000 [B]</t>
  </si>
  <si>
    <t>733113113</t>
  </si>
  <si>
    <t>Potrubí z trubek ocelových závitových černých Příplatek k ceně za zhotovení přípojky z ocelových trubek závitových DN 15</t>
  </si>
  <si>
    <t>0+0+0+0+170+0+0 = 170,000 [A]_x000d_
 "Celkem: "170 = 170,000 [B]</t>
  </si>
  <si>
    <t>733113114</t>
  </si>
  <si>
    <t>Potrubí z trubek ocelových závitových černých Příplatek k ceně za zhotovení přípojky z ocelových trubek závitových DN 20</t>
  </si>
  <si>
    <t>4+0+0+0+0+0+24 = 28,000 [A]_x000d_
 "Celkem: "28 = 28,000 [B]</t>
  </si>
  <si>
    <t>733113115</t>
  </si>
  <si>
    <t>Potrubí z trubek ocelových závitových černých Příplatek k ceně za zhotovení přípojky z ocelových trubek závitových DN 25</t>
  </si>
  <si>
    <t>0+0+0+2+0+0+6 = 8,000 [A]_x000d_
 "Celkem: "8 = 8,000 [B]</t>
  </si>
  <si>
    <t>733113116</t>
  </si>
  <si>
    <t>Potrubí z trubek ocelových závitových černých Příplatek k ceně za zhotovení přípojky z ocelových trubek závitových DN 32</t>
  </si>
  <si>
    <t>0+22+2+0+0+0+0 = 24,000 [A]_x000d_
 "Celkem: "24 = 24,000 [B]</t>
  </si>
  <si>
    <t>733113117</t>
  </si>
  <si>
    <t>Potrubí z trubek ocelových závitových černých Příplatek k ceně za zhotovení přípojky z ocelových trubek závitových DN 40</t>
  </si>
  <si>
    <t>733113118</t>
  </si>
  <si>
    <t>Potrubí z trubek ocelových závitových černých Příplatek k ceně za zhotovení přípojky z ocelových trubek závitových DN 50</t>
  </si>
  <si>
    <t>0+0+4+0+0+0+0 = 4,000 [A]_x000d_
 "Celkem: "4 = 4,000 [B]</t>
  </si>
  <si>
    <t>733121122</t>
  </si>
  <si>
    <t>Potrubí z trubek ocelových hladkých spojovaných svařováním černých bezešvých nízkotlakých T= do +115°C O 76/3,2</t>
  </si>
  <si>
    <t>0+110+100+0+150+180+130 = 670,000 [A]_x000d_
 "Celkem: "670 = 670,000 [B]</t>
  </si>
  <si>
    <t>733121222</t>
  </si>
  <si>
    <t>Potrubí z trubek ocelových hladkých spojovaných svařováním černých bezešvých v kotelnách a strojovnách O 76/3,2</t>
  </si>
  <si>
    <t>35+35+30+0+34+30+40 = 204,000 [A]_x000d_
 "Celkem: "204 = 204,000 [B]</t>
  </si>
  <si>
    <t>733121225</t>
  </si>
  <si>
    <t>Potrubí z trubek ocelových hladkých spojovaných svařováním černých bezešvých v kotelnách a strojovnách O 89/3,6</t>
  </si>
  <si>
    <t>733121232</t>
  </si>
  <si>
    <t>Potrubí z trubek ocelových hladkých spojovaných svařováním černých bezešvých v kotelnách a strojovnách O 133/4,0</t>
  </si>
  <si>
    <t>733121232.R001</t>
  </si>
  <si>
    <t>Korýtko pro svedení odvzdušnění, vypouštění, odfuk PV ke gule D 133x4,5</t>
  </si>
  <si>
    <t>25+0+0+0+0+0+0 = 25,000 [A]_x000d_
 "Celkem: "25 = 25,000 [B]</t>
  </si>
  <si>
    <t>733123123</t>
  </si>
  <si>
    <t>Potrubí z trubek ocelových hladkých Příplatek k cenám za zhotovení přípojky z trubek ocelových hladkých O 76/3,2</t>
  </si>
  <si>
    <t>4+0+0+0+0+2+0 = 6,000 [A]_x000d_
 "Celkem: "6 = 6,000 [B]</t>
  </si>
  <si>
    <t>733123125</t>
  </si>
  <si>
    <t>Potrubí z trubek ocelových hladkých Příplatek k cenám za zhotovení přípojky z trubek ocelových hladkých O 89/3,6</t>
  </si>
  <si>
    <t>733123132</t>
  </si>
  <si>
    <t>Potrubí z trubek ocelových hladkých Příplatek k cenám za zhotovení přípojky z trubek ocelových hladkých O 133/4,0</t>
  </si>
  <si>
    <t>733141102</t>
  </si>
  <si>
    <t>Odvzdušňovací nádobky, odlučovače a odkalovače nádobky z trubek ocelových do DN 50</t>
  </si>
  <si>
    <t>22+13+12+18+16+10+23 = 114,000 [A]_x000d_
 "Celkem: "114 = 114,000 [B]</t>
  </si>
  <si>
    <t>733190107</t>
  </si>
  <si>
    <t>Zkoušky těsnosti potrubí, manžety prostupové z trubek ocelových zkoušky těsnosti potrubí (za provozu) z trubek ocelových závitových DN do 40</t>
  </si>
  <si>
    <t>733190108</t>
  </si>
  <si>
    <t>Zkoušky těsnosti potrubí, manžety prostupové z trubek ocelových zkoušky těsnosti potrubí (za provozu) z trubek ocelových závitových DN 40 do 50</t>
  </si>
  <si>
    <t>733190225</t>
  </si>
  <si>
    <t>Zkoušky těsnosti potrubí, manžety prostupové z trubek ocelových zkoušky těsnosti potrubí (za provozu) z trubek ocelových hladkých O přes 60,3/2,9 do 89/5,0</t>
  </si>
  <si>
    <t>733190232</t>
  </si>
  <si>
    <t>Zkoušky těsnosti potrubí, manžety prostupové z trubek ocelových zkoušky těsnosti potrubí (za provozu) z trubek ocelových hladkých O přes 89/5,0 do 133/5,0</t>
  </si>
  <si>
    <t>998733102</t>
  </si>
  <si>
    <t>Přesun hmot pro rozvody potrubí stanovený z hmotnosti přesunovaného materiálu vodorovná dopravní vzdálenost do 50 m základní v objektech výšky přes 6 do 12 m</t>
  </si>
  <si>
    <t>998733193</t>
  </si>
  <si>
    <t>Přesun hmot pro rozvody potrubí stanovený z hmotnosti přesunovaného materiálu vodorovná dopravní vzdálenost do 50 m Příplatek k cenám za zvětšený přesun přes vy</t>
  </si>
  <si>
    <t>Přesun hmot pro rozvody potrubí stanovený z hmotnosti přesunovaného materiálu vodorovná dopravní vzdálenost do 50 m Příplatek k cenám za zvětšený přesun přes vymezenou vodorovnou dopravní vzdálenost do 500 m</t>
  </si>
  <si>
    <t>734</t>
  </si>
  <si>
    <t>Ústřední vytápění - armatury</t>
  </si>
  <si>
    <t>734109214</t>
  </si>
  <si>
    <t>Montáž armatur přírubových se dvěma přírubami PN 16 DN 50</t>
  </si>
  <si>
    <t>Montáž armatur přírubových se dvěma přírubami PN 16 DN 50Poznámka k položce: Montáž armatur, které nejsou v ceníku C800-731. UV+GK+ZV+RV</t>
  </si>
  <si>
    <t>734109215</t>
  </si>
  <si>
    <t>Montáž armatur přírubových se dvěma přírubami PN 16 DN 65</t>
  </si>
  <si>
    <t>Montáž armatur přírubových se dvěma přírubami PN 16 DN 65Poznámka k položce: Montáž armatur, které nejsou v ceníku C800-731. UV+GK+ZV+RV</t>
  </si>
  <si>
    <t>734109223</t>
  </si>
  <si>
    <t>Montáž armatur přírubových se dvěma přírubami PN 16 DN 32</t>
  </si>
  <si>
    <t>0+0+1+6+0+0+0 = 7,000 [A]_x000d_
 "Celkem: "7 = 7,000 [B]</t>
  </si>
  <si>
    <t>Montáž armatur přírubových se dvěma přírubami PN 16 DN 32Poznámka k položce: Montáž armatur, které nejsou v ceníku C800-731. UV+GK+ZV+RV</t>
  </si>
  <si>
    <t>734111416-R</t>
  </si>
  <si>
    <t>Ventil přírubový uzavírací přímý DN 65 PN 16 do 300°C ovládaný ručně</t>
  </si>
  <si>
    <t>2+3+3+0+3+5+3 = 19,000 [A]_x000d_
 "Celkem: "19 = 19,000 [B]</t>
  </si>
  <si>
    <t>Ventil přírubový uzavírací přímý DN 65 PN 16 do 300°C ovládaný ručněPoznámka k položce: Uzavírací ventil PN 16 s přírubami v krátké konstrukční délce, v šikmém rovedení s rovným horním dílem,… Bližší popis viz technická zpráva</t>
  </si>
  <si>
    <t>734111417-R</t>
  </si>
  <si>
    <t>Ventil přírubový uzavírací přímý DN 80 PN 16 do 300°C ovládaný ručně</t>
  </si>
  <si>
    <t>3+0+0+0+0+0+0 = 3,000 [A]_x000d_
 "Celkem: "3 = 3,000 [B]</t>
  </si>
  <si>
    <t>Ventil přírubový uzavírací přímý DN 80 PN 16 do 300°C ovládaný ručněPoznámka k položce: Uzavírací ventil PN 16 s přírubami v krátké konstrukční délce, v šikmém rovedení s rovným horním dílem,… Bližší popis viz technická zpráva</t>
  </si>
  <si>
    <t>734111421-R</t>
  </si>
  <si>
    <t>Ventil přírubový uzavírací přímý DN 125 PN 16 do 300°C ovládaný ručně</t>
  </si>
  <si>
    <t>Ventil přírubový uzavírací přímý DN 125 PN 16 do 300°C ovládaný ručněPoznámka k položce: Uzavírací ventil PN 16 s přírubami v krátké konstrukční délce, v šikmém rovedení s rovným horním dílem,… Bližší popis viz technická zpráva</t>
  </si>
  <si>
    <t>734163427</t>
  </si>
  <si>
    <t>Filtry z uhlíkové oceli s čístícím víkem nebo vypouštěcí zátkou PN 16 do 300°C DN 65</t>
  </si>
  <si>
    <t>0+1+1+0+1+2+1 = 6,000 [A]_x000d_
 "Celkem: "6 = 6,000 [B]</t>
  </si>
  <si>
    <t>Filtry z uhlíkové oceli s čístícím víkem nebo vypouštěcí zátkou PN 16 do 300°C DN 65Poznámka k položce: Filtr se síty znerezavějící oceli sperforací standardních rozměrů.</t>
  </si>
  <si>
    <t>734163428</t>
  </si>
  <si>
    <t>Filtry z uhlíkové oceli s čístícím víkem nebo vypouštěcí zátkou PN 16 do 300°C DN 80</t>
  </si>
  <si>
    <t>1+0+0+0+0+0+0 = 1,000 [A]_x000d_
 "Celkem: "1 = 1,000 [B]</t>
  </si>
  <si>
    <t>Filtry z uhlíkové oceli s čístícím víkem nebo vypouštěcí zátkou PN 16 do 300°C DN 80Poznámka k položce: Filtr se síty znerezavějící oceli sperforací standardních rozměrů.</t>
  </si>
  <si>
    <t>734173416</t>
  </si>
  <si>
    <t>Mezikusy, přírubové spoje přírubové spoje PN 16/I, 200°C DN 65</t>
  </si>
  <si>
    <t>0+0+0+0+0+2+0 = 2,000 [A]_x000d_
 "Celkem: "2 = 2,000 [B]</t>
  </si>
  <si>
    <t>734209113</t>
  </si>
  <si>
    <t>Montáž závitových armatur se 2 závity G 1/2 (DN 15)</t>
  </si>
  <si>
    <t>Montáž závitových armatur se 2 závity G 1/2 (DN 15)Poznámka k položce: Montáž armatur, které nejsou v ceníku C800-731</t>
  </si>
  <si>
    <t>734209114</t>
  </si>
  <si>
    <t>Montáž závitových armatur se 2 závity G 3/4 (DN 20)</t>
  </si>
  <si>
    <t>Montáž závitových armatur se 2 závity G 3/4 (DN 20)Poznámka k položce: Montáž armatur, které nejsou v ceníku C800-731</t>
  </si>
  <si>
    <t>734209115</t>
  </si>
  <si>
    <t>Montáž závitových armatur se 2 závity G 1 (DN 25)</t>
  </si>
  <si>
    <t>Montáž závitových armatur se 2 závity G 1 (DN 25)Poznámka k položce: Montáž armatur, které nejsou v ceníku C800-731</t>
  </si>
  <si>
    <t>734209116</t>
  </si>
  <si>
    <t>Montáž závitových armatur se 2 závity G 5/4 (DN 32)</t>
  </si>
  <si>
    <t>Montáž závitových armatur se 2 závity G 5/4 (DN 32)Poznámka k položce: Montáž armatur, které nejsou v ceníku C800-731</t>
  </si>
  <si>
    <t>734209117</t>
  </si>
  <si>
    <t>Montáž závitových armatur se 2 závity G 6/4 (DN 40)</t>
  </si>
  <si>
    <t>Montáž závitových armatur se 2 závity G 6/4 (DN 40)Poznámka k položce: Montáž armatur, které nejsou v ceníku C800-731</t>
  </si>
  <si>
    <t>734209118</t>
  </si>
  <si>
    <t>Montáž závitových armatur se 2 závity G 2 (DN 50)</t>
  </si>
  <si>
    <t>Montáž závitových armatur se 2 závity G 2 (DN 50)Poznámka k položce: Montáž armatur, které nejsou v ceníku C800-731</t>
  </si>
  <si>
    <t>734209123</t>
  </si>
  <si>
    <t>Montáž závitových armatur se 3 závity G 1/2 (DN 15)</t>
  </si>
  <si>
    <t>0+0+0+1+0+0+0 = 1,000 [A]_x000d_
 "Celkem: "1 = 1,000 [B]</t>
  </si>
  <si>
    <t>Montáž závitových armatur se 3 závity G 1/2 (DN 15)Poznámka k položce: Montáž armatur, které nejsou v ceníku C800-730. 3ERV</t>
  </si>
  <si>
    <t>734209127</t>
  </si>
  <si>
    <t>Montáž závitových armatur se 3 závity G 6/4 (DN 40)</t>
  </si>
  <si>
    <t>0+0+0+0+1+0+0 = 1,000 [A]_x000d_
 "Celkem: "1 = 1,000 [B]</t>
  </si>
  <si>
    <t>Montáž závitových armatur se 3 závity G 6/4 (DN 40)Poznámka k položce: Montáž armatur, které nejsou v ceníku C800-730. 3ERV</t>
  </si>
  <si>
    <t>734220121</t>
  </si>
  <si>
    <t>Ventily regulační závitové vyvažovací přímé s vypouštěním PN 25 do 120°C G 3/8</t>
  </si>
  <si>
    <t>Ventily regulační závitové vyvažovací přímé s vypouštěním PN 25 do 120°C G 3/8Poznámka k položce: Ruční vyvažovací ventil závitový PN 25. Přednastavení spolejlivě aretovatelné, nastavená poloha zobrazená na stupnici. Bližší popis viz technická zpráva</t>
  </si>
  <si>
    <t>734220122</t>
  </si>
  <si>
    <t>Ventily regulační závitové vyvažovací přímé s vypouštěním PN 25 do 120°C G 1/2</t>
  </si>
  <si>
    <t>Ventily regulační závitové vyvažovací přímé s vypouštěním PN 25 do 120°C G 1/2Poznámka k položce: Ruční vyvažovací ventil závitový PN 25. Přednastavení spolejlivě aretovatelné, nastavená poloha zobrazená na stupnici. Bližší popis viz technická zpráva</t>
  </si>
  <si>
    <t>734220123</t>
  </si>
  <si>
    <t>Ventily regulační závitové vyvažovací přímé s vypouštěním PN 25 do 120°C G 3/4</t>
  </si>
  <si>
    <t>0+0+1+1+0+0+0 = 2,000 [A]_x000d_
 "Celkem: "2 = 2,000 [B]</t>
  </si>
  <si>
    <t>Ventily regulační závitové vyvažovací přímé s vypouštěním PN 25 do 120°C G 3/4Poznámka k položce: Ruční vyvažovací ventil závitový PN 25. Přednastavení spolejlivě aretovatelné, nastavená poloha zobrazená na stupnici. Bližší popis viz technická zpráva</t>
  </si>
  <si>
    <t>734220124</t>
  </si>
  <si>
    <t>Ventily regulační závitové vyvažovací přímé s vypouštěním PN 25 do 120°C G 1</t>
  </si>
  <si>
    <t>Ventily regulační závitové vyvažovací přímé s vypouštěním PN 25 do 120°C G 1Poznámka k položce: Ruční vyvažovací ventil závitový PN 25. Přednastavení spolejlivě aretovatelné, nastavená poloha zobrazená na stupnici. Bližší popis viz technická zpráva</t>
  </si>
  <si>
    <t>734220125</t>
  </si>
  <si>
    <t>Ventily regulační závitové vyvažovací přímé s vypouštěním PN 25 do 120°C G 5/4</t>
  </si>
  <si>
    <t>Ventily regulační závitové vyvažovací přímé s vypouštěním PN 25 do 120°C G 5/4Poznámka k položce: Ruční vyvažovací ventil závitový PN 25. Přednastavení spolejlivě aretovatelné, nastavená poloha zobrazená na stupnici. Bližší popis viz technická zpráva</t>
  </si>
  <si>
    <t>734220126</t>
  </si>
  <si>
    <t>Ventily regulační závitové vyvažovací přímé s vypouštěním PN 25 do 120°C G 6/4</t>
  </si>
  <si>
    <t>16+0+1+0+0+0+0 = 17,000 [A]_x000d_
 "Celkem: "17 = 17,000 [B]</t>
  </si>
  <si>
    <t>Ventily regulační závitové vyvažovací přímé s vypouštěním PN 25 do 120°C G 6/4Poznámka k položce: Ruční vyvažovací ventil závitový PN 25. Přednastavení spolejlivě aretovatelné, nastavená poloha zobrazená na stupnici. Bližší popis viz technická zpráva</t>
  </si>
  <si>
    <t>734220127</t>
  </si>
  <si>
    <t>Ventily regulační závitové vyvažovací přímé s vypouštěním PN 25 do 120°C G 2</t>
  </si>
  <si>
    <t>Ventily regulační závitové vyvažovací přímé s vypouštěním PN 25 do 120°C G 2Poznámka k položce: Ruční vyvažovací ventil závitový PN 25. Přednastavení spolejlivě aretovatelné, nastavená poloha zobrazená na stupnici. Bližší popis viz technická zpráva</t>
  </si>
  <si>
    <t>734221682</t>
  </si>
  <si>
    <t>Ventily regulační závitové hlavice termostatické pro ovládání ventilů PN 10 do 110°C kapalinové otopných těles VK</t>
  </si>
  <si>
    <t>0+0+0+0+59+0+0 = 59,000 [A]_x000d_
 "Celkem: "59 = 59,000 [B]</t>
  </si>
  <si>
    <t>Ventily regulační závitové hlavice termostatické pro ovládání ventilů PN 10 do 110°C kapalinové otopných těles VKPoznámka k položce: Termostatická hlavice v provedení pro veřejné prostory. Viz technická zpráva</t>
  </si>
  <si>
    <t>734242416</t>
  </si>
  <si>
    <t>Ventily zpětné závitové PN 16 do 110°C přímé G 6/4</t>
  </si>
  <si>
    <t>10+0+0+0+0+0+0 = 10,000 [A]_x000d_
 "Celkem: "10 = 10,000 [B]</t>
  </si>
  <si>
    <t>734261232</t>
  </si>
  <si>
    <t>Šroubení topenářské PN 16 do 120°C přímé G 3/8</t>
  </si>
  <si>
    <t>Šroubení topenářské PN 16 do 120°C přímé G 3/8Poznámka k položce: Všechny závitové armatury (mimo vypouštění a odvzdušnění) budou montovány se šroubením. Viz technická zpráva</t>
  </si>
  <si>
    <t>734261233</t>
  </si>
  <si>
    <t>Šroubení topenářské PN 16 do 120°C přímé G 1/2</t>
  </si>
  <si>
    <t>2+0+1+2+1+0+14 = 20,000 [A]_x000d_
 "Celkem: "20 = 20,000 [B]</t>
  </si>
  <si>
    <t>Šroubení topenářské PN 16 do 120°C přímé G 1/2Poznámka k položce: Všechny závitové armatury (mimo vypouštění a odvzdušnění) budou montovány se šroubením. Viz technická zpráva</t>
  </si>
  <si>
    <t>734261234</t>
  </si>
  <si>
    <t>Šroubení topenářské PN 16 do 120°C přímé G 3/4</t>
  </si>
  <si>
    <t>2+0+1+1+0+0+14 = 18,000 [A]_x000d_
 "Celkem: "18 = 18,000 [B]</t>
  </si>
  <si>
    <t>Šroubení topenářské PN 16 do 120°C přímé G 3/4Poznámka k položce: Všechny závitové armatury (mimo vypouštění a odvzdušnění) budou montovány se šroubením. Viz technická zpráva</t>
  </si>
  <si>
    <t>734261235</t>
  </si>
  <si>
    <t>Šroubení topenářské PN 16 do 120°C přímé G 1</t>
  </si>
  <si>
    <t>0+0+0+2+0+0+3 = 5,000 [A]_x000d_
 "Celkem: "5 = 5,000 [B]</t>
  </si>
  <si>
    <t>Šroubení topenářské PN 16 do 120°C přímé G 1Poznámka k položce: Všechny závitové armatury (mimo vypouštění a odvzdušnění) budou montovány se šroubením. Viz technická zpráva</t>
  </si>
  <si>
    <t>734261236</t>
  </si>
  <si>
    <t>Šroubení topenářské PN 16 do 120°C přímé G 5/4</t>
  </si>
  <si>
    <t>0+22+2+4+0+0+0 = 28,000 [A]_x000d_
 "Celkem: "28 = 28,000 [B]</t>
  </si>
  <si>
    <t>Šroubení topenářské PN 16 do 120°C přímé G 5/4Poznámka k položce: Všechny závitové armatury (mimo vypouštění a odvzdušnění) budou montovány se šroubením. Viz technická zpráva</t>
  </si>
  <si>
    <t>734261236.R001</t>
  </si>
  <si>
    <t>Šroubení topenářské přímé G 2 PN 16 do 120°C</t>
  </si>
  <si>
    <t>Šroubení topenářské přímé G 2 PN 16 do 120°CPoznámka k položce: Šroubení pro napojení VZT jednotek. Viz technická zpráva</t>
  </si>
  <si>
    <t>734261237</t>
  </si>
  <si>
    <t>Šroubení topenářské PN 16 do 120°C přímé G 6/4</t>
  </si>
  <si>
    <t>96+0+0+1+0+0+0 = 97,000 [A]_x000d_
 "Celkem: "97 = 97,000 [B]</t>
  </si>
  <si>
    <t>Šroubení topenářské PN 16 do 120°C přímé G 6/4Poznámka k položce: Všechny závitové armatury (mimo vypouštění a odvzdušnění) budou montovány se šroubením. Viz technická zpráva</t>
  </si>
  <si>
    <t>734261238</t>
  </si>
  <si>
    <t>Šroubení topenářské PN 16 do 120°C přímé G 2</t>
  </si>
  <si>
    <t>Šroubení topenářské PN 16 do 120°C přímé G 2Poznámka k položce: Všechny závitové armatury (mimo vypouštění a odvzdušnění) budou montovány se šroubením. Viz technická zpráva</t>
  </si>
  <si>
    <t>Šroubení topenářské PN 16 do 120°C přímé G 2Poznámka k položce: Šroubení pro napojení VZT jednotek. Viz technická zpráva</t>
  </si>
  <si>
    <t>734291123</t>
  </si>
  <si>
    <t>Ostatní armatury kohouty plnicí a vypouštěcí PN 10 do 90°C G 1/2</t>
  </si>
  <si>
    <t>15+2+14+2+12+12+23 = 80,000 [A]_x000d_
 "Celkem: "80 = 80,000 [B]</t>
  </si>
  <si>
    <t>Ostatní armatury kohouty plnicí a vypouštěcí PN 10 do 90°C G 1/2Poznámka k položce: Kulový vypouštěcí kohout s křidélkem, nástavcem na hadici a zátkou na řetízku. Viz technická zpráva</t>
  </si>
  <si>
    <t>734291124</t>
  </si>
  <si>
    <t>Ostatní armatury kohouty plnicí a vypouštěcí PN 10 do 90°C G 3/4</t>
  </si>
  <si>
    <t>0+0+0+2+0+0+0 = 2,000 [A]_x000d_
 "Celkem: "2 = 2,000 [B]</t>
  </si>
  <si>
    <t>Ostatní armatury kohouty plnicí a vypouštěcí PN 10 do 90°C G 3/4Poznámka k položce: Kulový vypouštěcí kohout s křidélkem, nástavcem na hadici a zátkou na řetízku. Viz technická zpráva</t>
  </si>
  <si>
    <t>734291265</t>
  </si>
  <si>
    <t>Ostatní armatury filtry závitové pro topné a chladicí systémy PN 30 do 110°C přímé s vnitřními závity G 1 1/4</t>
  </si>
  <si>
    <t>1+0+1+0+0+0+0 = 2,000 [A]_x000d_
 "Celkem: "2 = 2,000 [B]</t>
  </si>
  <si>
    <t>Ostatní armatury filtry závitové pro topné a chladicí systémy PN 30 do 110°C přímé s vnitřními závity G 1 1/4Poznámka k položce: Filtr se síty znerezavějící oceli sperforací standardních rozměrů.</t>
  </si>
  <si>
    <t>734291266</t>
  </si>
  <si>
    <t>Ostatní armatury filtry závitové pro topné a chladicí systémy PN 30 do 110°C přímé s vnitřními závity G 1 1/2</t>
  </si>
  <si>
    <t>8+0+0+0+0+0+0 = 8,000 [A]_x000d_
 "Celkem: "8 = 8,000 [B]</t>
  </si>
  <si>
    <t>Ostatní armatury filtry závitové pro topné a chladicí systémy PN 30 do 110°C přímé s vnitřními závity G 1 1/2Poznámka k položce: Filtr se síty znerezavějící oceli sperforací standardních rozměrů.</t>
  </si>
  <si>
    <t>734291267</t>
  </si>
  <si>
    <t>Ostatní armatury filtry závitové pro topné a chladicí systémy PN 30 do 110°C přímé s vnitřními závity G 2</t>
  </si>
  <si>
    <t>0+0+2+0+0+0+0 = 2,000 [A]_x000d_
 "Celkem: "2 = 2,000 [B]</t>
  </si>
  <si>
    <t>Ostatní armatury filtry závitové pro topné a chladicí systémy PN 30 do 110°C přímé s vnitřními závity G 2Poznámka k položce: Filtr se síty znerezavějící oceli sperforací standardních rozměrů.</t>
  </si>
  <si>
    <t>734292713</t>
  </si>
  <si>
    <t>Ostatní armatury kulové kohouty PN 42 do 185°C přímé vnitřní závit G 1/2</t>
  </si>
  <si>
    <t>12+2+8+2+2+3+2 = 31,000 [A]_x000d_
 "Celkem: "31 = 31,000 [B]</t>
  </si>
  <si>
    <t>Ostatní armatury kulové kohouty PN 42 do 185°C přímé vnitřní závit G 1/2Poznámka k položce: Kulový kohout s ruční pákou pro nebo křidélkem pro odvzdušnění. Viz technická zpráva</t>
  </si>
  <si>
    <t>734292714</t>
  </si>
  <si>
    <t>Ostatní armatury kulové kohouty PN 42 do 185°C přímé vnitřní závit G 3/4</t>
  </si>
  <si>
    <t>2+0+0+0+0+0+12 = 14,000 [A]_x000d_
 "Celkem: "14 = 14,000 [B]</t>
  </si>
  <si>
    <t>Ostatní armatury kulové kohouty PN 42 do 185°C přímé vnitřní závit G 3/4Poznámka k položce: Kulový kohout s ruční pákou. Viz technická zpráva</t>
  </si>
  <si>
    <t>734292715</t>
  </si>
  <si>
    <t>Ostatní armatury kulové kohouty PN 42 do 185°C přímé vnitřní závit G 1</t>
  </si>
  <si>
    <t>Ostatní armatury kulové kohouty PN 42 do 185°C přímé vnitřní závit G 1Poznámka k položce: Kulový kohout s ruční pákou. Viz technická zpráva</t>
  </si>
  <si>
    <t>734292716</t>
  </si>
  <si>
    <t>Ostatní armatury kulové kohouty PN 42 do 185°C přímé vnitřní závit G 1 1/4</t>
  </si>
  <si>
    <t>Ostatní armatury kulové kohouty PN 42 do 185°C přímé vnitřní závit G 1 1/4Poznámka k položce: Kulový kohout s ruční pákou. Viz technická zpráva</t>
  </si>
  <si>
    <t>734292717</t>
  </si>
  <si>
    <t>Ostatní armatury kulové kohouty PN 42 do 185°C přímé vnitřní závit G 1 1/2</t>
  </si>
  <si>
    <t>44+0+0+0+0+0+0 = 44,000 [A]_x000d_
 "Celkem: "44 = 44,000 [B]</t>
  </si>
  <si>
    <t>Ostatní armatury kulové kohouty PN 42 do 185°C přímé vnitřní závit G 1 1/2Poznámka k položce: Kulový kohout s ruční pákou. Viz technická zpráva</t>
  </si>
  <si>
    <t>734292718</t>
  </si>
  <si>
    <t>Ostatní armatury kulové kohouty PN 42 do 185°C přímé vnitřní závit G 2</t>
  </si>
  <si>
    <t>Ostatní armatury kulové kohouty PN 42 do 185°C přímé vnitřní závit G 2Poznámka k položce: Kulový kohout s ruční pákou. Viz technická zpráva</t>
  </si>
  <si>
    <t>734294104</t>
  </si>
  <si>
    <t>Ostatní armatury růžice dělené krycí do G 3/4</t>
  </si>
  <si>
    <t>734411105</t>
  </si>
  <si>
    <t>Teploměry technické s pevným stonkem a jímkou zadní připojení (axiální) průměr 63 mm délka stonku 200 mm</t>
  </si>
  <si>
    <t>734411601</t>
  </si>
  <si>
    <t>Teploměry technické ochranné jímky se závitem do G 1</t>
  </si>
  <si>
    <t>4+2+8+2+2+4+2 = 24,000 [A]_x000d_
 "Celkem: "24 = 24,000 [B]</t>
  </si>
  <si>
    <t>Teploměry technické ochranné jímky se závitem do G 1Poznámka k položce: Ochranná jímka pro termostat M+R</t>
  </si>
  <si>
    <t>734419111</t>
  </si>
  <si>
    <t>Teploměry technické montáž teploměrů s ochranným pouzdrem nebo s pevným stonkem a jímkou</t>
  </si>
  <si>
    <t>Teploměry technické montáž teploměrů s ochranným pouzdrem nebo s pevným stonkem a jímkouPoznámka k položce: Montáž termostatu M+R</t>
  </si>
  <si>
    <t>734421102</t>
  </si>
  <si>
    <t>Tlakoměry s pevným stonkem a zpětnou klapkou spodní připojení (radiální) tlaku 0-16 bar průměru 63 mm</t>
  </si>
  <si>
    <t>Tlakoměry s pevným stonkem a zpětnou klapkou spodní připojení (radiální) tlaku 0-16 bar průměru 63 mmPoznámka k položce: Tlakoměr, včetně kondenzační smyčky a manometrického třícestného kohoutu</t>
  </si>
  <si>
    <t>734424101</t>
  </si>
  <si>
    <t>Tlakoměry kondenzační smyčky k přivaření, PN 250 do 300°C zahnuté</t>
  </si>
  <si>
    <t>11+2+8+2+2+3+2 = 30,000 [A]_x000d_
 "Celkem: "30 = 30,000 [B]</t>
  </si>
  <si>
    <t>Tlakoměry kondenzační smyčky k přivaření, PN 250 do 300°C zahnutéPoznámka k položce: Smyčka pro odběr tlaku M+R</t>
  </si>
  <si>
    <t>734494121</t>
  </si>
  <si>
    <t>Měřicí armatury návarky s metrickým závitem M 20x1,5 délky do 220 mm</t>
  </si>
  <si>
    <t>Měřicí armatury návarky s metrickým závitem M 20x1,5 délky do 220 mmPoznámka k položce: Návarek pro termostat M+R</t>
  </si>
  <si>
    <t>734494213</t>
  </si>
  <si>
    <t>Měřicí armatury návarky s trubkovým závitem G 1/2</t>
  </si>
  <si>
    <t>Měřicí armatury návarky s trubkovým závitem G 1/2Poznámka k položce: Návarek pro odběr tlaku M+R</t>
  </si>
  <si>
    <t>734R002</t>
  </si>
  <si>
    <t>Montáž Manometru M+R</t>
  </si>
  <si>
    <t>Montáž Manometru M+RPoznámka k položce: Smyčka pro odběr tlaku M+R</t>
  </si>
  <si>
    <t>998734102</t>
  </si>
  <si>
    <t>Přesun hmot pro armatury stanovený z hmotnosti přesunovaného materiálu vodorovná dopravní vzdálenost do 50 m základní v objektech výšky přes 6 do 12 m</t>
  </si>
  <si>
    <t>998734193</t>
  </si>
  <si>
    <t>Přesun hmot pro armatury stanovený z hmotnosti přesunovaného materiálu vodorovná dopravní vzdálenost do 50 m Příplatek k cenám za zvětšený přesun přes vymezenou</t>
  </si>
  <si>
    <t>Přesun hmot pro armatury stanovený z hmotnosti přesunovaného materiálu vodorovná dopravní vzdálenost do 50 m Příplatek k cenám za zvětšený přesun přes vymezenou vodorovnou dopravní vzdálenost do 500 m</t>
  </si>
  <si>
    <t>R000D015</t>
  </si>
  <si>
    <t>GK - Gumový kompenzátor DN 32</t>
  </si>
  <si>
    <t>GK - Gumový kompenzátor DN 32Poznámka k položce: Gumový kompenzátor PN 10 mezipřírubový v provedení proti vibracím, s vodícími tyčemi. Bližší údaje viz technická zpráva.</t>
  </si>
  <si>
    <t>R000D016</t>
  </si>
  <si>
    <t>GK - Gumový kompenzátor DN 65</t>
  </si>
  <si>
    <t>0+2+2+0+2+2+2 = 10,000 [A]_x000d_
 "Celkem: "10 = 10,000 [B]</t>
  </si>
  <si>
    <t>GK - Gumový kompenzátor DN 65Poznámka k položce: Gumový kompenzátor PN 10 mezipřírubový v provedení proti vibracím, s vodícími tyčemi. Bližší údaje viz technická zpráva.</t>
  </si>
  <si>
    <t>R000D017</t>
  </si>
  <si>
    <t>ZV - Klapka zpětná mezipřírobová DN 32</t>
  </si>
  <si>
    <t xml:space="preserve">ZV - Klapka zpětná mezipřírobová  DN 32Poznámka k položce: Bližší popis viz technická zpráva</t>
  </si>
  <si>
    <t>R000D018</t>
  </si>
  <si>
    <t>ZV - Klapka zpětná mezipřírobová DN 50</t>
  </si>
  <si>
    <t xml:space="preserve">ZV - Klapka zpětná mezipřírobová  DN 50Poznámka k položce: Bližší popis viz technická zpráva</t>
  </si>
  <si>
    <t>R000D019</t>
  </si>
  <si>
    <t>ZV - Klapka zpětná mezipřírobová DN 65</t>
  </si>
  <si>
    <t>0+1+1+0+1+1+1 = 5,000 [A]_x000d_
 "Celkem: "5 = 5,000 [B]</t>
  </si>
  <si>
    <t xml:space="preserve">ZV - Klapka zpětná mezipřírobová  DN 65Poznámka k položce: Bližší popis viz technická zpráva</t>
  </si>
  <si>
    <t>R000D020</t>
  </si>
  <si>
    <t>RV - Vyvažovací ventil přírubový, se dvěma vsuvkami (ventilky) pro odběr tlaku. DN 65</t>
  </si>
  <si>
    <t>2+1+1+0+1+0+0 = 5,000 [A]_x000d_
 "Celkem: "5 = 5,000 [B]</t>
  </si>
  <si>
    <t>RV - Vyvažovací ventil přírubový, se dvěma vsuvkami (ventilky) pro odběr tlaku. DN 65Poznámka k položce: Ruční vyvažovací ventil přírubový PN 16. Přednastavení spolejlivě aretovatelné, nastavená poloha zobrazená na stupnici. Bližší popis viz technická zpráva</t>
  </si>
  <si>
    <t>R000D021</t>
  </si>
  <si>
    <t>ETNRV - Tlakově nezávislý regulační ventil DN 15 s el.pohonem-plynulá regulace</t>
  </si>
  <si>
    <t>ETNRV - Tlakově nezávislý regulační ventil DN 15 s el.pohonem-plynulá regulacePoznámka k položce: Tlakově nezávislý regulační ventil nastavením max.průtoku, se dvěma venttilky pro odběr tlaku a s pohonem 230V / 0-10V / Modbus. Bližší popis viz technická zpráva</t>
  </si>
  <si>
    <t>R000D022</t>
  </si>
  <si>
    <t>ETNRV - Tlakově nezávislý regulační ventil DN 20 s el.pohonem-plynulá regulace</t>
  </si>
  <si>
    <t>ETNRV - Tlakově nezávislý regulační ventil DN 20 s el.pohonem-plynulá regulacePoznámka k položce: Tlakově nezávislý regulační ventil nastavením max.průtoku, se dvěma venttilky pro odběr tlaku a s pohonem 230V / 0-10V / Modbus. Bližší popis viz technická zpráva</t>
  </si>
  <si>
    <t>R000D023</t>
  </si>
  <si>
    <t>ETNUV - Tlakově nezávislý uzavírací ventil DN 25 s el.pohonem-ON/OFF regulace</t>
  </si>
  <si>
    <t>0+11+0+0+0+0+0 = 11,000 [A]_x000d_
 "Celkem: "11 = 11,000 [B]</t>
  </si>
  <si>
    <t>ETNUV - Tlakově nezávislý uzavírací ventil DN 25 s el.pohonem-ON/OFF regulacePoznámka k položce: Tlakově nezávislý regulační ventil nastavením max.průtoku, se dvěma venttilky pro odběr tlaku a s pohonem 230V / 0-10V / Modbus. Bližší popis viz technická zpráva</t>
  </si>
  <si>
    <t>R000D024</t>
  </si>
  <si>
    <t>RTD - Regulátor tlakové diference DN 15</t>
  </si>
  <si>
    <t>RTD - Regulátor tlakové diference DN 15Poznámka k položce: Přímočinný regulátor tlakové diference. Kompletní, včetně potřebné kapiláry.</t>
  </si>
  <si>
    <t>R000D025</t>
  </si>
  <si>
    <t>RTD - Regulátor tlakové diference DN 20</t>
  </si>
  <si>
    <t>RTD - Regulátor tlakové diference DN 20Poznámka k položce: Přímočinný regulátor tlakové diference. Kompletní, včetně potřebné kapiláry.</t>
  </si>
  <si>
    <t>R000D026</t>
  </si>
  <si>
    <t>Radiátorový ventil DN 15 pro koupelnové žebříky</t>
  </si>
  <si>
    <t>0+0+0+0+4+0+0 = 4,000 [A]_x000d_
 "Celkem: "4 = 4,000 [B]</t>
  </si>
  <si>
    <t xml:space="preserve">Radiátorový ventil DN 15  pro koupelnové žebříkyPoznámka k položce: Radiátorový ventil s přednastavením, uzavřením a vypouštěním, rohový pro koupelnové žebříky. Viz technická zpráva</t>
  </si>
  <si>
    <t>R000D027</t>
  </si>
  <si>
    <t>PS/RS - Radiátorové šroubení DN 15</t>
  </si>
  <si>
    <t>0+0+0+0+166+0+0 = 166,000 [A]_x000d_
 "Celkem: "166 = 166,000 [B]</t>
  </si>
  <si>
    <t>PS/RS - Radiátorové šroubení DN 15Poznámka k položce: Radiátorové škroubení s přednastavením, uzavřením a vypouštěním. Viz technická zpráva</t>
  </si>
  <si>
    <t>R000R014</t>
  </si>
  <si>
    <t>UV - Uzavírací ventil s přírubami DN 32</t>
  </si>
  <si>
    <t>0+0+0+3+0+0+0 = 3,000 [A]_x000d_
 "Celkem: "3 = 3,000 [B]</t>
  </si>
  <si>
    <t>UV - Uzavírací ventil s přírubami DN 32Poznámka k položce: Uzavírací ventil PN 16 s přírubami v krátké konstrukční délce, v šikmém rovedení s rovným horním dílem,… Bližší popis viz technická zpráva</t>
  </si>
  <si>
    <t>R723180113</t>
  </si>
  <si>
    <t>Vlnité trubky z ušlechtilých materiálů, PN 10. Každá trubka má na obou koncích šroubení, vhodného typu pro napojení danného zařízení DN20; 0,5 m.</t>
  </si>
  <si>
    <t>0+0+0+0+0+0+24 = 24,000 [A]_x000d_
 "Celkem: "24 = 24,000 [B]</t>
  </si>
  <si>
    <t>Vlnité trubky z ušlechtilých materiálů, PN 10. Každá trubka má na obou koncích šroubení, vhodného typu pro napojení danného zařízení DN20; 0,5 m.Poznámka k položce: DN 20; 0,5 m pro napojení fancoilů</t>
  </si>
  <si>
    <t>R723180114</t>
  </si>
  <si>
    <t>Vlnité trubky z ušlechtilých materiálů, PN 10. Každá trubka má na obou koncích šroubení, vhodného typu pro napojení fancoilů DN 25; 0,5 m.</t>
  </si>
  <si>
    <t>0+0+0+0+0+0+6 = 6,000 [A]_x000d_
 "Celkem: "6 = 6,000 [B]</t>
  </si>
  <si>
    <t>Vlnité trubky z ušlechtilých materiálů, PN 10. Každá trubka má na obou koncích šroubení, vhodného typu pro napojení fancoilů DN 25; 0,5 m.Poznámka k položce: DN 20; 0,5 m pro napojení fancoilů</t>
  </si>
  <si>
    <t>R734251133</t>
  </si>
  <si>
    <t>Ventil závitový pojistný G 1/2 PN 16 do 200°C pružinový nárožní proporcionální</t>
  </si>
  <si>
    <t>R734251135</t>
  </si>
  <si>
    <t>Ventil závitový pojistný G 1 PN 16 do 200°C pružinový nárožní proporcionální</t>
  </si>
  <si>
    <t>735152172</t>
  </si>
  <si>
    <t>Otopná tělesa panelová VK jednodesková PN 1,0 MPa, T do 110°C bez přídavné přestupní plochy výšky tělesa 600 mm stavební délky / výkonu 500 mm / 302 W</t>
  </si>
  <si>
    <t>1+0 = 1,000 [A]_x000d_
 "Celkem: "1 = 1,000 [B]</t>
  </si>
  <si>
    <t>Otopná tělesa panelová VK jednodesková PN 1,0 MPa, T do 110°C bez přídavné přestupní plochy výšky tělesa 600 mm stavební délky / výkonu 500 mm / 302 WPoznámka k položce: Deskové těleso se spodním připojením a integrovaným ventilem. Barva standardní bílá.. Viz technická zpráva</t>
  </si>
  <si>
    <t>735152271</t>
  </si>
  <si>
    <t>Otopná tělesa panelová VK jednodesková PN 1,0 MPa, T do 110°C s jednou přídavnou přestupní plochou výšky tělesa 600 mm stavební délky / výkonu 400 mm / 401 W</t>
  </si>
  <si>
    <t>2+0 = 2,000 [A]_x000d_
 "Celkem: "2 = 2,000 [B]</t>
  </si>
  <si>
    <t>Otopná tělesa panelová VK jednodesková PN 1,0 MPa, T do 110°C s jednou přídavnou přestupní plochou výšky tělesa 600 mm stavební délky / výkonu 400 mm / 401 WPoznámka k položce: Deskové těleso se spodním připojením a integrovaným ventilem. Barva standardní bílá.. Viz technická zpráva</t>
  </si>
  <si>
    <t>735152272</t>
  </si>
  <si>
    <t>Otopná tělesa panelová VK jednodesková PN 1,0 MPa, T do 110°C s jednou přídavnou přestupní plochou výšky tělesa 600 mm stavební délky / výkonu 500 mm / 501 W</t>
  </si>
  <si>
    <t>0+1 = 1,000 [A]_x000d_
 "Celkem: "1 = 1,000 [B]</t>
  </si>
  <si>
    <t>Otopná tělesa panelová VK jednodesková PN 1,0 MPa, T do 110°C s jednou přídavnou přestupní plochou výšky tělesa 600 mm stavební délky / výkonu 500 mm / 501 WPoznámka k položce: Deskové těleso se spodním připojením a integrovaným ventilem. Barva standardní bílá.. Viz technická zpráva</t>
  </si>
  <si>
    <t>735152273</t>
  </si>
  <si>
    <t>Otopná tělesa panelová VK jednodesková PN 1,0 MPa, T do 110°C s jednou přídavnou přestupní plochou výšky tělesa 600 mm stavební délky / výkonu 600 mm / 601 W</t>
  </si>
  <si>
    <t>Otopná tělesa panelová VK jednodesková PN 1,0 MPa, T do 110°C s jednou přídavnou přestupní plochou výšky tělesa 600 mm stavební délky / výkonu 600 mm / 601 WPoznámka k položce: Deskové těleso se spodním připojením a integrovaným ventilem. Barva standardní bílá.. Viz technická zpráva</t>
  </si>
  <si>
    <t>735152275</t>
  </si>
  <si>
    <t>Otopná tělesa panelová VK jednodesková PN 1,0 MPa, T do 110°C s jednou přídavnou přestupní plochou výšky tělesa 600 mm stavební délky / výkonu 800 mm / 802 W</t>
  </si>
  <si>
    <t>Otopná tělesa panelová VK jednodesková PN 1,0 MPa, T do 110°C s jednou přídavnou přestupní plochou výšky tělesa 600 mm stavební délky / výkonu 800 mm / 802 WPoznámka k položce: Deskové těleso se spodním připojením a integrovaným ventilem. Barva standardní bílá.. Viz technická zpráva</t>
  </si>
  <si>
    <t>735152278</t>
  </si>
  <si>
    <t>Otopná tělesa panelová VK jednodesková PN 1,0 MPa, T do 110°C s jednou přídavnou přestupní plochou výšky tělesa 600 mm stavební délky / výkonu 1100 mm / 1102 W</t>
  </si>
  <si>
    <t>0+4 = 4,000 [A]_x000d_
 "Celkem: "4 = 4,000 [B]</t>
  </si>
  <si>
    <t>Otopná tělesa panelová VK jednodesková PN 1,0 MPa, T do 110°C s jednou přídavnou přestupní plochou výšky tělesa 600 mm stavební délky / výkonu 1100 mm / 1102 WPoznámka k položce: Deskové těleso se spodním připojením a integrovaným ventilem. Barva standardní bílá.. Viz technická zpráva</t>
  </si>
  <si>
    <t>735152279</t>
  </si>
  <si>
    <t>Otopná tělesa panelová VK jednodesková PN 1,0 MPa, T do 110°C s jednou přídavnou přestupní plochou výšky tělesa 600 mm stavební délky / výkonu 1200 mm / 1202 W</t>
  </si>
  <si>
    <t>0+2 = 2,000 [A]_x000d_
 "Celkem: "2 = 2,000 [B]</t>
  </si>
  <si>
    <t>Otopná tělesa panelová VK jednodesková PN 1,0 MPa, T do 110°C s jednou přídavnou přestupní plochou výšky tělesa 600 mm stavební délky / výkonu 1200 mm / 1202 WPoznámka k položce: Deskové těleso se spodním připojením a integrovaným ventilem. Barva standardní bílá.. Viz technická zpráva</t>
  </si>
  <si>
    <t>735152280</t>
  </si>
  <si>
    <t>Otopná tělesa panelová VK jednodesková PN 1,0 MPa, T do 110°C s jednou přídavnou přestupní plochou výšky tělesa 600 mm stavební délky / výkonu 1400 mm / 1403 W</t>
  </si>
  <si>
    <t>Otopná tělesa panelová VK jednodesková PN 1,0 MPa, T do 110°C s jednou přídavnou přestupní plochou výšky tělesa 600 mm stavební délky / výkonu 1400 mm / 1403 WPoznámka k položce: Deskové těleso se spodním připojením a integrovaným ventilem. Barva standardní bílá.. Viz technická zpráva</t>
  </si>
  <si>
    <t>735152473</t>
  </si>
  <si>
    <t>Otopná tělesa panelová VK dvoudesková PN 1,0 MPa, T do 110°C s jednou přídavnou přestupní plochou výšky tělesa 600 mm stavební délky / výkonu 600 mm / 773 W</t>
  </si>
  <si>
    <t>Otopná tělesa panelová VK dvoudesková PN 1,0 MPa, T do 110°C s jednou přídavnou přestupní plochou výšky tělesa 600 mm stavební délky / výkonu 600 mm / 773 WPoznámka k položce: Deskové těleso se spodním připojením a integrovaným ventilem. Barva standardní bílá.. Viz technická zpráva</t>
  </si>
  <si>
    <t>735152474</t>
  </si>
  <si>
    <t>Otopná tělesa panelová VK dvoudesková PN 1,0 MPa, T do 110°C s jednou přídavnou přestupní plochou výšky tělesa 600 mm stavební délky / výkonu 700 mm / 902 W</t>
  </si>
  <si>
    <t>Otopná tělesa panelová VK dvoudesková PN 1,0 MPa, T do 110°C s jednou přídavnou přestupní plochou výšky tělesa 600 mm stavební délky / výkonu 700 mm / 902 WPoznámka k položce: Deskové těleso se spodním připojením a integrovaným ventilem. Barva standardní bílá.. Viz technická zpráva</t>
  </si>
  <si>
    <t>735152475</t>
  </si>
  <si>
    <t>Otopná tělesa panelová VK dvoudesková PN 1,0 MPa, T do 110°C s jednou přídavnou přestupní plochou výšky tělesa 600 mm stavební délky / výkonu 800 mm / 1030 W</t>
  </si>
  <si>
    <t>Otopná tělesa panelová VK dvoudesková PN 1,0 MPa, T do 110°C s jednou přídavnou přestupní plochou výšky tělesa 600 mm stavební délky / výkonu 800 mm / 1030 WPoznámka k položce: Deskové těleso se spodním připojením a integrovaným ventilem. Barva standardní bílá.. Viz technická zpráva</t>
  </si>
  <si>
    <t>735152476</t>
  </si>
  <si>
    <t>Otopná tělesa panelová VK dvoudesková PN 1,0 MPa, T do 110°C s jednou přídavnou přestupní plochou výšky tělesa 600 mm stavební délky / výkonu 900 mm / 1159 W</t>
  </si>
  <si>
    <t>Otopná tělesa panelová VK dvoudesková PN 1,0 MPa, T do 110°C s jednou přídavnou přestupní plochou výšky tělesa 600 mm stavební délky / výkonu 900 mm / 1159 WPoznámka k položce: Deskové těleso se spodním připojením a integrovaným ventilem. Barva standardní bílá.. Viz technická zpráva</t>
  </si>
  <si>
    <t>735152478</t>
  </si>
  <si>
    <t>Otopná tělesa panelová VK dvoudesková PN 1,0 MPa, T do 110°C s jednou přídavnou přestupní plochou výšky tělesa 600 mm stavební délky / výkonu 1100 mm / 1417 W</t>
  </si>
  <si>
    <t>4+0 = 4,000 [A]_x000d_
 "Celkem: "4 = 4,000 [B]</t>
  </si>
  <si>
    <t>Otopná tělesa panelová VK dvoudesková PN 1,0 MPa, T do 110°C s jednou přídavnou přestupní plochou výšky tělesa 600 mm stavební délky / výkonu 1100 mm / 1417 WPoznámka k položce: Deskové těleso se spodním připojením a integrovaným ventilem. Barva standardní bílá.. Viz technická zpráva</t>
  </si>
  <si>
    <t>735152479</t>
  </si>
  <si>
    <t>Otopná tělesa panelová VK dvoudesková PN 1,0 MPa, T do 110°C s jednou přídavnou přestupní plochou výšky tělesa 600 mm stavební délky / výkonu 1200 mm / 1546 W</t>
  </si>
  <si>
    <t>2+9 = 11,000 [A]_x000d_
 "Celkem: "11 = 11,000 [B]</t>
  </si>
  <si>
    <t>Otopná tělesa panelová VK dvoudesková PN 1,0 MPa, T do 110°C s jednou přídavnou přestupní plochou výšky tělesa 600 mm stavební délky / výkonu 1200 mm / 1546 WPoznámka k položce: Deskové těleso se spodním připojením a integrovaným ventilem. Barva standardní bílá.. Viz technická zpráva</t>
  </si>
  <si>
    <t>735152480</t>
  </si>
  <si>
    <t>Otopná tělesa panelová VK dvoudesková PN 1,0 MPa, T do 110°C s jednou přídavnou přestupní plochou výšky tělesa 600 mm stavební délky / výkonu 1400 mm / 1803 W</t>
  </si>
  <si>
    <t>2+6 = 8,000 [A]_x000d_
 "Celkem: "8 = 8,000 [B]</t>
  </si>
  <si>
    <t>Otopná tělesa panelová VK dvoudesková PN 1,0 MPa, T do 110°C s jednou přídavnou přestupní plochou výšky tělesa 600 mm stavební délky / výkonu 1400 mm / 1803 WPoznámka k položce: Deskové těleso se spodním připojením a integrovaným ventilem. Barva standardní bílá.. Viz technická zpráva</t>
  </si>
  <si>
    <t>735152494</t>
  </si>
  <si>
    <t>Otopná tělesa panelová VK dvoudesková PN 1,0 MPa, T do 110°C s jednou přídavnou přestupní plochou výšky tělesa 900 mm stavební délky / výkonu 700 mm / 1228 W</t>
  </si>
  <si>
    <t>Otopná tělesa panelová VK dvoudesková PN 1,0 MPa, T do 110°C s jednou přídavnou přestupní plochou výšky tělesa 900 mm stavební délky / výkonu 700 mm / 1228 WPoznámka k položce: Deskové těleso se spodním připojením a integrovaným ventilem. Barva standardní bílá.. Viz technická zpráva</t>
  </si>
  <si>
    <t>735152499</t>
  </si>
  <si>
    <t>Otopná tělesa panelová VK dvoudesková PN 1,0 MPa, T do 110°C s jednou přídavnou přestupní plochou výšky tělesa 900 mm stavební délky / výkonu 1200 mm / 2105 W</t>
  </si>
  <si>
    <t>2+2 = 4,000 [A]_x000d_
 "Celkem: "4 = 4,000 [B]</t>
  </si>
  <si>
    <t>Otopná tělesa panelová VK dvoudesková PN 1,0 MPa, T do 110°C s jednou přídavnou přestupní plochou výšky tělesa 900 mm stavební délky / výkonu 1200 mm / 2105 WPoznámka k položce: Deskové těleso se spodním připojením a integrovaným ventilem. Barva standardní bílá.. Viz technická zpráva</t>
  </si>
  <si>
    <t>735152500</t>
  </si>
  <si>
    <t>Otopná tělesa panelová VK dvoudesková PN 1,0 MPa, T do 110°C s jednou přídavnou přestupní plochou výšky tělesa 900 mm stavební délky / výkonu 1400 mm / 2456 W</t>
  </si>
  <si>
    <t>Otopná tělesa panelová VK dvoudesková PN 1,0 MPa, T do 110°C s jednou přídavnou přestupní plochou výšky tělesa 900 mm stavební délky / výkonu 1400 mm / 2456 WPoznámka k položce: Deskové těleso se spodním připojením a integrovaným ventilem. Barva standardní bílá.. Viz technická zpráva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</si>
  <si>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</si>
  <si>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</si>
  <si>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</si>
  <si>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Otopná tělesa panelová VK dvoudesková PN 1,0 MPa, T do 110°C se dvěma přídavnými přestupními plochami výšky tělesa 600 mm stavební délky / výkonu 900 mm / 1511 WPoznámka k položce: Deskové těleso se spodním připojením a integrovaným ventilem. Barva standardní bílá.. Viz technická zpráva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</si>
  <si>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</si>
  <si>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</si>
  <si>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</si>
  <si>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2+1 = 3,000 [A]_x000d_
 "Celkem: "3 = 3,000 [B]</t>
  </si>
  <si>
    <t>Otopná tělesa panelová VK dvoudesková PN 1,0 MPa, T do 110°C se dvěma přídavnými přestupními plochami výšky tělesa 600 mm stavební délky / výkonu 1000 mm / 1679 WPoznámka k položce: Deskové těleso se spodním připojením a integrovaným ventilem. Barva standardní bílá.. Viz technická zpráva</t>
  </si>
  <si>
    <t>735152578</t>
  </si>
  <si>
    <t>Otopná tělesa panelová VK dvoudesková PN 1,0 MPa, T do 110°C se dvěma přídavnými přestupními plochami výšky tělesa 600 mm stavební délky / výkonu 1100 mm / 1847</t>
  </si>
  <si>
    <t>Otopná tělesa panelová VK dvoudesková PN 1,0 MPa, T do 110°C se dvěma přídavnými přestupními plochami výšky tělesa 600 mm stavební délky / výkonu 1100 mm / 1847 W</t>
  </si>
  <si>
    <t>Otopná tělesa panelová VK dvoudesková PN 1,0 MPa, T do 110°C se dvěma přídavnými přestupními plochami výšky tělesa 600 mm stavební délky / výkonu 1100 mm / 1847 WPoznámka k položce: Deskové těleso se spodním připojením a integrovaným ventilem. Barva standardní bílá.. Viz technická zpráva</t>
  </si>
  <si>
    <t>735152579</t>
  </si>
  <si>
    <t>Otopná tělesa panelová VK dvoudesková PN 1,0 MPa, T do 110°C se dvěma přídavnými přestupními plochami výšky tělesa 600 mm stavební délky / výkonu 1200 mm / 2015</t>
  </si>
  <si>
    <t>Otopná tělesa panelová VK dvoudesková PN 1,0 MPa, T do 110°C se dvěma přídavnými přestupními plochami výšky tělesa 600 mm stavební délky / výkonu 1200 mm / 2015 W</t>
  </si>
  <si>
    <t>Otopná tělesa panelová VK dvoudesková PN 1,0 MPa, T do 110°C se dvěma přídavnými přestupními plochami výšky tělesa 600 mm stavební délky / výkonu 1200 mm / 2015 WPoznámka k položce: Deskové těleso se spodním připojením a integrovaným ventilem. Barva standardní bílá.. Viz technická zpráva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</si>
  <si>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</si>
  <si>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</si>
  <si>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</si>
  <si>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1+6 = 7,000 [A]_x000d_
 "Celkem: "7 = 7,000 [B]</t>
  </si>
  <si>
    <t>Otopná tělesa panelová VK dvoudesková PN 1,0 MPa, T do 110°C se dvěma přídavnými přestupními plochami výšky tělesa 600 mm stavební délky / výkonu 1400 mm / 2351 WPoznámka k položce: Deskové těleso se spodním připojením a integrovaným ventilem. Barva standardní bílá.. Viz technická zpráva</t>
  </si>
  <si>
    <t>735152581</t>
  </si>
  <si>
    <t>Otopná tělesa panelová VK dvoudesková PN 1,0 MPa, T do 110°C se dvěma přídavnými přestupními plochami výšky tělesa 600 mm stavební délky / výkonu 1600 mm / 2686</t>
  </si>
  <si>
    <t>Otopná tělesa panelová VK dvoudesková PN 1,0 MPa, T do 110°C se dvěma přídavnými přestupními plochami výšky tělesa 600 mm stavební délky / výkonu 1600 mm / 2686 W</t>
  </si>
  <si>
    <t>1+2 = 3,000 [A]_x000d_
 "Celkem: "3 = 3,000 [B]</t>
  </si>
  <si>
    <t>Otopná tělesa panelová VK dvoudesková PN 1,0 MPa, T do 110°C se dvěma přídavnými přestupními plochami výšky tělesa 600 mm stavební délky / výkonu 1600 mm / 2686 WPoznámka k položce: Deskové těleso se spodním připojením a integrovaným ventilem. Barva standardní bílá.. Viz technická zpráva</t>
  </si>
  <si>
    <t>735152594</t>
  </si>
  <si>
    <t>Otopná tělesa panelová VK dvoudesková PN 1,0 MPa, T do 110°C se dvěma přídavnými přestupními plochami výšky tělesa 900 mm stavební délky / výkonu 700 mm / 1619</t>
  </si>
  <si>
    <t>Otopná tělesa panelová VK dvoudesková PN 1,0 MPa, T do 110°C se dvěma přídavnými přestupními plochami výšky tělesa 900 mm stavební délky / výkonu 700 mm / 1619 W</t>
  </si>
  <si>
    <t>Otopná tělesa panelová VK dvoudesková PN 1,0 MPa, T do 110°C se dvěma přídavnými přestupními plochami výšky tělesa 900 mm stavební délky / výkonu 700 mm / 1619 WPoznámka k položce: Deskové těleso se spodním připojením a integrovaným ventilem. Barva standardní bílá.. Viz technická zpráva</t>
  </si>
  <si>
    <t>735152599</t>
  </si>
  <si>
    <t>Otopná tělesa panelová VK dvoudesková PN 1,0 MPa, T do 110°C se dvěma přídavnými přestupními plochami výšky tělesa 900 mm stavební délky / výkonu 1200 mm / 2776</t>
  </si>
  <si>
    <t>Otopná tělesa panelová VK dvoudesková PN 1,0 MPa, T do 110°C se dvěma přídavnými přestupními plochami výšky tělesa 900 mm stavební délky / výkonu 1200 mm / 2776 W</t>
  </si>
  <si>
    <t>Otopná tělesa panelová VK dvoudesková PN 1,0 MPa, T do 110°C se dvěma přídavnými přestupními plochami výšky tělesa 900 mm stavební délky / výkonu 1200 mm / 2776 WPoznámka k položce: Deskové těleso se spodním připojením a integrovaným ventilem. Barva standardní bílá.. Viz technická zpráva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</si>
  <si>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</si>
  <si>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</si>
  <si>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</si>
  <si>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3+0 = 3,000 [A]_x000d_
 "Celkem: "3 = 3,000 [B]</t>
  </si>
  <si>
    <t>Otopná tělesa panelová VK třídesková PN 1,0 MPa, T do 110°C se třemi přídavnými přestupními plochami výšky tělesa 600 mm stavební délky / výkonu 1100 mm / 2647 WPoznámka k položce: Deskové těleso se spodním připojením a integrovaným ventilem. Barva standardní bílá.. Viz technická zpráva</t>
  </si>
  <si>
    <t>735152680</t>
  </si>
  <si>
    <t>Otopná tělesa panelová VK třídesková PN 1,0 MPa, T do 110°C se třemi přídavnými přestupními plochami výšky tělesa 600 mm stavební délky / výkonu 1400 mm / 3368</t>
  </si>
  <si>
    <t>Otopná tělesa panelová VK třídesková PN 1,0 MPa, T do 110°C se třemi přídavnými přestupními plochami výšky tělesa 600 mm stavební délky / výkonu 1400 mm / 3368 W</t>
  </si>
  <si>
    <t>Otopná tělesa panelová VK třídesková PN 1,0 MPa, T do 110°C se třemi přídavnými přestupními plochami výšky tělesa 600 mm stavební délky / výkonu 1400 mm / 3368 WPoznámka k položce: Deskové těleso se spodním připojením a integrovaným ventilem. Barva standardní bílá.. Viz technická zpráva</t>
  </si>
  <si>
    <t>735152691</t>
  </si>
  <si>
    <t>Otopná tělesa panelová VK třídesková PN 1,0 MPa, T do 110°C se třemi přídavnými přestupními plochami výšky tělesa 900 mm stavební délky / výkonu 400 mm / 1331 W</t>
  </si>
  <si>
    <t>Otopná tělesa panelová VK třídesková PN 1,0 MPa, T do 110°C se třemi přídavnými přestupními plochami výšky tělesa 900 mm stavební délky / výkonu 400 mm / 1331 WPoznámka k položce: Deskové těleso se spodním připojením a integrovaným ventilem. Barva standardní bílá.. Viz technická zpráva</t>
  </si>
  <si>
    <t>735152696</t>
  </si>
  <si>
    <t>Otopná tělesa panelová VK třídesková PN 1,0 MPa, T do 110°C se třemi přídavnými přestupními plochami výšky tělesa 900 mm stavební délky / výkonu 900 mm / 2995 W</t>
  </si>
  <si>
    <t>Otopná tělesa panelová VK třídesková PN 1,0 MPa, T do 110°C se třemi přídavnými přestupními plochami výšky tělesa 900 mm stavební délky / výkonu 900 mm / 2995 WPoznámka k položce: Deskové těleso se spodním připojením a integrovaným ventilem. Barva standardní bílá.. Viz technická zpráva</t>
  </si>
  <si>
    <t>735160143</t>
  </si>
  <si>
    <t>Otopná tělesa trubková teplovodní na stěnu výšky tělesa 1 820 mm, délky 600 mm</t>
  </si>
  <si>
    <t>Otopná tělesa trubková teplovodní na stěnu výšky tělesa 1 820 mm, délky 600 mmPoznámka k položce: Koupelnové trubkové těleso se středovým připojením. Barva standardní bílá. Viz technická zpráva</t>
  </si>
  <si>
    <t>735160144</t>
  </si>
  <si>
    <t>Otopná tělesa trubková teplovodní na stěnu výšky tělesa 1 820 mm, délky 750 mm</t>
  </si>
  <si>
    <t>Otopná tělesa trubková teplovodní na stěnu výšky tělesa 1 820 mm, délky 750 mmPoznámka k položce: Koupelnové trubkové těleso se středovým připojením. Barva standardní bílá. Viz technická zpráva</t>
  </si>
  <si>
    <t>735511007</t>
  </si>
  <si>
    <t>Trubkové teplovodní podlahové vytápění rozvod v systémové desce potrubí polyethylen PE-Xa nebo PE-Xb (s kyslíkovou bariérou) rozvodné potrubí 17x2 mm, rozteč 10</t>
  </si>
  <si>
    <t>Trubkové teplovodní podlahové vytápění rozvod v systémové desce potrubí polyethylen PE-Xa nebo PE-Xb (s kyslíkovou bariérou) rozvodné potrubí 17x2 mm, rozteč 100 mm</t>
  </si>
  <si>
    <t>448+221 = 669,000 [A]_x000d_
 "Celkem: "669 = 669,000 [B]</t>
  </si>
  <si>
    <t>735511008</t>
  </si>
  <si>
    <t>Trubkové teplovodní podlahové vytápění systémová deska s tepelnou izolací, výšky 50 až 53 mm</t>
  </si>
  <si>
    <t>94.7+10.1 = 104,800 [A]_x000d_
 "Celkem: "104.8 = 104,800 [B]</t>
  </si>
  <si>
    <t>735511010</t>
  </si>
  <si>
    <t>Trubkové teplovodní podlahové vytápění rozvod v systémové desce potrubí polyethylen PE-Xa nebo PE-Xb (s kyslíkovou bariérou) rozvodné potrubí 17x2 mm, rozteč 15</t>
  </si>
  <si>
    <t>Trubkové teplovodní podlahové vytápění rozvod v systémové desce potrubí polyethylen PE-Xa nebo PE-Xb (s kyslíkovou bariérou) rozvodné potrubí 17x2 mm, rozteč 150 mm</t>
  </si>
  <si>
    <t>446+0 = 446,000 [A]_x000d_
 "Celkem: "446 = 446,000 [B]</t>
  </si>
  <si>
    <t>735511083</t>
  </si>
  <si>
    <t>Trubkové teplovodní podlahové vytápění rozdělovače mosazné s průtokoměry čtyřokruhové</t>
  </si>
  <si>
    <t>735511087</t>
  </si>
  <si>
    <t>Trubkové teplovodní podlahové vytápění rozdělovače mosazné s průtokoměry osmiokruhové</t>
  </si>
  <si>
    <t>735511103</t>
  </si>
  <si>
    <t>Trubkové teplovodní podlahové vytápění skříně rozdělovače pod omítku, pro rozdělovač s počtem okruhů 6-9</t>
  </si>
  <si>
    <t>735511122</t>
  </si>
  <si>
    <t>Trubkové teplovodní podlahové vytápění skříně rozdělovače na omítku, pro rozdělovač s počtem okruhů 2-6</t>
  </si>
  <si>
    <t>735511138</t>
  </si>
  <si>
    <t>Trubkové teplovodní podlahové vytápění připojovací šroubení rozdělovače, potrubí 17x2,0 mm</t>
  </si>
  <si>
    <t>16+8 = 24,000 [A]_x000d_
 "Celkem: "24 = 24,000 [B]</t>
  </si>
  <si>
    <t>735511141</t>
  </si>
  <si>
    <t>Trubkové teplovodní podlahové vytápění regulační zařízení prostorový termostat</t>
  </si>
  <si>
    <t>8+4 = 12,000 [A]_x000d_
 "Celkem: "12 = 12,000 [B]</t>
  </si>
  <si>
    <t>735511143</t>
  </si>
  <si>
    <t>Trubkové teplovodní podlahové vytápění regulační zařízení elektrotermická hlavice</t>
  </si>
  <si>
    <t>998735193</t>
  </si>
  <si>
    <t>Přesun hmot pro otopná tělesa stanovený z hmotnosti přesunovaného materiálu vodorovná dopravní vzdálenost do 50 m Příplatek k cenám za zvětšený přesun přes vyme</t>
  </si>
  <si>
    <t>Přesun hmot pro otopná tělesa stanovený z hmotnosti přesunovaného materiálu vodorovná dopravní vzdálenost do 50 m Příplatek k cenám za zvětšený přesun přes vymezenou vodorovnou dopravní vzdálenost do 500 m</t>
  </si>
  <si>
    <t>Nátěry</t>
  </si>
  <si>
    <t>783601713</t>
  </si>
  <si>
    <t>Příprava podkladu armatur a kovových potrubí před provedením nátěru potrubí do DN 50 mm odmaštěním, odmašťovačem vodou ředitelným</t>
  </si>
  <si>
    <t>783601733</t>
  </si>
  <si>
    <t>Příprava podkladu armatur a kovových potrubí před provedením nátěru potrubí přes DN 50 do DN 100 mm odmaštěním, odmašťovačem ředidlovým</t>
  </si>
  <si>
    <t>783601755</t>
  </si>
  <si>
    <t>Příprava podkladu armatur a kovových potrubí před provedením nátěru potrubí přes DN 100 do DN 150 mm odmaštěním, odmašťovačem vodou ředitelným</t>
  </si>
  <si>
    <t>783601795</t>
  </si>
  <si>
    <t>Příprava podkladu armatur a kovových potrubí před provedením nátěru potrubí přes DN 200 mm odmaštěním, odmašťovačem vodou ředitelným</t>
  </si>
  <si>
    <t>783614561</t>
  </si>
  <si>
    <t>Základní nátěr armatur a kovových potrubí jednonásobný potrubí přes DN 50 do DN 100 mm syntetický</t>
  </si>
  <si>
    <t>783614571</t>
  </si>
  <si>
    <t>Základní nátěr armatur a kovových potrubí jednonásobný potrubí přes DN 100 do DN 150 mm syntetický</t>
  </si>
  <si>
    <t>783614663</t>
  </si>
  <si>
    <t>Základní antikorozní nátěr armatur a kovových potrubí jednonásobný potrubí přes DN 50 do DN 100 mm syntetický samozákladující</t>
  </si>
  <si>
    <t>783614673</t>
  </si>
  <si>
    <t>Základní antikorozní nátěr armatur a kovových potrubí jednonásobný potrubí přes DN 100 do DN 150 mm syntetický samozákladující</t>
  </si>
  <si>
    <t>783617635</t>
  </si>
  <si>
    <t>Krycí nátěr (email) armatur a kovových potrubí potrubí přes DN 50 do DN 100 mm dvojnásobný syntetický tepelně odolný</t>
  </si>
  <si>
    <t>783617655</t>
  </si>
  <si>
    <t>Krycí nátěr (email) armatur a kovových potrubí potrubí přes DN 100 do DN 150 mm dvojnásobný syntetický tepelně odolný</t>
  </si>
  <si>
    <t>R783614581</t>
  </si>
  <si>
    <t>Základní jednonásobný syntetický nátěr potrubí do DN 200 mm Rozdělovač a sběrač</t>
  </si>
  <si>
    <t>R783614613</t>
  </si>
  <si>
    <t>Základní antikorozní jednonásobný syntetický samozákladující potrubí do DN 200 mm - Rozdělovač a sběrač</t>
  </si>
  <si>
    <t>Zemní práce - bezkanálové vedení</t>
  </si>
  <si>
    <t>166111101</t>
  </si>
  <si>
    <t>Přehození neulehlého výkopku ručně z horniny třídy těžitelnosti I, skupiny 1 až 3</t>
  </si>
  <si>
    <t>174111101</t>
  </si>
  <si>
    <t>Zásyp sypaninou z jakékoliv horniny ručně s uložením výkopku ve vrstvách se zhutněním jam, šachet, rýh nebo kolem objektů v těchto vykopávkách</t>
  </si>
  <si>
    <t>174111101.R01</t>
  </si>
  <si>
    <t>Písek 0-8 mm pro obsyp potrubí vč. dopravy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</si>
  <si>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</si>
  <si>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</si>
  <si>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</si>
  <si>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175151101.R01</t>
  </si>
  <si>
    <t>Písek 2-8 mm pro podsyp potrubí vč.dopravy</t>
  </si>
  <si>
    <t>230170011</t>
  </si>
  <si>
    <t>Zkouška těsnosti potrubí DN do 40</t>
  </si>
  <si>
    <t>230170011.R10</t>
  </si>
  <si>
    <t>Dilatační zkouška</t>
  </si>
  <si>
    <t>PRE.18</t>
  </si>
  <si>
    <t>Dodávka a montáž dvojité předizolovaného ocelového potrubí DN 40 + 40/160 6m</t>
  </si>
  <si>
    <t>9+0+0+0+0+0+0 = 9,000 [A]_x000d_
 "Celkem: "9 = 9,000 [B]</t>
  </si>
  <si>
    <t>Dodávka a montáž dvojité předizolovaného ocelového potrubí DN 40 + 40/160 6mPoznámka k položce: Předizolovanérovné potrubí TwinsDN 40 + 40 včetně všech komponentů v provedení pro detekci poruch. Při montáži elektricky pospojovat pro případné výhledové zapojení alarmu pro detekci poruch.</t>
  </si>
  <si>
    <t>PRE.19</t>
  </si>
  <si>
    <t>Předizolovaný oblouk DN 40+40 - 90°horizontální</t>
  </si>
  <si>
    <t>Předizolovaný oblouk DN 40+40 - 90°horizontálníPoznámka k položce: 16+0+0+0+0+0+0</t>
  </si>
  <si>
    <t>PRE.20</t>
  </si>
  <si>
    <t>Předizolovaný oblouk DN 40+40 - 90°vertikální</t>
  </si>
  <si>
    <t>Předizolovaný oblouk DN 40+40 - 90°vertikálníPoznámka k položce: 16+0+0+0+0+0+0</t>
  </si>
  <si>
    <t>PRE.21</t>
  </si>
  <si>
    <t>Gumové průchodky stěnou pro potrubí DN 40+40</t>
  </si>
  <si>
    <t>PRE.22</t>
  </si>
  <si>
    <t>Výstražná značkovací páska</t>
  </si>
  <si>
    <t>PRE.23</t>
  </si>
  <si>
    <t>Montážní sada pro izolaci spojů bezkanálového vedení</t>
  </si>
  <si>
    <t>PRE.24</t>
  </si>
  <si>
    <t>Krycí smrštitelné pouzdro vč.mastiku D160 L=600 mm</t>
  </si>
  <si>
    <t>PRE.25</t>
  </si>
  <si>
    <t>Směsné lahve typ 5</t>
  </si>
  <si>
    <t>PRE.26</t>
  </si>
  <si>
    <t>Spoje potrubí DN 40</t>
  </si>
  <si>
    <t>Spoje potrubí DN 40Poznámka k položce: včetně elektrického pospojování</t>
  </si>
  <si>
    <t>PRE.27</t>
  </si>
  <si>
    <t>Koncové těsněší včetně izolace DN 40</t>
  </si>
  <si>
    <t>PRE.28</t>
  </si>
  <si>
    <t>Dilatační polštáře pro předizolované potrubí</t>
  </si>
  <si>
    <t>Dilatační polštáře pro předizolované potrubíPoznámka k položce: délky 1.000 mm</t>
  </si>
  <si>
    <t>PRE.29</t>
  </si>
  <si>
    <t>Doprava jednotlivých komponent na stavbu</t>
  </si>
  <si>
    <t>PRE.30</t>
  </si>
  <si>
    <t>Příprava pro tlakovou zkoušku potrubí do DN 40</t>
  </si>
  <si>
    <t>PRE.31</t>
  </si>
  <si>
    <t>Rentgenování všech svarů</t>
  </si>
  <si>
    <t>PRE</t>
  </si>
  <si>
    <t>Proplach potrubí, napouštění a vypouštění</t>
  </si>
  <si>
    <t>Proplach potrubí, napouštění a vypouštěníPoznámka k položce: Proplach potrubí, napouštění a vypouštění. Dvojnásobné propláchnutí nových částí soustavy. Pokaždém propláchnutí vyčištění filtrů</t>
  </si>
  <si>
    <t>PRE.1</t>
  </si>
  <si>
    <t>Napuštění soustavy před předáním do provozu</t>
  </si>
  <si>
    <t>Napuštění soustavy před předáním do provozuPoznámka k položce: Napuštění soustavy a několikanásobné odvzdušnění</t>
  </si>
  <si>
    <t>PRE.10</t>
  </si>
  <si>
    <t>Zaregulování soustavy</t>
  </si>
  <si>
    <t>Zaregulování soustavyPoznámka k položce: Zaregulování soustavy. Nastavení všech regulačních armatur tak, aby každou armaturou protékalo správné množství média. Vypracování protokolu o zaregulování s vyznačením nastavení druhé regulace u všech armatur a s uvedením naměřených hodnot.</t>
  </si>
  <si>
    <t>PRE.11</t>
  </si>
  <si>
    <t>Zaregulování těles</t>
  </si>
  <si>
    <t>Zaregulování tělesPoznámka k položce: Zaregulování radiátorových ventilů aby každým protékalo správné množství média.</t>
  </si>
  <si>
    <t>PRE.12</t>
  </si>
  <si>
    <t>Montážní dodavatelská dokumentace</t>
  </si>
  <si>
    <t>Montážní dodavatelská dokumentacePoznámka k položce: Zpracování montážních výkresů. Viz technická zpráva</t>
  </si>
  <si>
    <t>PRE.14</t>
  </si>
  <si>
    <t>Provozní dokumentace.</t>
  </si>
  <si>
    <t>Provozní dokumentace.Poznámka k položce: Provozní dokumentace. Zpracování provozních řádů a návodů k obsluze a údržbě pro jednotlivá zařízení.</t>
  </si>
  <si>
    <t>PRE.15</t>
  </si>
  <si>
    <t>Zaškolení obsluhy</t>
  </si>
  <si>
    <t>Zaškolení obsluhyPoznámka k položce: Zaškolení obsluhy avysvětlení koncepce a obdluhy jednotlivých zažzení. Viz technická zpráva</t>
  </si>
  <si>
    <t>PRE.16</t>
  </si>
  <si>
    <t>Vypracování protokolů</t>
  </si>
  <si>
    <t>Vypracování protokolůPoznámka k položce: Vypracování protokolů a předávacích zpráv o předání díla.</t>
  </si>
  <si>
    <t>PRE.2</t>
  </si>
  <si>
    <t>Zkoušky</t>
  </si>
  <si>
    <t>ZkouškyPoznámka k položce: Zkoušky. Tlaková zkouška je oceněna v rámci dodávky potrubí. V tomto řádku jsou uvedeny veškeré náklady na zkoušku chladící a dilatační, po případě další zkoušky dle požadavku investora nebo montážních předpisů výrobce nebo českých předpisů, včetně provozních hmot potřebných pro vykonání zkoušky.</t>
  </si>
  <si>
    <t>PRE.3</t>
  </si>
  <si>
    <t>Lešení, po případě jiné plošiny pro umožnění montáže zařízení ve výškách</t>
  </si>
  <si>
    <t>PRE.4</t>
  </si>
  <si>
    <t>Protipožární prostup pro potrubí DN 15</t>
  </si>
  <si>
    <t>PRE.5</t>
  </si>
  <si>
    <t>Protipožární prostup pro potrubí DN 20</t>
  </si>
  <si>
    <t>PRE.6</t>
  </si>
  <si>
    <t>Protipožární prostup pro potrubí DN 25</t>
  </si>
  <si>
    <t>PRE.7</t>
  </si>
  <si>
    <t>Protipožární prostup pro potrubí DN 32</t>
  </si>
  <si>
    <t>PRE.8</t>
  </si>
  <si>
    <t>Protipožární prostup pro potrubí DN 50</t>
  </si>
  <si>
    <t>PRE.9</t>
  </si>
  <si>
    <t>Protipožární prostup pro potrubí DN 65</t>
  </si>
  <si>
    <t>SO 11-72-11.46</t>
  </si>
  <si>
    <t>21-M</t>
  </si>
  <si>
    <t>Elektromontáže</t>
  </si>
  <si>
    <t>210812001</t>
  </si>
  <si>
    <t>Montáž izolovaných kabelů měděných do 1 kV bez ukončení plných nebo laněných kulatých (např. CYKY, CHKE-R) uložených volně nebo v liště počtu a průřezu žil 2x1,</t>
  </si>
  <si>
    <t>Montáž izolovaných kabelů měděných do 1 kV bez ukončení plných nebo laněných kulatých (např. CYKY, CHKE-R) uložených volně nebo v liště počtu a průřezu žil 2x1,5 až 6 mm2</t>
  </si>
  <si>
    <t>210812011</t>
  </si>
  <si>
    <t>Montáž izolovaných kabelů měděných do 1 kV bez ukončení plných nebo laněných kulatých (např. CYKY, CHKE-R) uložených volně nebo v liště počtu a průřezu žil 3x1,</t>
  </si>
  <si>
    <t>Montáž izolovaných kabelů měděných do 1 kV bez ukončení plných nebo laněných kulatých (např. CYKY, CHKE-R) uložených volně nebo v liště počtu a průřezu žil 3x1,5 až 6 mm2</t>
  </si>
  <si>
    <t>210812031</t>
  </si>
  <si>
    <t>Montáž izolovaných kabelů měděných do 1 kV bez ukončení plných nebo laněných kulatých (např. CYKY, CHKE-R) uložených volně nebo v liště počtu a průřezu žil 4x1,</t>
  </si>
  <si>
    <t>Montáž izolovaných kabelů měděných do 1 kV bez ukončení plných nebo laněných kulatých (např. CYKY, CHKE-R) uložených volně nebo v liště počtu a průřezu žil 4x1,5 až 4 mm2</t>
  </si>
  <si>
    <t>210812061</t>
  </si>
  <si>
    <t>Montáž izolovaných kabelů měděných do 1 kV bez ukončení plných nebo laněných kulatých (např. CYKY, CHKE-R) uložených volně nebo v liště počtu a průřezu žil 5x1,</t>
  </si>
  <si>
    <t>Montáž izolovaných kabelů měděných do 1 kV bez ukončení plných nebo laněných kulatých (např. CYKY, CHKE-R) uložených volně nebo v liště počtu a průřezu žil 5x1,5 až 2,5 mm2</t>
  </si>
  <si>
    <t>34111030</t>
  </si>
  <si>
    <t>kabel instalační jádro Cu plné izolace PVC plášť PVC 450/750V (CYKY) 3x1,5mm2</t>
  </si>
  <si>
    <t>1085*1.1 "Přepočtené koeficientem množství" = 1193,500 [A]_x000d_
 "Celkem: "1193.5 = 1193,500 [B]</t>
  </si>
  <si>
    <t>kabel instalační jádro Cu plné izolace PVC plášť PVC 450/750V (CYKY) 3x1,5mm2Poznámka k položce: seznam kabelů</t>
  </si>
  <si>
    <t>44*1.1 "Přepočtené koeficientem množství" = 48,400 [A]_x000d_
 "Celkem: "48.4 = 48,400 [B]</t>
  </si>
  <si>
    <t>kabel instalační jádro Cu plné izolace PVC plášť PVC 450/750V (CYKY) 3x2,5mm2Poznámka k položce: seznam kabelů</t>
  </si>
  <si>
    <t>34111060</t>
  </si>
  <si>
    <t>kabel instalační jádro Cu plné izolace PVC plášť PVC 450/750V (CYKY) 4x1,5mm2</t>
  </si>
  <si>
    <t>1075*1.1 "Přepočtené koeficientem množství" = 1182,500 [A]_x000d_
 "Celkem: "1182.5 = 1182,500 [B]</t>
  </si>
  <si>
    <t>kabel instalační jádro Cu plné izolace PVC plášť PVC 450/750V (CYKY) 4x1,5mm2Poznámka k položce: seznam kabelů</t>
  </si>
  <si>
    <t>34111068</t>
  </si>
  <si>
    <t>kabel instalační jádro Cu plné izolace PVC plášť PVC 450/750V (CYKY) 4x4mm2</t>
  </si>
  <si>
    <t>102*1.1 "Přepočtené koeficientem množství" = 112,200 [A]_x000d_
 "Celkem: "112.2 = 112,200 [B]</t>
  </si>
  <si>
    <t>kabel instalační jádro Cu plné izolace PVC plášť PVC 450/750V (CYKY) 4x4mm2Poznámka k položce: seznam kabelů</t>
  </si>
  <si>
    <t>34111094</t>
  </si>
  <si>
    <t>kabel instalační jádro Cu plné izolace PVC plášť PVC 450/750V (CYKY) 5x2,5mm2</t>
  </si>
  <si>
    <t>12*1.1 "Přepočtené koeficientem množství" = 13,200 [A]_x000d_
 "Celkem: "13.2 = 13,200 [B]</t>
  </si>
  <si>
    <t>kabel instalační jádro Cu plné izolace PVC plášť PVC 450/750V (CYKY) 5x2,5mm2Poznámka k položce: seznam kabelů</t>
  </si>
  <si>
    <t>34111110</t>
  </si>
  <si>
    <t>kabel instalační jádro Cu plné izolace PVC plášť PVC 450/750V (CYKY) 7x1,5mm2</t>
  </si>
  <si>
    <t>210*1.1 "Přepočtené koeficientem množství" = 231,000 [A]_x000d_
 "Celkem: "231 = 231,000 [B]</t>
  </si>
  <si>
    <t>kabel instalační jádro Cu plné izolace PVC plášť PVC 450/750V (CYKY) 7x1,5mm2Poznámka k položce: seznam kabelů</t>
  </si>
  <si>
    <t>34113140</t>
  </si>
  <si>
    <t>kabel ovládací průmyslový stíněný laminovanou Al fólií s příložným Cu drátem jádro Cu plné izolace PVC plášť PVC 225V (JE-Y(St)Y...Bd) 2x2x0,80mm2</t>
  </si>
  <si>
    <t>440*1.1 "Přepočtené koeficientem množství" = 484,000 [A]_x000d_
 "Celkem: "484 = 484,000 [B]</t>
  </si>
  <si>
    <t>kabel ovládací průmyslový stíněný laminovanou Al fólií s příložným Cu drátem jádro Cu plné izolace PVC plášť PVC 225V (JE-Y(St)Y...Bd) 2x2x0,80mm2Poznámka k položce: seznam kabelů</t>
  </si>
  <si>
    <t>34121231</t>
  </si>
  <si>
    <t>kabel sdělovací stíněný laminovanou Al fólií s příložným Cu drátem jádro Cu plné izolace PVC plášť PVC 300V (J-Y(St)Y…Lg) 1x2x0,8mm2</t>
  </si>
  <si>
    <t>8855*1.1 "Přepočtené koeficientem množství" = 9740,500 [A]_x000d_
 "Celkem: "9740.5 = 9740,500 [B]</t>
  </si>
  <si>
    <t>kabel sdělovací stíněný laminovanou Al fólií s příložným Cu drátem jádro Cu plné izolace PVC plášť PVC 300V (J-Y(St)Y…Lg) 1x2x0,8mm2Poznámka k položce: seznam kabelů</t>
  </si>
  <si>
    <t>34121233</t>
  </si>
  <si>
    <t>kabel sdělovací stíněný laminovanou Al fólií s příložným Cu drátem jádro Cu plné izolace PVC plášť PVC 300V (J-Y(St)Y…Lg) 2x2x0,8mm2</t>
  </si>
  <si>
    <t>2320*1.1 "Přepočtené koeficientem množství" = 2552,000 [A]_x000d_
 "Celkem: "2552 = 2552,000 [B]</t>
  </si>
  <si>
    <t>kabel sdělovací stíněný laminovanou Al fólií s příložným Cu drátem jádro Cu plné izolace PVC plášť PVC 300V (J-Y(St)Y…Lg) 2x2x0,8mm2Poznámka k položce: seznam kabelů</t>
  </si>
  <si>
    <t>34121235</t>
  </si>
  <si>
    <t>kabel sdělovací stíněný laminovanou Al fólií s příložným Cu drátem jádro Cu plné izolace PVC plášť PVC 300V (J-Y(St)Y…Lg) 3x2x0,8mm2</t>
  </si>
  <si>
    <t>720*1.1 "Přepočtené koeficientem množství" = 792,000 [A]_x000d_
 "Celkem: "792 = 792,000 [B]</t>
  </si>
  <si>
    <t>kabel sdělovací stíněný laminovanou Al fólií s příložným Cu drátem jádro Cu plné izolace PVC plášť PVC 300V (J-Y(St)Y…Lg) 3x2x0,8mm2Poznámka k položce: seznam kabelů</t>
  </si>
  <si>
    <t>34140826</t>
  </si>
  <si>
    <t>vodič propojovací jádro Cu plné izolace PVC 450/750V (H07V-U) 1x6mm2</t>
  </si>
  <si>
    <t>112*1.1 "Přepočtené koeficientem množství" = 123,200 [A]_x000d_
 "Celkem: "123.2 = 123,200 [B]</t>
  </si>
  <si>
    <t>vodič propojovací jádro Cu plné izolace PVC 450/750V (H07V-U) 1x6mm2Poznámka k položce: seznam kabelů</t>
  </si>
  <si>
    <t>34571093</t>
  </si>
  <si>
    <t>trubka elektroinstalační tuhá z PVC D 22,1/25 mm, délka 3m</t>
  </si>
  <si>
    <t>1652*1.1 "Přepočtené koeficientem množství" = 1817,200 [A]_x000d_
 "Celkem: "1817.2 = 1817,200 [B]</t>
  </si>
  <si>
    <t>trubka elektroinstalační tuhá z PVC D 22,1/25 mm, délka 3mPoznámka k položce: seznam kabelů</t>
  </si>
  <si>
    <t>34575382</t>
  </si>
  <si>
    <t>spojka kabelového žlabu drátěného galvanicky zinkovaná bezšroubová</t>
  </si>
  <si>
    <t>34575388</t>
  </si>
  <si>
    <t>nosník kabelového žlabu drátěného galvanicky zinkovaný 150mm</t>
  </si>
  <si>
    <t>nosník kabelového žlabu drátěného galvanicky zinkovaný 150mmPoznámka k položce: 1NP:25m+2NP:11m</t>
  </si>
  <si>
    <t>34575389</t>
  </si>
  <si>
    <t>nosník kabelového žlabu drátěného žárově zinkovaný 250mm</t>
  </si>
  <si>
    <t>nosník kabelového žlabu drátěného žárově zinkovaný 250mmPoznámka k položce: seznam kabelů</t>
  </si>
  <si>
    <t>34575600</t>
  </si>
  <si>
    <t>žlab kabelový drátěný galvanicky zinkovaný 150/100mm</t>
  </si>
  <si>
    <t>žlab kabelový drátěný galvanicky zinkovaný 150/100mmPoznámka k položce: 1NP:25m+2NP:11m</t>
  </si>
  <si>
    <t>žlab kabelový drátěný galvanicky zinkovaný 250/100mmPoznámka k položce: seznam kabelů</t>
  </si>
  <si>
    <t>741122237</t>
  </si>
  <si>
    <t>Montáž kabelů měděných bez ukončení uložených volně nebo v liště plných kulatých (např. CYKY) počtu a průřezu žil 7x1,5 až 2,5 mm2</t>
  </si>
  <si>
    <t>741920114</t>
  </si>
  <si>
    <t>Protipožární ucpávky kabelových chrániček prostup stěnou tloušťky 100 mm tmelem požární odolnost EI 90, průměru chráničky přes 30 do 40 mm</t>
  </si>
  <si>
    <t>741920384</t>
  </si>
  <si>
    <t>Protipožární ucpávky svazků kabelů prostup stěnou tloušťky 150 mm pěnou, požární odolnost EI 60 při 60% zaplnění prostupu kabely průměr prostupu 160 mm</t>
  </si>
  <si>
    <t>742110102</t>
  </si>
  <si>
    <t>Montáž kabelového žlabu šířky do 150 mm</t>
  </si>
  <si>
    <t>998741101</t>
  </si>
  <si>
    <t>Přesun hmot pro silnoproud stanovený z hmotnosti přesunovaného materiálu vodorovná dopravní vzdálenost do 50 m základní v objektech výšky do 6 m</t>
  </si>
  <si>
    <t>Rozváděč MaR RA.1</t>
  </si>
  <si>
    <t>Rozváděč MaR RA.1Poznámka k položce: D.2.2.1_2_610_MaR_TS, listy .01 až .08</t>
  </si>
  <si>
    <t>Snímač teploty stonkový vč.jímky l=200mm</t>
  </si>
  <si>
    <t>Snímač teploty stonkový vč.jímky l=200mmPoznámka k položce: Z1|BT.4, T102|BT.2, T103|BT.2, T106|BT.2, T107|BT.2, V1|BT.4, V3|BT.4, V5|BT.4</t>
  </si>
  <si>
    <t>Snímač teploty stonkový do VZT kanálu l=200mm</t>
  </si>
  <si>
    <t>Snímač teploty stonkový do VZT kanálu l=200mmPoznámka k položce: Z1|BT.4, T102|BT.2, T103|BT.2, T106|BT.2, T107|BT.2, V1|BT.4, V3|BT.4, V5|BT.4</t>
  </si>
  <si>
    <t>Snímač výšky hladiny</t>
  </si>
  <si>
    <t>Snímač výšky hladinyPoznámka k položce: Z1|BT.4, T102|BT.2, T103|BT.2, T106|BT.2, T107|BT.2, V1|BT.4, V3|BT.4, V5|BT.4</t>
  </si>
  <si>
    <t>Hlídač zaplavení</t>
  </si>
  <si>
    <t>Hlídač zaplaveníPoznámka k položce: TT|LA.A, N|LA.1, V6|LA.1</t>
  </si>
  <si>
    <t>Regulátor výšky hladiny</t>
  </si>
  <si>
    <t>Regulátor výšky hladinyPoznámka k položce: N|SL.1</t>
  </si>
  <si>
    <t>Regulátor dif.tlaku pro detekci chodu ventilátoru a zanesení filtru</t>
  </si>
  <si>
    <t>Regulátor dif.tlaku pro detekci chodu ventilátoru a zanesení filtruPoznámka k položce: xx|SP.x, xx|SF.x</t>
  </si>
  <si>
    <t>Detektor kouře do VZT kanálu vč.odběr.zařízení</t>
  </si>
  <si>
    <t>Detektor kouře do VZT kanálu vč.odběr.zařízeníPoznámka k položce: V1|SG.1, V3|SG.1, V5|SG.1, V6|SG.1, V13|SG.1</t>
  </si>
  <si>
    <t>Detektor CO - mont.jáma</t>
  </si>
  <si>
    <t>Detektor CO - mont.jámaPoznámka k položce: V6|SG.2</t>
  </si>
  <si>
    <t>Pohon radiátorového ventilu</t>
  </si>
  <si>
    <t>Pohon radiátorového ventiluPoznámka k položce: 2.18|YT</t>
  </si>
  <si>
    <t>Regulační ventil přímý tlakově nezávislý; DN20; vč.pohonu</t>
  </si>
  <si>
    <t xml:space="preserve">Regulační ventil přímý tlakově nezávislý; DN20;  vč.pohonuPoznámka k položce: V3|YV.1</t>
  </si>
  <si>
    <t>Rozváděč MaR RA.2</t>
  </si>
  <si>
    <t>Rozváděč MaR RA.2Poznámka k položce: D.2.2.1_2_610_MaR_TS, listy .11 až .18</t>
  </si>
  <si>
    <t>Regulační ventil přímý tlakově nezávislý; DN32; vč.pohonu</t>
  </si>
  <si>
    <t xml:space="preserve">Regulační ventil přímý tlakově nezávislý; DN32;  vč.pohonuPoznámka k položce: V1|YV.1, V5|YV.1</t>
  </si>
  <si>
    <t>Regulační ventil přímý tlakově nezávislý; DN40; vč.pohonu</t>
  </si>
  <si>
    <t xml:space="preserve">Regulační ventil přímý tlakově nezávislý; DN40;  vč.pohonuPoznámka k položce: V1|YV.2</t>
  </si>
  <si>
    <t>Regulační ventil trojcestný, kvs=1,6 ; s pohonem</t>
  </si>
  <si>
    <t>Regulační ventil trojcestný, kvs=1,6 ; s pohonemPoznámka k položce: T104|YV.1</t>
  </si>
  <si>
    <t>Regulační ventil trojcestný, kvs=30; s pohonem</t>
  </si>
  <si>
    <t>Regulační ventil trojcestný, kvs=30; s pohonemPoznámka k položce: T105|YV.1</t>
  </si>
  <si>
    <t>Klapkový pohon 0..90°; 10Nm; uzavírací; s pom.kontaktem</t>
  </si>
  <si>
    <t>Klapkový pohon 0..90°; 10Nm; uzavírací; s pom.kontaktemPoznámka k položce: V23|MK.1, V24|MK.1a2</t>
  </si>
  <si>
    <t>Měřič tepla a chladu; 1,5m3/h</t>
  </si>
  <si>
    <t>Měřič tepla a chladu; 1,5m3/hPoznámka k položce: T104|QT.1, V3|QT.1</t>
  </si>
  <si>
    <t>Měřič tepla a chladu; 4,0 m3/h</t>
  </si>
  <si>
    <t>Měřič tepla a chladu; 4,0 m3/hPoznámka k položce: V1|QT.1V5|QT.1</t>
  </si>
  <si>
    <t>Měřič tepla a chladu; 6,0 m3/h</t>
  </si>
  <si>
    <t>Měřič tepla a chladu; 6,0 m3/hPoznámka k položce: T106|QT.1, T107|QT.1, V1|QT.2</t>
  </si>
  <si>
    <t>Měřič tepla a chladu; 10,0 m3/h</t>
  </si>
  <si>
    <t>Měřič tepla a chladu; 10,0 m3/hPoznámka k položce: T102|QT.1, T103|QT.1, T105|QT.1</t>
  </si>
  <si>
    <t>Měřič tepla a chladu; 15,0 m3/h</t>
  </si>
  <si>
    <t>Měřič tepla a chladu; 15,0 m3/hPoznámka k položce: TT|QT.1,</t>
  </si>
  <si>
    <t>Regulátor IRC s ovladačem + připojovací skříňka FCU</t>
  </si>
  <si>
    <t>Regulátor IRC s ovladačem + připojovací skříňka FCUPoznámka k položce: D.2.2.1_2_610_MaR_TS, listy .21 až .22</t>
  </si>
  <si>
    <t>Šoupě DN50, s elektropohonem</t>
  </si>
  <si>
    <t>Šoupě DN50, s elektropohonemPoznámka k položce: N|UV.1, N|UV.2</t>
  </si>
  <si>
    <t>Snímač proudění</t>
  </si>
  <si>
    <t>Snímač prouděníPoznámka k položce: N|SV.1, N|SV.2</t>
  </si>
  <si>
    <t>Ovladač čerpadel napouštění cisteren</t>
  </si>
  <si>
    <t>Ovladač čerpadel napouštění cisterenPoznámka k položce: N|SA.A, N|SA.B</t>
  </si>
  <si>
    <t>Ovladač větrání</t>
  </si>
  <si>
    <t>Ovladač větráníPoznámka k položce: N|SA.A, N|SA.B</t>
  </si>
  <si>
    <t>servisní vypínač 1fáz; do 10A</t>
  </si>
  <si>
    <t>servisní vypínač 1fáz; do 10APoznámka k položce: xx|SS.1</t>
  </si>
  <si>
    <t>R34575388</t>
  </si>
  <si>
    <t>nosník kabelového žlabu drátěného galvanicky zinkovaný 50mm</t>
  </si>
  <si>
    <t>nosník kabelového žlabu drátěného galvanicky zinkovaný 50mmPoznámka k položce: 1NP:25m+2NP:11m</t>
  </si>
  <si>
    <t>R34575600</t>
  </si>
  <si>
    <t>žlab kabelový drátěný galvanicky zinkovaný 50/50mm</t>
  </si>
  <si>
    <t>žlab kabelový drátěný galvanicky zinkovaný 50/50mmPoznámka k položce: 1NP:25m+2NP:11m</t>
  </si>
  <si>
    <t>servisní vypínač 3fáz; do 10A</t>
  </si>
  <si>
    <t>servisní vypínač 3fáz; do 10APoznámka k položce: V1|SS.1a2, V3|SS.1a2, V5|SS.1a2</t>
  </si>
  <si>
    <t>servisní vypínač 3fáz; do3x 40A</t>
  </si>
  <si>
    <t>servisní vypínač 3fáz; do3x 40APoznámka k položce: N|SS.1, N|SS.2</t>
  </si>
  <si>
    <t>topný kabel - protimrazová ochrana potrubí</t>
  </si>
  <si>
    <t>topný kabel - protimrazová ochrana potrubíPoznámka k položce: V1|EK.1, V3|EK.1, V5\EK.1</t>
  </si>
  <si>
    <t>topný kabel - protimrazová ochrana potrubí plnění nádrží</t>
  </si>
  <si>
    <t>topný kabel - protimrazová ochrana potrubí plnění nádržíPoznámka k položce: N|EK.1</t>
  </si>
  <si>
    <t>Elektrické připojení cizího signálu</t>
  </si>
  <si>
    <t xml:space="preserve">Elektrické připojení cizího signáluPoznámka k položce: xx|MS._,  xx|PK._, xx|OK._</t>
  </si>
  <si>
    <t>Velínové pracoviště MaR vč. Sw</t>
  </si>
  <si>
    <t>Velínové pracoviště MaR vč. SwPoznámka k položce: D.2.2.1_2_610_MaR_TS, list .31</t>
  </si>
  <si>
    <t>R4.1</t>
  </si>
  <si>
    <t>Skříňka pro ReadEn</t>
  </si>
  <si>
    <t>Skříňka pro ReadEnPoznámka k položce: D.2.2.1_2_610_MaR_TS, list .31</t>
  </si>
  <si>
    <t>Elektrické připojení VAVboxu</t>
  </si>
  <si>
    <t>Elektrické připojení VAVboxuPoznámka k položce: Vx|YR._</t>
  </si>
  <si>
    <t>Montáž a zapojení lokálního termostatu</t>
  </si>
  <si>
    <t>Montáž a zapojení lokálního termostatuPoznámka k položce: Vx|YR._</t>
  </si>
  <si>
    <t>Montáž a zapojení FCU</t>
  </si>
  <si>
    <t>Montáž a zapojení FCUPoznámka k položce: Vx|FC._</t>
  </si>
  <si>
    <t>Montáž a zapojení sahary</t>
  </si>
  <si>
    <t>Montáž a zapojení saharyPoznámka k položce: Vx|FC._</t>
  </si>
  <si>
    <t>přepěťové ochrany</t>
  </si>
  <si>
    <t>přepěťové ochranyPoznámka k položce: V1|SPO</t>
  </si>
  <si>
    <t>přepěťové ochranyPoznámka k položce: V3SPO, V5|SPO</t>
  </si>
  <si>
    <t>Ovládání žaluzií v místnostech s FCU</t>
  </si>
  <si>
    <t>Ovládání žaluzií v místnostech s FCUPoznámka k položce: 2.xx|JA._</t>
  </si>
  <si>
    <t>Šoupě DN150, s elektropohonem</t>
  </si>
  <si>
    <t>Šoupě DN150, s elektropohonemPoznámka k položce: N|UV.1, N|UV.2</t>
  </si>
  <si>
    <t>Snímač tlaku vody pro TV, a CHV</t>
  </si>
  <si>
    <t>Snímač tlaku vody pro TV, a CHVPoznámka k položce: TT|BP.S</t>
  </si>
  <si>
    <t>Snímač tlakové diference - vzduch na dýze (množství)</t>
  </si>
  <si>
    <t>Snímač tlakové diference - vzduch na dýze (množství)Poznámka k položce: V1|BP.1a2, V3|BP.1a2, V5|BP.1a2</t>
  </si>
  <si>
    <t>Snímač venkovní/prostorové teploty</t>
  </si>
  <si>
    <t>Snímač venkovní/prostorové teplotyPoznámka k položce: TT|BT.A, V7|BT.P, C10|BT.P, C11|BT.P, C16|BT.P, C19|BT.P, V23|BT.P, V24|BT.P</t>
  </si>
  <si>
    <t>Snímač teploty příložný</t>
  </si>
  <si>
    <t>Snímač teploty příložnýPoznámka k položce: Z1|BT.4, T102|BT.2, T103|BT.2, T106|BT.2, T107|BT.2, V1|BT.4, V3|BT.4, V5|BT.4</t>
  </si>
  <si>
    <t>Snímač teploty stonkový vč.jímky l=100mm</t>
  </si>
  <si>
    <t>Snímač teploty stonkový vč.jímky l=100mmPoznámka k položce: TT|BT.1, TT|BT.R, TT|BT.S, T104|BT.1, T105|BT.1, Z1|BT.1, Z2|BT.1,</t>
  </si>
  <si>
    <t>997013111</t>
  </si>
  <si>
    <t>Vnitrostaveništní doprava suti a vybouraných hmot vodorovně do 50 m s naložením základní pro budovy a haly výšky do 6 m</t>
  </si>
  <si>
    <t>HZS4231</t>
  </si>
  <si>
    <t>Hodinové zúčtovací sazby ostatních profesí revizní a kontrolní činnost technik</t>
  </si>
  <si>
    <t>HZS4232</t>
  </si>
  <si>
    <t>Hodinové zúčtovací sazby ostatních profesí revizní a kontrolní činnost technik odborný</t>
  </si>
  <si>
    <t>SO 11-72-11.47</t>
  </si>
  <si>
    <t>341</t>
  </si>
  <si>
    <t>34111005</t>
  </si>
  <si>
    <t>kabel instalační jádro Cu plné izolace PVC plášť PVC 450/750V (CYKY) 2x1,5mm2</t>
  </si>
  <si>
    <t>34111090</t>
  </si>
  <si>
    <t>kabel instalační jádro Cu plné izolace PVC plášť PVC 450/750V (CYKY) 5x1,5mm2</t>
  </si>
  <si>
    <t>34111100</t>
  </si>
  <si>
    <t>kabel instalační jádro Cu plné izolace PVC plášť PVC 450/750V (CYKY) 5x6mm2</t>
  </si>
  <si>
    <t>34111134</t>
  </si>
  <si>
    <t>kabel instalační jádro Cu plné izolace PVC plášť PVC 450/750V (CYKY) 12x2,5mm2</t>
  </si>
  <si>
    <t>34113034</t>
  </si>
  <si>
    <t>kabel instalační jádro Cu plné izolace PVC plášť PVC 450/750V (CYKY) 5x10mm2</t>
  </si>
  <si>
    <t>34113133</t>
  </si>
  <si>
    <t>kabel silový jádro Cu izolace PVC plášť PVC 0,6/1kV (1-CYKY) 4x240mm2</t>
  </si>
  <si>
    <t>34113134</t>
  </si>
  <si>
    <t>kabel silový jádro Cu izolace PVC plášť PVC 0,6/1kV (1-CYKY) 5x25mm2</t>
  </si>
  <si>
    <t>341408226</t>
  </si>
  <si>
    <t>34140825</t>
  </si>
  <si>
    <t>vodič propojovací jádro Cu plné izolace PVC 450/750V (H07V-U) 1x4mm2</t>
  </si>
  <si>
    <t>34571351</t>
  </si>
  <si>
    <t>trubka elektroinstalační ohebná dvouplášťová korugovaná HDPE (chránička) D 40/50mm</t>
  </si>
  <si>
    <t>34571355</t>
  </si>
  <si>
    <t>trubka elektroinstalační ohebná dvouplášťová korugovaná HDPE (chránička) D 93/110mm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</si>
  <si>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</si>
  <si>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</si>
  <si>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</si>
  <si>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>741122611</t>
  </si>
  <si>
    <t>Montáž kabelů měděných bez ukončení uložených pevně plných kulatých nebo bezhalogenových (např. CYKY) počtu a průřezu žil 3x1,5 až 6 mm2</t>
  </si>
  <si>
    <t>741122634</t>
  </si>
  <si>
    <t>Montáž kabelů měděných bez ukončení uložených pevně plných kulatých nebo bezhalogenových (např. CYKY) počtu a průřezu žil 3x185+95 až 240+120 mm2</t>
  </si>
  <si>
    <t>741122641</t>
  </si>
  <si>
    <t>Montáž kabelů měděných bez ukončení uložených pevně plných kulatých nebo bezhalogenových (např. CYKY) počtu a průřezu žil 5x1,5 až 2,5 mm2</t>
  </si>
  <si>
    <t>741122642</t>
  </si>
  <si>
    <t>Montáž kabelů měděných bez ukončení uložených pevně plných kulatých nebo bezhalogenových (např. CYKY) počtu a průřezu žil 5x4 až 6 mm2</t>
  </si>
  <si>
    <t>741122643</t>
  </si>
  <si>
    <t>Montáž kabelů měděných bez ukončení uložených pevně plných kulatých nebo bezhalogenových (např. CYKY) počtu a průřezu žil 5x10 mm2</t>
  </si>
  <si>
    <t>741122645</t>
  </si>
  <si>
    <t>Montáž kabelů měděných bez ukončení uložených pevně plných kulatých nebo bezhalogenových (např. CYKY) počtu a průřezu žil 5x25 až 35 mm2</t>
  </si>
  <si>
    <t>741122652</t>
  </si>
  <si>
    <t>Montáž kabelů měděných bez ukončení uložených pevně plných kulatých nebo bezhalogenových (např. CYKY) počtu a průřezu žil 12x2,5 až 4 mm2</t>
  </si>
  <si>
    <t>Kabelový žebřík 300/110</t>
  </si>
  <si>
    <t>345</t>
  </si>
  <si>
    <t>Instalační materiál elektro</t>
  </si>
  <si>
    <t>34535000</t>
  </si>
  <si>
    <t>spínač kompletní, zapuštěný, jednopólový, řazení 1, šroubové svorky</t>
  </si>
  <si>
    <t>34535002</t>
  </si>
  <si>
    <t>přepínač sériový kompletní, zapuštěný, řazení 5, šroubové svorky</t>
  </si>
  <si>
    <t>34535004</t>
  </si>
  <si>
    <t>přepínač křížový kompletní, zapuštěný, řazení 7, šroubové svorky</t>
  </si>
  <si>
    <t>34535006</t>
  </si>
  <si>
    <t>přepínač střídavý s orientační doutnavkou kompletní, zapuštěný, řazení 6So, šroubové svorky</t>
  </si>
  <si>
    <t>34535007</t>
  </si>
  <si>
    <t>přepínač střídavý dvojitý kompletní, zapuštěný, řazení 6+6(6+1), šroubové svorky</t>
  </si>
  <si>
    <t>34535008</t>
  </si>
  <si>
    <t>ovládač zapínací kompletní, zapuštěný, řazení 1/0, šroubové svorky</t>
  </si>
  <si>
    <t>34535015</t>
  </si>
  <si>
    <t>spínač nástěnný jednopólový, řazení 1, IP44, šroubové svorky</t>
  </si>
  <si>
    <t>34555202</t>
  </si>
  <si>
    <t>zásuvka zapuštěná jednonásobná chráněná, šroubové svorky</t>
  </si>
  <si>
    <t>34555229</t>
  </si>
  <si>
    <t>zásuvka nástěnná jednonásobná s víčkem, IP44, šroubové svorky</t>
  </si>
  <si>
    <t>34571450</t>
  </si>
  <si>
    <t>krabice pod omítku PVC přístrojová kruhová D 70mm</t>
  </si>
  <si>
    <t>35811381</t>
  </si>
  <si>
    <t>zásuvka nástěnná 16A - 5pól, řazení 3P+N+PE IP67, šroubové svorky</t>
  </si>
  <si>
    <t>73769002</t>
  </si>
  <si>
    <t>spínač žaluziový černý bez rámečku</t>
  </si>
  <si>
    <t>741112061</t>
  </si>
  <si>
    <t>Montáž krabic elektroinstalačních bez napojení na trubky a lišty, demontáže a montáže víčka a přístroje přístrojových zapuštěných plastových kruhových do zdiva</t>
  </si>
  <si>
    <t>741310031</t>
  </si>
  <si>
    <t>Montáž spínačů jedno nebo dvoupólových nástěnných se zapojením vodičů, pro prostředí venkovní nebo mokré spínačů, řazení 1-jednopólových</t>
  </si>
  <si>
    <t>741310101</t>
  </si>
  <si>
    <t>Montáž spínačů jedno nebo dvoupólových polozapuštěných nebo zapuštěných se zapojením vodičů bezšroubové připojení spínačů, řazení 1-jednopólových</t>
  </si>
  <si>
    <t>741310121</t>
  </si>
  <si>
    <t>Montáž spínačů jedno nebo dvoupólových polozapuštěných nebo zapuštěných se zapojením vodičů bezšroubové připojení přepínačů, řazení 5-sériových</t>
  </si>
  <si>
    <t>741310212</t>
  </si>
  <si>
    <t>Montáž spínačů jedno nebo dvoupólových polozapuštěných nebo zapuštěných se zapojením vodičů šroubové připojení, pro prostředí normální ovladačů, řazení 0/1-tlač</t>
  </si>
  <si>
    <t>Montáž spínačů jedno nebo dvoupólových polozapuštěných nebo zapuštěných se zapojením vodičů šroubové připojení, pro prostředí normální ovladačů, řazení 0/1-tlačítkových zapínacích/vypínacích</t>
  </si>
  <si>
    <t>741310233</t>
  </si>
  <si>
    <t>Montáž spínačů jedno nebo dvoupólových polozapuštěných nebo zapuštěných se zapojením vodičů šroubové připojení, pro prostředí normální přepínačů, řazení 6-stříd</t>
  </si>
  <si>
    <t>Montáž spínačů jedno nebo dvoupólových polozapuštěných nebo zapuštěných se zapojením vodičů šroubové připojení, pro prostředí normální přepínačů, řazení 6-střídavých</t>
  </si>
  <si>
    <t>741310238</t>
  </si>
  <si>
    <t>Montáž spínačů jedno nebo dvoupólových polozapuštěných nebo zapuštěných se zapojením vodičů šroubové připojení, pro prostředí normální přepínačů, řazení 6+6-dvo</t>
  </si>
  <si>
    <t>Montáž spínačů jedno nebo dvoupólových polozapuštěných nebo zapuštěných se zapojením vodičů šroubové připojení, pro prostředí normální přepínačů, řazení 6+6-dvojitých střídavých</t>
  </si>
  <si>
    <t>741310239</t>
  </si>
  <si>
    <t>Montáž spínačů jedno nebo dvoupólových polozapuštěných nebo zapuštěných se zapojením vodičů šroubové připojení, pro prostředí normální přepínačů, řazení 7-křížo</t>
  </si>
  <si>
    <t>Montáž spínačů jedno nebo dvoupólových polozapuštěných nebo zapuštěných se zapojením vodičů šroubové připojení, pro prostředí normální přepínačů, řazení 7-křížových</t>
  </si>
  <si>
    <t>741310512</t>
  </si>
  <si>
    <t>Montáž spínačů tří nebo čtyřpólových v krytu se zapojením vodičů vačkových 63 A, počet svorek 3 až 6</t>
  </si>
  <si>
    <t>741313032</t>
  </si>
  <si>
    <t>Montáž zásuvek domovních se zapojením vodičů šroubové připojení vestavných 10 popř. 16 A bez odvrtání profilovaného otvoru, provedení 2P</t>
  </si>
  <si>
    <t>741313052</t>
  </si>
  <si>
    <t>Montáž zásuvek domovních se zapojením vodičů šroubové připojení nástěnných do 25 A, provedení 3P + N + PE</t>
  </si>
  <si>
    <t>741313411</t>
  </si>
  <si>
    <t>Montáž zásuvek průmyslových ve skříni, se zapojením vodičů pohyblivých zásuvkových kombinací</t>
  </si>
  <si>
    <t>Montáž podlahových krabic montovaných do dvojitých podlah</t>
  </si>
  <si>
    <t>742210151</t>
  </si>
  <si>
    <t>Montáž hlásiče tlačítkového se sklíčkem</t>
  </si>
  <si>
    <t>742430015</t>
  </si>
  <si>
    <t>Montáž audiovizuální techniky žaluziového ovladače pro plátno</t>
  </si>
  <si>
    <t>zásuvka nástěnná jednonásobná s víčkem, IP66, šroubové svorky</t>
  </si>
  <si>
    <t>Zásuvka do podlahové krabice</t>
  </si>
  <si>
    <t>Vačkový spínač nástěnný 40A IP65</t>
  </si>
  <si>
    <t>Podlahová krabice 16 modulů</t>
  </si>
  <si>
    <t>Rozvodnice nástěnná 4x18 modulů</t>
  </si>
  <si>
    <t>Zásuvková skříň 4x230V, 2x400V</t>
  </si>
  <si>
    <t>Zásuvková skříň 2x230V, 1x400V</t>
  </si>
  <si>
    <t>Montáž záložního zdroje UPS</t>
  </si>
  <si>
    <t>UPS 3f/3f, 75kVA, 120min</t>
  </si>
  <si>
    <t>Montáž kapotovaného diesel generátoru</t>
  </si>
  <si>
    <t>Kapotovaný disel generátor 550 kVA 440 kW včetně příslušenství</t>
  </si>
  <si>
    <t>Montáž výfukového systém</t>
  </si>
  <si>
    <t>Výfukový systém 12bm</t>
  </si>
  <si>
    <t>348</t>
  </si>
  <si>
    <t>Osvětlení</t>
  </si>
  <si>
    <t>741370034</t>
  </si>
  <si>
    <t>Montáž svítidel žárovkových se zapojením vodičů bytových nebo společenských místností nástěnných přisazených 2 zdroje nouzové</t>
  </si>
  <si>
    <t>741372062</t>
  </si>
  <si>
    <t>Montáž svítidel s integrovaným zdrojem LED se zapojením vodičů interiérových přisazených stropních hranatých nebo kruhových plochy přes 0,09 do 0,36 m2</t>
  </si>
  <si>
    <t>741372063</t>
  </si>
  <si>
    <t>Montáž svítidel s integrovaným zdrojem LED se zapojením vodičů exteriérových přisazených nástěnných hranatých nebo kruhových</t>
  </si>
  <si>
    <t>741372066</t>
  </si>
  <si>
    <t>Montáž svítidel s integrovaným zdrojem LED se zapojením vodičů exteriérových přisazených nástěnných reflektorových bez pohybového čidla</t>
  </si>
  <si>
    <t>741372112</t>
  </si>
  <si>
    <t>Montáž svítidel s integrovaným zdrojem LED se zapojením vodičů interiérových vestavných stropních panelových hranatých nebo kruhových, plochy přes 0,09 do 0,36</t>
  </si>
  <si>
    <t>Montáž svítidel s integrovaným zdrojem LED se zapojením vodičů interiérových vestavných stropních panelových hranatých nebo kruhových, plochy přes 0,09 do 0,36 m2</t>
  </si>
  <si>
    <t>741372154</t>
  </si>
  <si>
    <t>Montáž svítidel s integrovaným zdrojem LED se zapojením vodičů průmyslových přisazených stropních</t>
  </si>
  <si>
    <t>Průmyslové LED svítidlo, IP65, plastová konstrukce, bílá barva, životnost 100000h L70B10, PF 0,95-0,99, záruka 5 let, ROHS, CE, přisazená montáž, optika 120°, 4</t>
  </si>
  <si>
    <t>Průmyslové LED svítidlo, IP65, plastová konstrukce, bílá barva, životnost 100000h L70B10, PF 0,95-0,99, záruka 5 let, ROHS, CE, přisazená montáž, optika 120°, 4000K, pracovní teplota -20° až +60°C, předinstalovaný napájecí kabel 0,5m , rozměr 51x53x600mm (ozn"G")</t>
  </si>
  <si>
    <t>Průmyslové LED svítidlo, IP65, plastová konstrukce, bílá barva, životnost 100000h L70B10, PF 0,95-0,99, záruka 5 let, ROHS, CE, přisazená montáž, optika 120°, 4000K, pracovní teplota -20° až +60°C, předinstalovaný napájecí kabel 0,5m , rozměr 51x53x600mm (ozn'G')</t>
  </si>
  <si>
    <t>LED downlight, IP20/44, CRI gt;80, hliníková konstrukce, bílá barva, životnost 50 000h L90B10, záruka 5 let, ROHS, CE, zapuštěná instalace, optika 90°, 4000K, p</t>
  </si>
  <si>
    <t>LED downlight, IP20/44, CRI gt;80, hliníková konstrukce, bílá barva, životnost 50 000h L90B10, záruka 5 let, ROHS, CE, zapuštěná instalace, optika 90°, 4000K, pracovní teplota -15 až +40°C, rozměr O178x44mm (montážní otvor: 155)(ozn"C")</t>
  </si>
  <si>
    <t>LED downlight, IP20/44, CRI gt;80, hliníková konstrukce, bílá barva, životnost 50 000h L90B10, záruka 5 let, ROHS, CE, zapuštěná instalace, optika 90°, 4000K, pracovní teplota -15 až +40°C, rozměr O178x44mm (montážní otvor: 155)(ozn'C')</t>
  </si>
  <si>
    <t>LED downlight, IP20/44, CRI gt;80, hliníková konstrukce, bílá barva, životnost 50 000h L90B10, záruka 5 let, ROHS, CE, zapuštěná instalace, optika 90°, 4000K, pracovní teplota -15 až +40°C, rozměr O190x45mm (montážní otvor: 160)(ozn"B")</t>
  </si>
  <si>
    <t>LED downlight, IP20/44, CRI gt;80, hliníková konstrukce, bílá barva, životnost 50 000h L90B10, záruka 5 let, ROHS, CE, zapuštěná instalace, optika 90°, 4000K, pracovní teplota -15 až +40°C, rozměr O190x45mm (montážní otvor: 160)(ozn'B')</t>
  </si>
  <si>
    <t>LED panel, backlite konstrukce, hliníková konstrukce, IP40, CRI gt;80, životnost 100 000h L70B10, PF gt;0,95, zapuštěná nebo přisazená instalace, záruka 5 let,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</si>
  <si>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595x595x32mm(ozn"A")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</si>
  <si>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595x595x32mm(ozn'A')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</si>
  <si>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595x595x32mm(ozn"A1")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</si>
  <si>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595x595x32mm(ozn'A1')</t>
  </si>
  <si>
    <t>LED panel vestavný kruhový, 300mm(ozn"D")</t>
  </si>
  <si>
    <t>LED panel vestavný kruhový, 300mm(ozn'D')</t>
  </si>
  <si>
    <t>Průmyslové LED svítidlo, 1220 x 96 x 86 mm(ozn"E")</t>
  </si>
  <si>
    <t>Průmyslové LED svítidlo, 1220 x 96 x 86 mm(ozn'E')</t>
  </si>
  <si>
    <t>Svítidlo do prostředí s nebezpečím výbuchu 050631 EXTRA-Ex-LED-OP-5500-236-4K, IP66(ozn"M")</t>
  </si>
  <si>
    <t>Svítidlo do prostředí s nebezpečím výbuchu 050631 EXTRA-Ex-LED-OP-5500-236-4K, IP66(ozn'M')</t>
  </si>
  <si>
    <t>Průmyslové LED svítidlo určené pro malé výšky, IK09, životnost 69000h L80B20, 1450mm(ozn"F")</t>
  </si>
  <si>
    <t>Průmyslové LED svítidlo určené pro malé výšky, IK09, životnost 69000h L80B20, 1450mm(ozn'F')</t>
  </si>
  <si>
    <t>LED svítidlo strop/stěna, O310x52mm(ozn"H")</t>
  </si>
  <si>
    <t>LED svítidlo strop/stěna, O310x52mm(ozn'H')</t>
  </si>
  <si>
    <t>LED svítidlo s krytem, bílý opál, IK05, O388mm(ozn"I")</t>
  </si>
  <si>
    <t>LED svítidlo s krytem, bílý opál, IK05, O388mm(ozn'I')</t>
  </si>
  <si>
    <t>LED svítidlo s krytem a nouzovým modulem s autonomií 1h, bílý opál, IK05, O388mm(ozn"J")</t>
  </si>
  <si>
    <t>LED svítidlo s krytem a nouzovým modulem s autonomií 1h, bílý opál, IK05, O388mm(ozn'J')</t>
  </si>
  <si>
    <t>LED svítidlo s krytem, bílý opál, IK05, O388mm(ozn"K")</t>
  </si>
  <si>
    <t>LED svítidlo s krytem, bílý opál, IK05, O388mm(ozn'K')</t>
  </si>
  <si>
    <t>Nouzové LED svítidlo, autonomie 3h(ozn"N1)</t>
  </si>
  <si>
    <t>Nouzové LED svítidlo, autonomie 3h(ozn'N1)</t>
  </si>
  <si>
    <t>piktogram(ozn"N1P1")</t>
  </si>
  <si>
    <t>piktogram(ozn'N1P1')</t>
  </si>
  <si>
    <t>piktogram(ozn"N1P2")</t>
  </si>
  <si>
    <t>piktogram(ozn'N1P2')</t>
  </si>
  <si>
    <t>Nouzové LED svítidlo, autonomie 4h(ozn"N2")</t>
  </si>
  <si>
    <t>Nouzové LED svítidlo, autonomie 4h(ozn'N2')</t>
  </si>
  <si>
    <t>sada piktogramů(ozn"N2P")</t>
  </si>
  <si>
    <t>sada piktogramů(ozn'N2P')</t>
  </si>
  <si>
    <t>Nouzové LED svítidlo, autonomie 3h(ozn"N3")</t>
  </si>
  <si>
    <t>Nouzové LED svítidlo, autonomie 3h(ozn'N3')</t>
  </si>
  <si>
    <t>Nouzové LED svítidlo, autonomie 3h(ozn"N4")</t>
  </si>
  <si>
    <t>Nouzové LED svítidlo, autonomie 3h(ozn'N4')</t>
  </si>
  <si>
    <t>Nouzové LED svítidlo, autonomie 1h(ozn"N5")</t>
  </si>
  <si>
    <t>Nouzové LED svítidlo, autonomie 1h(ozn'N5')</t>
  </si>
  <si>
    <t>Nouzové LED svítidlo, autonomie 3h(ozn"N6")</t>
  </si>
  <si>
    <t>Nouzové LED svítidlo, autonomie 3h(ozn'N6')</t>
  </si>
  <si>
    <t>Venkovní LED svítidlo se senzorem pohybu a nouzovým modulem(ozn"N7")</t>
  </si>
  <si>
    <t>Venkovní LED svítidlo se senzorem pohybu a nouzovým modulem(ozn'N7')</t>
  </si>
  <si>
    <t>Venkovní LED reflektor, IP66, IK08, tvrzené ochranné sklo, hliníkové provedení s ochranným nátěrem, pracovní teplota -40 až +40°C, nastavitelný úhel držáku 90°,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</si>
  <si>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let(ozn"1")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</si>
  <si>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let(ozn'1')</t>
  </si>
  <si>
    <t>Venkovní LED reflektor, IP66, IK08, tvrzené ochranné sklo, hliníkové provedení s ochranným nátěrem, pracovní teplota -40 až +40°C, nastavitelný úhel držáku 90°, životnost 100 000h L90B10m, LED Bypass system, 417x447x62mm, záruka 5 let(ozn"2")</t>
  </si>
  <si>
    <t>Venkovní LED reflektor, IP66, IK08, tvrzené ochranné sklo, hliníkové provedení s ochranným nátěrem, pracovní teplota -40 až +40°C, nastavitelný úhel držáku 90°, životnost 100 000h L90B10m, LED Bypass system, 417x447x62mm, záruka 5 let(ozn'2')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</si>
  <si>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let(ozn"3")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</si>
  <si>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let(ozn'3')</t>
  </si>
  <si>
    <t>Profesionální uliční LED svítidlo, IP66, IK09, hliníkové provedení s ochranným nátěrem RAL 7015, RAL 7035, ochranná třída I. a II., životnost 100 000h L90B10m,</t>
  </si>
  <si>
    <t>Profesionální uliční LED svítidlo, IP66, IK09, hliníkové provedení s ochranným nátěrem RAL 7015, RAL 7035, ochranná třída I. a II., životnost 100 000h L90B10m, připraveno pro interface One4all, ready2mains, U6Me2, 422x260x103mm(ozn"4")</t>
  </si>
  <si>
    <t>Profesionální uliční LED svítidlo, IP66, IK09, hliníkové provedení s ochranným nátěrem RAL 7015, RAL 7035, ochranná třída I. a II., životnost 100 000h L90B10m, připraveno pro interface One4all, ready2mains, U6Me2, 422x260x103mm(ozn'4')</t>
  </si>
  <si>
    <t>Venkovní LED svítidlo se senzorem pohybu přisazené</t>
  </si>
  <si>
    <t>Hromosvod</t>
  </si>
  <si>
    <t>35431001</t>
  </si>
  <si>
    <t>svorka uzemnění AlMgSi univerzální</t>
  </si>
  <si>
    <t>35431014</t>
  </si>
  <si>
    <t>svorka uzemnění AlMgSi zkušební, 81mm</t>
  </si>
  <si>
    <t>35441676</t>
  </si>
  <si>
    <t>podpěra vedení hromosvodu do zdiva na hmoždinku - 8/50mm, Cu</t>
  </si>
  <si>
    <t>35441860</t>
  </si>
  <si>
    <t>svorka FeZn k jímací tyči - 4 šrouby</t>
  </si>
  <si>
    <t>35442158</t>
  </si>
  <si>
    <t>tyč jímací s rovným koncem 18/10 2500 (1500/1000mm AlMgSi</t>
  </si>
  <si>
    <t>35442181</t>
  </si>
  <si>
    <t>stojan pro jímací tyč s rovným koncem, FeZn, s plastbetonovými podpěrami, pro jímač do 2000mm - rozpětí podpěr 350mm</t>
  </si>
  <si>
    <t>35442230</t>
  </si>
  <si>
    <t>krabice pro zkušební svorku do zateplení univerzální - bílé víko</t>
  </si>
  <si>
    <t>35442270</t>
  </si>
  <si>
    <t>podpěra vedení na ploché střechy pr. 140mm, plastový zámek, výška vedení 100mm, plast s betonem, 1 kg</t>
  </si>
  <si>
    <t>741112003</t>
  </si>
  <si>
    <t>Montáž krabic elektroinstalačních bez napojení na trubky a lišty, demontáže a montáže víčka a přístroje protahovacích nebo odbočných zapuštěných plastových čtyř</t>
  </si>
  <si>
    <t>Montáž krabic elektroinstalačních bez napojení na trubky a lišty, demontáže a montáže víčka a přístroje protahovacích nebo odbočných zapuštěných plastových čtyřhranných</t>
  </si>
  <si>
    <t>741420001</t>
  </si>
  <si>
    <t>Montáž hromosvodného vedení svodových drátů nebo lan s podpěrami, O do 10 mm</t>
  </si>
  <si>
    <t>741420022</t>
  </si>
  <si>
    <t>Montáž hromosvodného vedení svorek se 3 a více šrouby</t>
  </si>
  <si>
    <t>741430005</t>
  </si>
  <si>
    <t>Montáž jímacích tyčí délky do 3 m, na stojan</t>
  </si>
  <si>
    <t>741430012</t>
  </si>
  <si>
    <t>Montáž jímacích tyčí délky přes 3 m, na stojan</t>
  </si>
  <si>
    <t>Jímací tyč D 40/22/16/10 mm Al L 4500 mm</t>
  </si>
  <si>
    <t>říramenný stativ skládací pro jímací tyče D 40mm L 4-5,5m náklon do 10°, včetně betonových zátěží</t>
  </si>
  <si>
    <t>R-043.1</t>
  </si>
  <si>
    <t>říramenný stativ skládací pro jímací tyče D 40-50mm L 6-8,5m náklon do 10°, včetně betonových zátěží</t>
  </si>
  <si>
    <t>R35441077</t>
  </si>
  <si>
    <t>drát D 8mm AlMgSi</t>
  </si>
  <si>
    <t>R35442135</t>
  </si>
  <si>
    <t>drát D 10/13mm FeZn + PVC</t>
  </si>
  <si>
    <t>RH</t>
  </si>
  <si>
    <t>35822112</t>
  </si>
  <si>
    <t>jistič 1-pólový 6 A vypínací charakteristika B vypínací schopnost 6 kA</t>
  </si>
  <si>
    <t>35822115</t>
  </si>
  <si>
    <t>jistič 1-pólový 10 A vypínací charakteristika B vypínací schopnost 6 kA</t>
  </si>
  <si>
    <t>35822122</t>
  </si>
  <si>
    <t>jistič 1-pólový 16 A vypínací charakteristika B vypínací schopnost 6 kA</t>
  </si>
  <si>
    <t>35822163</t>
  </si>
  <si>
    <t>jistič 3-pólový 16 A vypínací charakteristika B vypínací schopnost 6 kA</t>
  </si>
  <si>
    <t>35822164</t>
  </si>
  <si>
    <t>jistič 3-pólový 16 A vypínací charakteristika C vypínací schopnost 6 kA</t>
  </si>
  <si>
    <t>35822171</t>
  </si>
  <si>
    <t>jistič 3-pólový 25 A vypínací charakteristika B vypínací schopnost 6 kA</t>
  </si>
  <si>
    <t>35822174</t>
  </si>
  <si>
    <t>jistič 3-pólový 32 A vypínací charakteristika B vypínací schopnost 6 kA</t>
  </si>
  <si>
    <t>35822177</t>
  </si>
  <si>
    <t>jistič 3-pólový 40 A vypínací charakteristika B vypínací schopnost 6 kA</t>
  </si>
  <si>
    <t>35822184</t>
  </si>
  <si>
    <t>jistič 3-pólový 63 A vypínací charakteristika B vypínací schopnost 6 kA</t>
  </si>
  <si>
    <t>35822630</t>
  </si>
  <si>
    <t>odpínač pojistkový 3-pól., Ie = 160A, třmen. svorky pro 2,5-95mm2</t>
  </si>
  <si>
    <t>35822670</t>
  </si>
  <si>
    <t>jistič 3-pólový do 250 A vypínací schopnost 36 kA spínací blok pevného provedení bez nadproudových spouští</t>
  </si>
  <si>
    <t>35822672</t>
  </si>
  <si>
    <t>jistič 3-pólový 630 A elektronická spoušť vypínací schopnost 50 kA</t>
  </si>
  <si>
    <t>35829006</t>
  </si>
  <si>
    <t>chránič proudový 4 pólový 25A typ A 0,03A</t>
  </si>
  <si>
    <t>35829009</t>
  </si>
  <si>
    <t>chránič proudový 4 pólový 40A typ AC 0,03A</t>
  </si>
  <si>
    <t>35889206</t>
  </si>
  <si>
    <t>chránič proudový 4 pólový 25A typ AC 0,03A</t>
  </si>
  <si>
    <t>35889829</t>
  </si>
  <si>
    <t>hodiny spínací denní</t>
  </si>
  <si>
    <t>741210005</t>
  </si>
  <si>
    <t>Montáž rozvodnic oceloplechových nebo plastových bez zapojení vodičů běžných, hmotnosti do 200 kg</t>
  </si>
  <si>
    <t>741312501</t>
  </si>
  <si>
    <t>Montáž odpínačů bez zapojení vodičů výkonových pojistkových do 500 V do 160 A</t>
  </si>
  <si>
    <t>741320042</t>
  </si>
  <si>
    <t>Montáž pojistek se zapojením vodičů pojistkových částí patron nožových</t>
  </si>
  <si>
    <t>741320101</t>
  </si>
  <si>
    <t>Montáž jističů se zapojením vodičů jednopólových nn do 25 A bez krytu</t>
  </si>
  <si>
    <t>741320161</t>
  </si>
  <si>
    <t>Montáž jističů se zapojením vodičů třípólových nn do 25 A bez krytu</t>
  </si>
  <si>
    <t>741320171</t>
  </si>
  <si>
    <t>Montáž jističů se zapojením vodičů třípólových nn do 63 A bez krytu</t>
  </si>
  <si>
    <t>741320205</t>
  </si>
  <si>
    <t>Montáž jističů se zapojením vodičů čtyřpólových nn deionových vestavných do 1000 A</t>
  </si>
  <si>
    <t>741320514</t>
  </si>
  <si>
    <t>Montáž jističů se zapojením vodičů kompaktních do 750 V třípólových do 250 A</t>
  </si>
  <si>
    <t>741321031</t>
  </si>
  <si>
    <t>Montáž proudových chráničů se zapojením vodičů čtyřpólových nn do 25 A bez krytu</t>
  </si>
  <si>
    <t>741321041</t>
  </si>
  <si>
    <t>Montáž proudových chráničů se zapojením vodičů čtyřpólových nn do 63 A bez krytu</t>
  </si>
  <si>
    <t>741322021</t>
  </si>
  <si>
    <t>Montáž přepěťových ochran nn se zapojením vodičů svodiče bleskových proudů - typ 1 čtyřpólových, pro impulsní proud do 35 kA</t>
  </si>
  <si>
    <t>741330052</t>
  </si>
  <si>
    <t>Montáž stykačů nn se zapojením vodičů střídavých vestavných čtyřpólových do 25 A</t>
  </si>
  <si>
    <t>741330822</t>
  </si>
  <si>
    <t>Montáž relé doplňkových prvků universálního zdroje pro relé</t>
  </si>
  <si>
    <t>741791003</t>
  </si>
  <si>
    <t>Montáž ostatních zařízení a příslušenství fotovoltaických systémů elektroměru třífázového</t>
  </si>
  <si>
    <t>Rozvodnice skříňová 14x42modulů</t>
  </si>
  <si>
    <t>Svodič přepětí třídy B+C</t>
  </si>
  <si>
    <t>Svodič přepětí třídy C</t>
  </si>
  <si>
    <t>Pojistka válcová 125A gG</t>
  </si>
  <si>
    <t>Pojistka válcová 100A gG</t>
  </si>
  <si>
    <t>R35821000</t>
  </si>
  <si>
    <t>stykač 4-pólový 25 A 4N0 230-240V AC/DC</t>
  </si>
  <si>
    <t>R38982002</t>
  </si>
  <si>
    <t>elektroměr 3-fázový 100A digitální</t>
  </si>
  <si>
    <t>RP</t>
  </si>
  <si>
    <t>35822201</t>
  </si>
  <si>
    <t>jistič 3-pólový 100 A vypínací charakteristika C vypínací schopnost 10 kA</t>
  </si>
  <si>
    <t>741310563</t>
  </si>
  <si>
    <t>Montáž spínačů tří nebo čtyřpólových vypínačů výkonových pojistkových, do 250 A</t>
  </si>
  <si>
    <t>741320181</t>
  </si>
  <si>
    <t>Montáž jističů se zapojením vodičů třípólových nn do 125 A bez krytu</t>
  </si>
  <si>
    <t>741791111</t>
  </si>
  <si>
    <t>Montáž ostatních zařízení a příslušenství fotovoltaických systémů přepínače napájení</t>
  </si>
  <si>
    <t>Rozvodnice skříňová 14x33modulů</t>
  </si>
  <si>
    <t>Vypínač výkonová 250/3, 250A</t>
  </si>
  <si>
    <t>Přpínač sítí 100A třífázový</t>
  </si>
  <si>
    <t>RDA</t>
  </si>
  <si>
    <t>35822909</t>
  </si>
  <si>
    <t>jistič 3-pólový 800 A vypínací charakteristika C vypínací schopnost 50 kA</t>
  </si>
  <si>
    <t>Automatický přepínač sítí</t>
  </si>
  <si>
    <t>Montáž řídící jednotky RDA</t>
  </si>
  <si>
    <t>Řídící jednotka RDA</t>
  </si>
  <si>
    <t>HOP/POP</t>
  </si>
  <si>
    <t>742220052</t>
  </si>
  <si>
    <t>Montáž krabice s ocelovým štítem proti odvrtání se svorkovnicemi</t>
  </si>
  <si>
    <t>Skříň hlavního ochranného pospojení</t>
  </si>
  <si>
    <t>OSTATNÍ NÁKLADY</t>
  </si>
  <si>
    <t>741920245</t>
  </si>
  <si>
    <t>Protipožární ucpávky samostatných kabelů prostup stěnou, tloušťky do 100 mm tmelem požární odolnost EI 90, průměr kabelu do 21 mm</t>
  </si>
  <si>
    <t>741920251</t>
  </si>
  <si>
    <t>Protipožární ucpávky samostatných kabelů prostup stropem, tloušťky do 150 mm tmelem požární odolnost EI 90, průměr kabelu do 21 mm</t>
  </si>
  <si>
    <t>741920302</t>
  </si>
  <si>
    <t>Protipožární ucpávky svazků kabelů prostup stěnou tloušťky 100 mm povlakem, požární odolnost EI 60 při 10-20% zaplnění prostupu kabely plochy otvoru 0,2 m2</t>
  </si>
  <si>
    <t>741920304</t>
  </si>
  <si>
    <t>Protipožární ucpávky svazků kabelů prostup stěnou tloušťky 100 mm povlakem, požární odolnost EI 60 při 10-20% zaplnění prostupu kabely plochy otvoru 0,4 m2</t>
  </si>
  <si>
    <t>998741193</t>
  </si>
  <si>
    <t>Přesun hmot pro silnoproud stanovený z hmotnosti přesunovaného materiálu vodorovná dopravní vzdálenost do 50 m Příplatek k cenám za zvětšený přesun přes vymezen</t>
  </si>
  <si>
    <t>Přesun hmot pro silnoproud stanovený z hmotnosti přesunovaného materiálu vodorovná dopravní vzdálenost do 50 m Příplatek k cenám za zvětšený přesun přes vymezenou vodorovnou dopravní vzdálenost do 500 m</t>
  </si>
  <si>
    <t>Drobný elektroinstalační materiál</t>
  </si>
  <si>
    <t>Zednické práce</t>
  </si>
  <si>
    <t>SO 11-72-11.50</t>
  </si>
  <si>
    <t>50</t>
  </si>
  <si>
    <t>R-SO117211-50</t>
  </si>
  <si>
    <t>Kompaktní provedení pro jednoduchou instalaci. 4-pístové čerpadlo - keramické písty. Elektrický topný systém. Mosazná cylindrická hlava. Auto start/stop. Motor</t>
  </si>
  <si>
    <t>Kompaktní provedení pro jednoduchou instalaci. 4-pístové čerpadlo - keramické písty. Elektrický topný systém. Mosazná cylindrická hlava. Auto start/stop. Motor 1450 ot./min. Galvanizovaný ocelový rám. PLC a rozšířitelná ovládací elektronika. Elektricky vytápěná nádrž 119 l. Automatické hledání závad. Zásobník přerušení vody. Min. parametry vysokotlakého mycího zařízení: Tlak čerpadla: 170/17 bar/MPa, Čisticí síla: 5.8 kg/cm2, Příkon: 7.5 + 18 kW, Napětí/fáze/frekvence/proud: 400/3/50/39 V/~/Hz/A, Úroveň hlučnosti: max 92 dB, Qmax/Qiec průtok vody: 1200/1110 l/h, Teplota vody, ?T při plném průtoku: 14 °C, Maximální teplota: 85 °C, Maximální teplota na vstupu: 85 °C, Minimální tlak vody na vstupu při plném průtoku: 1 bar, Keramické písty: 4. Příslušenství: hadice přívodu vody 1,5m se spojkou, hadice na rozvod.</t>
  </si>
  <si>
    <t>10</t>
  </si>
  <si>
    <t>Čistírna odpadních vod založená na principu chemické koagulace s využitím pro čištění vod znečištěných ropnými látkami do 300mg/l a vod chemicky znečištěných. Č</t>
  </si>
  <si>
    <t>Čistírna odpadních vod založená na principu chemické koagulace s využitím pro čištění vod znečištěných ropnými látkami do 300mg/l a vod chemicky znečištěných. Čistírna vybavena řídící počítačovou jednotkou, umožňující automatický provoz dle stavu hladiny v sedimentační jímce, včetně řízené regulace dávkování chemikálií (dle hodnoty pH) a automatickou regulaci obsahu rozpuštěných látek ve vyčištěné vodě. Všechny funkce v čistírenském okruhu monitorovány na displeji počítače. Pro zamezení zápachu vody a hnilobným procesům bude zařazen desinfekční okruh s čerpadly desinfekčního přípravku s nuceným oběhem. Kompaktní celoplastová ČOV vč. příslušenství: reaktor s plovoucí filtrační vrstvou, regenerační zařízení, odkalovací nádrž, filtrační 3. stupeň čistění, chemické hospodářství, čerpadla, ventily, snímací sondy, automatický systém ovládání uspořádaný ve skříni elektrorozvaděče. Čistírna vyrobena z chemicky odolného plastu.</t>
  </si>
  <si>
    <t>11</t>
  </si>
  <si>
    <t>Montážní materiál typu: spojovací potrubí, hadice, spojovací díly, nosné a úložné konstrukce, kotevní materiál, atd.</t>
  </si>
  <si>
    <t>Stanice určená pro čerpání a zvyšování tlaku vyčisté vody pro další využití. Zapínací tlak: 0,3 MPa, vypínací tlak: 0,5 MPa. Kompaktní ATS vč. příslušenství: tl</t>
  </si>
  <si>
    <t>Stanice určená pro čerpání a zvyšování tlaku vyčisté vody pro další využití. Zapínací tlak: 0,3 MPa, vypínací tlak: 0,5 MPa. Kompaktní ATS vč. příslušenství: tlaková nádoba, manometr, zpětná klapka, tlakový spínač, kulový ventil, čerpadlo, vstup do ATS šroubením se závitem G 5/4", výstup z ATS šroubením se závitem G 1". Nosné rámy vyrobeny z odolného plastu.</t>
  </si>
  <si>
    <t>Stanice určená pro čerpání a zvyšování tlaku vyčisté vody pro další využití. Zapínací tlak: 0,3 MPa, vypínací tlak: 0,5 MPa. Kompaktní ATS vč. příslušenství: tlaková nádoba, manometr, zpětná klapka, tlakový spínač, kulový ventil, čerpadlo, vstup do ATS šroubením se závitem G 5/4', výstup z ATS šroubením se závitem G 1'. Nosné rámy vyrobeny z odolného plastu.</t>
  </si>
  <si>
    <t>Potrubí od mycího zařízení (stacionární horkovodní vysokotlaký stroj) k navijáku hadic. Materiál: nerezová trubka prům. 12x2 mm, vč. izolace, spojovací díly, uz</t>
  </si>
  <si>
    <t>Potrubí od mycího zařízení (stacionární horkovodní vysokotlaký stroj) k navijáku hadic. Materiál: nerezová trubka prům. 12x2 mm, vč. izolace, spojovací díly, uzavírací ventily, atd.</t>
  </si>
  <si>
    <t>6+14+4+4+16+4+4 = 52,000 [A]_x000d_
 "Celkem: "52 = 52,000 [B]</t>
  </si>
  <si>
    <t>14</t>
  </si>
  <si>
    <t>Součást systému ČOV (položka 2.10)</t>
  </si>
  <si>
    <t>15</t>
  </si>
  <si>
    <t>Součást monobloku ČOV (položka 2.02)</t>
  </si>
  <si>
    <t>1+1+1 = 3,000 [A]_x000d_
 "Celkem: "3 = 3,000 [B]</t>
  </si>
  <si>
    <t>16</t>
  </si>
  <si>
    <t>Kompaktní nádrž vč. připojovacích armatur: přítok vyčištěné vody PP 6/4", výstup čisté vody k dalšímu použití PP 5/4", havarijní přepad do sedimentační jímky PP</t>
  </si>
  <si>
    <t>Kompaktní nádrž vč. připojovacích armatur: přítok vyčištěné vody PP 6/4", výstup čisté vody k dalšímu použití PP 5/4", havarijní přepad do sedimentační jímky PP 1", odkalení nádrže PP 1". Plnění nádrže bude hlídáno snímacími sondami, které budou připojeny na ovládání ČOV. Nádrž vyrobena z odolného plastu.</t>
  </si>
  <si>
    <t>Kompaktní nádrž vč. připojovacích armatur: přítok vyčištěné vody PP 6/4', výstup čisté vody k dalšímu použití PP 5/4', havarijní přepad do sedimentační jímky PP 1', odkalení nádrže PP 1'. Plnění nádrže bude hlídáno snímacími sondami, které budou připojeny na ovládání ČOV. Nádrž vyrobena z odolného plastu.</t>
  </si>
  <si>
    <t>17</t>
  </si>
  <si>
    <t>Plastová sedimentační jímka a plastové zastropení hranatého tvaru svařené z polypropylenových výlisků nebo polypropylenových desek v jeden kompaktní celek. Plas</t>
  </si>
  <si>
    <t>Plastová sedimentační jímka a plastové zastropení hranatého tvaru svařené z polypropylenových výlisků nebo polypropylenových desek v jeden kompaktní celek. Plast odolný proti korozi, kyselinám, zásadám, olejům a rozpouštědlům. Sedimentační jímka se skládá ze sedimentační komory s nátokovou vestavbou a za přelivovou a nornou stěnou je umístěna komora pro čerpadlo. Těsnost ověřena praktickou zkouškou dle ČSN 75 0905: 1992. Pro zvedání jeřábem a upevnění na vozidle na bocích zhotovena lanová oka.</t>
  </si>
  <si>
    <t>18</t>
  </si>
  <si>
    <t>Zařízení na injektování chemie (vysokotlaký pěnový systém pro mobilní / stacionární vysokotlaké mycí zařízení, pěnová tryska pro připojení ke stříkací trubce vy</t>
  </si>
  <si>
    <t>Zařízení na injektování chemie (vysokotlaký pěnový systém pro mobilní / stacionární vysokotlaké mycí zařízení, pěnová tryska pro připojení ke stříkací trubce vysokotlakého čištiče). Vysoce odolný injektor pro agresivní chemikálie k napěnění především aktivních pěn při mytí automobilů a nákladních vozů. Upevnění na stěně, připojovací hadice cca 15 m, šroubení, rychlospojky.</t>
  </si>
  <si>
    <t>1+1 = 2,000 [A]_x000d_
 "Celkem: "2 = 2,000 [B]</t>
  </si>
  <si>
    <t>19</t>
  </si>
  <si>
    <t>Samonavíjecí buben na vodu s automatickým pružinovým zpětným chodem, nerezová ocel AISI 304. Max. tlak: 200 bar. Délka VTL hadice: 20 m. Teplota krátkodobě max.</t>
  </si>
  <si>
    <t>Samonavíjecí buben na vodu s automatickým pružinovým zpětným chodem, nerezová ocel AISI 304. Max. tlak: 200 bar. Délka VTL hadice: 20 m. Teplota krátkodobě max.: 140oC. Teplota standardní provoz: 90oC. Rozměry hadic: 1/4”- 3/8”- 1/2”. Otočná konzola z nerezu AISI 304.</t>
  </si>
  <si>
    <t>1+1+1+1 = 4,000 [A]_x000d_
 "Celkem: "4 = 4,000 [B]</t>
  </si>
  <si>
    <t>Regál na skladování nebezpečných látek, chemikálií a olejů (kapalin ohrožující vodu (WGK) třídy 1-3 a hořlavých kapalin F/F+). Základní sekce se skládá ze 2 kon</t>
  </si>
  <si>
    <t>Regál na skladování nebezpečných látek, chemikálií a olejů (kapalin ohrožující vodu (WGK) třídy 1-3 a hořlavých kapalin F/F+). Základní sekce se skládá ze 2 koncových rámů, 4 perforovaných polic a záchytné vany. Všechny police mají 50% volné plochy na povrchu. Perforované police propouští rozlité kapaliny, k jejich zachycení slouží záchytná vana umístěná pod spodní policí. Bezšroubová montáž. Rámy mají připravené otvory pro ukotvení k podlaze pomocí šroubů. Police polohovatelné. Barva: pozink. Materiál: ocelový plech. Materiál police: ocelový plech. Počet polic: 4. Nosnost police: 150 kg.</t>
  </si>
  <si>
    <t>Montážní materiál typu: potrubí, hadice, elektrokabely, snímací sondy, ponorné čerpadlo, nosné a úložné konstrukce, kotevní materiál, atd.</t>
  </si>
  <si>
    <t>Vysokotlaká hadice (DN 8) v délce 20 m, vybavená na obou stranách robustním ručním šroubením. Schválená pro tlak do 315 bar, pro teplotu do 150oC.</t>
  </si>
  <si>
    <t>Vysokotlaká stříkací pistole pro mycí boxy s otočnou spojkou + vysokotlaký nástavec s plastovou rukojetí + plochá tryska, vč. odkládací schránky kotvené do stěn</t>
  </si>
  <si>
    <t>Vysokotlaká stříkací pistole pro mycí boxy s otočnou spojkou + vysokotlaký nástavec s plastovou rukojetí + plochá tryska, vč. odkládací schránky kotvené do stěny.</t>
  </si>
  <si>
    <t>Doprava technologie na stavbu</t>
  </si>
  <si>
    <t>Uvedení do provozu, zaškolení obsluhy a dodání základní dávky chemikálií</t>
  </si>
  <si>
    <t>Uvedení do provozu, tlakové zkoušky, provozní řád, zaškolení obsluhy a dodání základní dávky chemikálií</t>
  </si>
  <si>
    <t>SO 11-72-11.51</t>
  </si>
  <si>
    <t>720.1</t>
  </si>
  <si>
    <t>Kompresorová stanice 11 barů</t>
  </si>
  <si>
    <t>732332100R</t>
  </si>
  <si>
    <t>Kompaktní kompresorová stanice s pístovým kompresorem, s kondenzační sušičkou, s odhlučněným krytem, s ležatou tlakovou nádobou 500 litrů, se vzduchovým filtrem</t>
  </si>
  <si>
    <t>Kompaktní kompresorová stanice s pístovým kompresorem, s kondenzační sušičkou, s odhlučněným krytem, s ležatou tlakovou nádobou 500 litrů, se vzduchovým filtrem, sací výkon 39,2m3/h, výtlak 30,2m3/h. tlak 1,1 MPa příkon 4 kW, rozměry 2020x1000x1600 mm.</t>
  </si>
  <si>
    <t>720.2</t>
  </si>
  <si>
    <t>Plnicí stanice 300 barů</t>
  </si>
  <si>
    <t>727111001</t>
  </si>
  <si>
    <t>Protipožární trubní ucpávky ocelového potrubí bez izolace prostup stěnou tloušťky 100 mm požární odolnost EI 120 DN 25</t>
  </si>
  <si>
    <t>732332501R</t>
  </si>
  <si>
    <t>Vysokotlaký vzduchem chlazený pístpvý tříválcový třístupňový kompresor výkon 16,8 Nm3/h, max. tlak 35 MPa, provozní tlak 30 MPa, elektromotor 7,5 kW, 3x400V/50H</t>
  </si>
  <si>
    <t>Vysokotlaký vzduchem chlazený pístpvý tříválcový třístupňový kompresor výkon 16,8 Nm3/h, max. tlak 35 MPa, provozní tlak 30 MPa, elektromotor 7,5 kW, 3x400V/50Hz, mazání tlakové+rozstřikem, kapacita výstupního filtru 900 m3, 760x1030x1630 mm, 330 kg</t>
  </si>
  <si>
    <t>732332502R</t>
  </si>
  <si>
    <t>Plnicí lišta s 6 výstupy 300 bar, 6x vysokotlaká hadice nebo přímý plnicí výstup s připojením 5/8", 300 barů. Z plnicí lišty je umožněno dálkové ovládání kompre</t>
  </si>
  <si>
    <t>Plnicí lišta s 6 výstupy 300 bar, 6x vysokotlaká hadice nebo přímý plnicí výstup s připojením 5/8", 300 barů. Z plnicí lišty je umožněno dálkové ovládání kompresoru - START</t>
  </si>
  <si>
    <t>Plnicí lišta s 6 výstupy 300 bar, 6x vysokotlaká hadice nebo přímý plnicí výstup s připojením 5/8', 300 barů. Z plnicí lišty je umožněno dálkové ovládání kompresoru - START</t>
  </si>
  <si>
    <t>732332503R</t>
  </si>
  <si>
    <t>Zásobní stanice 4x 50 litrů, 300 barů, vybavena tlakoměrem a kulovými kohouty</t>
  </si>
  <si>
    <t>732332504R</t>
  </si>
  <si>
    <t>Vstupní panel pro připojení kompresoru k rozvodu tlakového vzduchu s tlakoměrem, kulovým kohoutem a zpětným ventilem</t>
  </si>
  <si>
    <t>732332505R</t>
  </si>
  <si>
    <t>Oddělovací panel pro připojení zásobní stanice, umožňující volbu plnění tlakových lahví přepouštěním nebo přímým plněním s tlakoměrem a kulovým kohoutem</t>
  </si>
  <si>
    <t>732332506R</t>
  </si>
  <si>
    <t>Propojovací potrubí stlačeného vzduchu nerez, spojované tvarovkami se zářezným prstencem D 8x1,5 mm s kulovými kohouty, s upínacími objímkami, označení štítky,</t>
  </si>
  <si>
    <t>SOUB</t>
  </si>
  <si>
    <t>Propojovací potrubí stlačeného vzduchu nerez, spojované tvarovkami se zářezným prstencem D 8x1,5 mm s kulovými kohouty, s upínacími objímkami, označení štítky, délka 20 bm</t>
  </si>
  <si>
    <t>723.1</t>
  </si>
  <si>
    <t>Stlačený vzduch - potrubí stlačeného vzduchu 1,1 MPa</t>
  </si>
  <si>
    <t>230050131R</t>
  </si>
  <si>
    <t>Uložení potrubí stlačeného vzduchu na konzoly a objímky</t>
  </si>
  <si>
    <t>230170001</t>
  </si>
  <si>
    <t>Příprava pro zkoušku těsnosti potrubí DN do 40</t>
  </si>
  <si>
    <t>250000251R</t>
  </si>
  <si>
    <t>Rettbox®-air- inovativní napájení pro připojení vozidel IZ</t>
  </si>
  <si>
    <t>551502002R</t>
  </si>
  <si>
    <t>Redukční ventil rozsah 0 - 12 bar, DN 1/2" včetně manometru</t>
  </si>
  <si>
    <t>Redukční ventil rozsah 0 - 12 bar, DN 1/2' včetně manometru</t>
  </si>
  <si>
    <t>723181022R</t>
  </si>
  <si>
    <t>Systémové hliníkové potrubí pro rozvod stlačeného vzduchu O 20x1,5 mm</t>
  </si>
  <si>
    <t>723181024R</t>
  </si>
  <si>
    <t>Systémové hliníkové potrubí pro rozvod stlačeného vzduchu O 32x1,5 mm</t>
  </si>
  <si>
    <t>723220201R</t>
  </si>
  <si>
    <t>Rychospojka pro rozvod stlačeného vzduchu DN 1/2"</t>
  </si>
  <si>
    <t>Rychospojka pro rozvod stlačeného vzduchu DN 1/2'</t>
  </si>
  <si>
    <t>723231162</t>
  </si>
  <si>
    <t>Armatury se dvěma závity kohouty kulové PN 42 do 650°C plnoprůtokové vnitřní závit těžká řada G 1/2"</t>
  </si>
  <si>
    <t>Armatury se dvěma závity kohouty kulové PN 42 do 650°C plnoprůtokové vnitřní závit těžká řada G 1/2'</t>
  </si>
  <si>
    <t>723231164</t>
  </si>
  <si>
    <t>Armatury se dvěma závity kohouty kulové PN 42 do 650°C plnoprůtokové vnitřní závit těžká řada G 1"</t>
  </si>
  <si>
    <t>Armatury se dvěma závity kohouty kulové PN 42 do 650°C plnoprůtokové vnitřní závit těžká řada G 1'</t>
  </si>
  <si>
    <t>727111002</t>
  </si>
  <si>
    <t>Protipožární trubní ucpávky ocelového potrubí bez izolace prostup stěnou tloušťky 100 mm požární odolnost EI 120 DN 32</t>
  </si>
  <si>
    <t>HZS4211</t>
  </si>
  <si>
    <t>Hodinové zúčtovací sazby ostatních profesí revizní a kontrolní činnost revizní technik</t>
  </si>
  <si>
    <t>VRN9</t>
  </si>
  <si>
    <t>Ostatní náklady</t>
  </si>
  <si>
    <t>092103005R</t>
  </si>
  <si>
    <t>Montážní nůžková plošina 30 kW nosnost 680 kg dosah 10,3 m</t>
  </si>
  <si>
    <t>SH</t>
  </si>
  <si>
    <t>SO 11-72-12</t>
  </si>
  <si>
    <t>247.608*1.7 "Přepočtené koeficientem množství" = 420,934 [A]</t>
  </si>
  <si>
    <t>131151100</t>
  </si>
  <si>
    <t>Hloubení nezapažených jam a zářezů strojně s urovnáním dna do předepsaného profilu a spádu v hornině třídy těžitelnosti I skupiny 1 a 2 do 20 m3</t>
  </si>
  <si>
    <t>0.1*2.2*2.2*8 " podkladní beton" = 3,872 [A]</t>
  </si>
  <si>
    <t>"` ``Viz HTU"_x000d_
 1.2*8.63*21.02-(0.2*2*2+0.8*1*1)*8 " jáma" = 204,883 [A]_x000d_
 0.72*2*(21.02+8.65)"svahovaní" = 42,725 [B]_x000d_
 "Celkem: "204.883+42.725 = 247,608 [C]</t>
  </si>
  <si>
    <t>3.872*1.7 = 6,582 [A]</t>
  </si>
  <si>
    <t>271532212</t>
  </si>
  <si>
    <t>Podsyp pod základové konstrukce se zhutněním a urovnáním povrchu z kameniva hrubého, frakce 16 - 32 mm</t>
  </si>
  <si>
    <t>6.715*18.3*0.5 = 61,442 [A]</t>
  </si>
  <si>
    <t>275322511</t>
  </si>
  <si>
    <t>Základy z betonu železového (bez výztuže) patky z betonu se zvýšenými nároky na prostředí tř. C 25/30</t>
  </si>
  <si>
    <t>(2.5*2.5*0.65+1.6*1.6*0.65)*8 = 45,812 [A]</t>
  </si>
  <si>
    <t>(2.5*4*0.65+1.6*4*0.65)*8 = 85,280 [A]</t>
  </si>
  <si>
    <t>85.28 = 85,280 [A]</t>
  </si>
  <si>
    <t>279113145</t>
  </si>
  <si>
    <t>Základové zdi z tvárnic ztraceného bednění včetně výplně z betonu bez zvláštních nároků na vliv prostředí třídy C 20/25, tloušťky zdiva přes 300 do 400 mm</t>
  </si>
  <si>
    <t>0.5*6*6 = 18,000 [A]</t>
  </si>
  <si>
    <t>0.5*6*6*0.4*0.07 = 0,504 [A]</t>
  </si>
  <si>
    <t>337171311</t>
  </si>
  <si>
    <t>Montáž nosné ocelové konstrukce haly skladovací výšky do 6 m, rozpětí vazníků přes 6 do 12 m</t>
  </si>
  <si>
    <t>2.002 = 2,002 [A]_x000d_
 7.4481+0.4+0.5 = 8,348 [B]</t>
  </si>
  <si>
    <t>RMAT-OC-01</t>
  </si>
  <si>
    <t>ocelová konstrukce skladovací haly včetně protikorozní ochrany a spojovacího materiálu</t>
  </si>
  <si>
    <t>120.365 = 120,365 [A]</t>
  </si>
  <si>
    <t>573211111</t>
  </si>
  <si>
    <t>Postřik spojovací PS bez posypu kamenivem z asfaltu silničního, v množství 0,60 kg/m2</t>
  </si>
  <si>
    <t>577155132</t>
  </si>
  <si>
    <t>Asfaltový beton vrstva ložní ACL 16 (ABH) s rozprostřením a zhutněním z modifikovaného asfaltu v pruhu šířky přes 1,5 do 3 m, po zhutnění tl. 60 mm</t>
  </si>
  <si>
    <t>764212637</t>
  </si>
  <si>
    <t>Oplechování střešních prvků z pozinkovaného plechu s povrchovou úpravou štítu závětrnou lištou rš 670 mm</t>
  </si>
  <si>
    <t>7.1*2+18.9 = 33,100 [A]</t>
  </si>
  <si>
    <t>764212663</t>
  </si>
  <si>
    <t>Oplechování střešních prvků z pozinkovaného plechu s povrchovou úpravou okapu střechy rovné okapovým plechem rš 250 mm</t>
  </si>
  <si>
    <t>764213456</t>
  </si>
  <si>
    <t>Oplechování střešních prvků z pozinkovaného plechu sněhový zachytávač průbežný dvoutrubkový</t>
  </si>
  <si>
    <t>764511602</t>
  </si>
  <si>
    <t>Žlab podokapní z pozinkovaného plechu s povrchovou úpravou včetně háků a čel půlkruhový rš 330 mm</t>
  </si>
  <si>
    <t>764511642</t>
  </si>
  <si>
    <t>Žlab podokapní z pozinkovaného plechu s povrchovou úpravou kotlík oválný (trychtýřový), rš žlabu/průměr svodu 330/100 mm</t>
  </si>
  <si>
    <t>764518622</t>
  </si>
  <si>
    <t>Svod z pozinkovaného plechu s upraveným povrchem včetně objímek, kolen a odskoků kruhový, průměru 100 mm</t>
  </si>
  <si>
    <t>5*2 = 10,000 [A]</t>
  </si>
  <si>
    <t>998764101</t>
  </si>
  <si>
    <t>Přesun hmot pro konstrukce klempířské stanovený z hmotnosti přesunovaného materiálu vodorovná dopravní vzdálenost do 50 m základní v objektech výšky do 6 m</t>
  </si>
  <si>
    <t>15484311</t>
  </si>
  <si>
    <t>plech trapézový 40/160 PES 25µm tl 0,75mm</t>
  </si>
  <si>
    <t>134.19*1.133 "Přepočtené koeficientem množství" = 152,037 [A]</t>
  </si>
  <si>
    <t>767391207</t>
  </si>
  <si>
    <t>Montáž krytiny z tvarovaných plechů trapézových nebo vlnitých, uchycených šroubováním přes kaloty</t>
  </si>
  <si>
    <t>18.9*7.1 = 134,190 [A]</t>
  </si>
  <si>
    <t>998767101</t>
  </si>
  <si>
    <t>Přesun hmot pro zámečnické konstrukce stanovený z hmotnosti přesunovaného materiálu vodorovná dopravní vzdálenost do 50 m základní v objektech výšky do 6 m</t>
  </si>
  <si>
    <t>783813151</t>
  </si>
  <si>
    <t>Penetrační nátěr omítek hrubých betonových povrchů nebo omítek hrubých, rýhovaných tenkovrstvých nebo škrábaných (břízolitových) syntetický</t>
  </si>
  <si>
    <t>(2*7.015+18.9+6.715*2+18.3)*0.4+(18.3+2*7.015)*0.3+0.3*0.4*2 = 35,803 [A]</t>
  </si>
  <si>
    <t>783817521</t>
  </si>
  <si>
    <t>Krycí (ochranný) nátěr omítek dvojnásobný hrubých betonových povrchů nebo omítek hrubých, rýhovaných tenkovrstvých nebo škrábaných (břízolitových) syntetický</t>
  </si>
  <si>
    <t>783822213</t>
  </si>
  <si>
    <t>Vyrovnání omítek před provedením nátěru celoplošné, tloušťky do 3 mm, stěrkou modifikovanou cementovou</t>
  </si>
  <si>
    <t>783827529</t>
  </si>
  <si>
    <t>Krycí (ochranný) nátěr omítek dvojnásobný hrubých betonových povrchů nebo omítek hrubých, rýhovaných tenkovrstvých nebo škrábaných (břízolitových) Příplatek k c</t>
  </si>
  <si>
    <t>Krycí (ochranný) nátěr omítek dvojnásobný hrubých betonových povrchů nebo omítek hrubých, rýhovaných tenkovrstvých nebo škrábaných (břízolitových) Příplatek k cenám -7521 až -7525 za biocidní přísadu</t>
  </si>
  <si>
    <t>52*6 = 312,000 [A]</t>
  </si>
  <si>
    <t>312*60 "Přepočtené koeficientem množství" = 18720,000 [A]</t>
  </si>
  <si>
    <t>941111321</t>
  </si>
  <si>
    <t>Odborná prohlídka lešení řadového trubkového lehkého pracovního s podlahami s provozním zatížením tř. 3 do 200 kg/m2 šířky tř. W06 až W12 od 0,6 m do 1,5 m výšky do 25 m, celkové plochy přes 500 do 2 000 m2 nezakrytého</t>
  </si>
  <si>
    <t>946111114</t>
  </si>
  <si>
    <t>Věže pojízdné trubkové nebo dílcové s maximálním zatížením podlahy do 200 kg/m2 šířky od 0,6 do 0,9 m, délky do 3,2 m výšky přes 3,5 m do 4,5 m montáž</t>
  </si>
  <si>
    <t>946111214</t>
  </si>
  <si>
    <t>Věže pojízdné trubkové nebo dílcové s maximálním zatížením podlahy do 200 kg/m2 šířky od 0,6 do 0,9 m, délky do 3,2 m výšky přes 3,5 m do 4,5 m příplatek k ceně</t>
  </si>
  <si>
    <t>Věže pojízdné trubkové nebo dílcové s maximálním zatížením podlahy do 200 kg/m2 šířky od 0,6 do 0,9 m, délky do 3,2 m výšky přes 3,5 m do 4,5 m příplatek k ceně za každý den použití</t>
  </si>
  <si>
    <t>1*30 "Přepočtené koeficientem množství" = 30,000 [A]</t>
  </si>
  <si>
    <t>946111312</t>
  </si>
  <si>
    <t>Odborná prohlídka pojízdných věží trubkových nebo dílcových s maximálním zatížením podlahy do 200 kg/m2 výšky přes 1,5 m do 5,5 m</t>
  </si>
  <si>
    <t>946111814</t>
  </si>
  <si>
    <t>Věže pojízdné trubkové nebo dílcové s maximálním zatížením podlahy do 200 kg/m2 šířky od 0,6 do 0,9 m, délky do 3,2 m výšky přes 3,5 m do 4,5 m demontáž</t>
  </si>
  <si>
    <t>122.885 = 122,885 [A]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</si>
  <si>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</si>
  <si>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</si>
  <si>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SO 11-72-13</t>
  </si>
  <si>
    <t>131111333</t>
  </si>
  <si>
    <t>Vrtání jamek ručním motorovým vrtákem průměru přes 200 do 300 mm</t>
  </si>
  <si>
    <t>"` ``SO 11-72-13_2.001-Pudorys"_x000d_
 4 = 4,000 [A]</t>
  </si>
  <si>
    <t>131313701</t>
  </si>
  <si>
    <t>Hloubení nezapažených jam ručně s urovnáním dna do předepsaného profilu a spádu v hornině třídy těžitelnosti II skupiny 4 soudržných</t>
  </si>
  <si>
    <t>"` ``SO 11-72-13_2.001-Pudorys"_x000d_
 0.75*0.75*4 = 2,250 [A]</t>
  </si>
  <si>
    <t>132251101</t>
  </si>
  <si>
    <t>Hloubení nezapažených rýh šířky do 800 mm strojně s urovnáním dna do předepsaného profilu a spádu v hornině třídy těžitelnosti I skupiny 3 do 20 m3</t>
  </si>
  <si>
    <t>23*0.8*0.8 = 14,720 [A]</t>
  </si>
  <si>
    <t>23*0.8*0.4 = 7,360 [A]</t>
  </si>
  <si>
    <t>23*0.4*0.8 = 7,360 [A]</t>
  </si>
  <si>
    <t>7.36*2 "Přepočtené koeficientem množství" = 14,720 [A]</t>
  </si>
  <si>
    <t>(4*0.15*0.15*3.14+2.25+23*0.8*0.4)*1.7 = 16,817 [A]</t>
  </si>
  <si>
    <t>213311131</t>
  </si>
  <si>
    <t>Polštáře zhutněné pod základy z kameniva drobného drceného, frakce 0 - 4 mm</t>
  </si>
  <si>
    <t>"` ``SO 11-72-13_2.001-Pudorys"_x000d_
 (16.4*36.4+2*3.6*0.8)*0.03 = 18,082 [A]</t>
  </si>
  <si>
    <t>564710011</t>
  </si>
  <si>
    <t>Podklad nebo kryt z kameniva hrubého drceného vel. 8-16 mm s rozprostřením a zhutněním plochy přes 100 m2, po zhutnění tl. 50 mm</t>
  </si>
  <si>
    <t>"` ``SO 11-72-13_2.001-Pudorys"_x000d_
 16.4*36.4+2*3.6*0.8 = 602,720 [A]</t>
  </si>
  <si>
    <t>564751115</t>
  </si>
  <si>
    <t>Podklad nebo kryt z kameniva hrubého drceného vel. 32-63 mm s rozprostřením a zhutněním plochy přes 100 m2, po zhutnění tl. 190 mm</t>
  </si>
  <si>
    <t>564801111</t>
  </si>
  <si>
    <t>Podklad ze štěrkodrti ŠD s rozprostřením a zhutněním plochy přes 100 m2, po zhutnění tl. 30 mm</t>
  </si>
  <si>
    <t>"` ``SO 11-72-13_2.001-Pudorys"_x000d_
 16.4*36.4+2*3.6*0.8 " frakce 0-4" = 602,720 [A]</t>
  </si>
  <si>
    <t>579231361</t>
  </si>
  <si>
    <t>Venkovní lité pryžové povrchy na předem upravený terén třívrstvé tloušťky 13 mm včetně stabilizační vrstvy tloušťky 35 mm, prováděné strojně plochy přes 300 m2</t>
  </si>
  <si>
    <t>Venkovní lité pryžové povrchy na předem upravený terén třívrstvé tloušťky 13 mm včetně stabilizační vrstvy tloušťky 35 mm, prováděné strojně plochy přes 300 m2 jedna barva červená, zelená</t>
  </si>
  <si>
    <t>579291111</t>
  </si>
  <si>
    <t>Venkovní lité pryžové povrchy - vodorovné značení (lajnování) dvousložkovým elastickým lakem</t>
  </si>
  <si>
    <t>"` ``SO 11-72-13_2.001-Pudorys"_x000d_
 2*21 " malá kopaná" = 42,000 [A]_x000d_
 10.84+2*(1.26+0.175+1.5+4.675+5.655+16.5+19.18+18.355)" Basketbal" = 145,440 [B]_x000d_
 5*9+2*18+4*1.5 " volejbal" = 87,000 [C]_x000d_
 4*23.78+3*10.97+12.8+8.23*2 " Tenis" = 157,290 [D]_x000d_
 "Celkem: "42+145.44+87+157.29 = 431,730 [E]</t>
  </si>
  <si>
    <t>767995112</t>
  </si>
  <si>
    <t>Montáž ostatních atypických zámečnických konstrukcí hmotnosti přes 5 do 10 kg</t>
  </si>
  <si>
    <t>"` ``SO 11-72-13_2.001-Pudorys"_x000d_
 6*4 = 24,000 [A]</t>
  </si>
  <si>
    <t>998767192</t>
  </si>
  <si>
    <t>Přesun hmot pro zámečnické konstrukce stanovený z hmotnosti přesunovaného materiálu vodorovná dopravní vzdálenost do 50 m Příplatek k cenám za zvětšený přesun p</t>
  </si>
  <si>
    <t>Přesun hmot pro zámečnické konstrukce stanovený z hmotnosti přesunovaného materiálu vodorovná dopravní vzdálenost do 50 m Příplatek k cenám za zvětšený přesun přes vymezenou vodorovnou dopravní vzdálenost do 100 m</t>
  </si>
  <si>
    <t>RMAT0002</t>
  </si>
  <si>
    <t>Sloupky a síť pro volejbal</t>
  </si>
  <si>
    <t>RMAT0005</t>
  </si>
  <si>
    <t>Fotbalová branka včetně sítě a kotevního materiálu</t>
  </si>
  <si>
    <t>RMAT0006</t>
  </si>
  <si>
    <t>Basketbalový koš včetně nosné konstrukce</t>
  </si>
  <si>
    <t>RMAT0008</t>
  </si>
  <si>
    <t>Zemní pouzdro pro upevnění skoupku včetně krytky</t>
  </si>
  <si>
    <t>RMAT0009</t>
  </si>
  <si>
    <t>Sloupky a síť pro tenis</t>
  </si>
  <si>
    <t>Vedení trubní dálková a přípojná</t>
  </si>
  <si>
    <t>28613388</t>
  </si>
  <si>
    <t>potrubí kanalizační tlakové PE100 SDR11 se signalizační vrstvou 160x14,6mm</t>
  </si>
  <si>
    <t>23*1.015 "Přepočtené koeficientem množství" = 23,345 [A]</t>
  </si>
  <si>
    <t>56241029</t>
  </si>
  <si>
    <t>rošt mřížkový A15 Pz pro žlab š 200mm</t>
  </si>
  <si>
    <t>72*1.05 "Přepočtené koeficientem množství" = 75,600 [A]</t>
  </si>
  <si>
    <t>56241029.1</t>
  </si>
  <si>
    <t>4*0.5 "Přepočtené koeficientem množství" = 2,000 [A]</t>
  </si>
  <si>
    <t>59223076</t>
  </si>
  <si>
    <t>vpusť odtoková polymerbetonová s integrovaným těsněním a můstkovým litinovým roštem pro horizontální připojení potrubí 500x200x600</t>
  </si>
  <si>
    <t>59227103</t>
  </si>
  <si>
    <t>žlab odvodňovací z polymerbetonu bez spádu dna pozinkovaná hrana š 200mm</t>
  </si>
  <si>
    <t>916232121</t>
  </si>
  <si>
    <t>Doplňující konstrukce krytů venkovních ploch pro tělovýchovu obruba s pouzdry pro oplocení z obrubníků do betonového lože, výšky 25 mm</t>
  </si>
  <si>
    <t>"` ``SO 11-72-13_2.001-Pudorys"_x000d_
 (16.4+36.4+0.8*2)*2 = 108,800 [A]</t>
  </si>
  <si>
    <t>935113211</t>
  </si>
  <si>
    <t>Osazení odvodňovacího žlabu s krycím roštem betonového šířky do 200 mm</t>
  </si>
  <si>
    <t>"` ``SO 11-72-13_2.001-Pudorys"_x000d_
 2*36 = 72,000 [A]</t>
  </si>
  <si>
    <t>935923216</t>
  </si>
  <si>
    <t>Osazení odvodňovacího žlabu s krycím roštem vpusti pro žlab šířky do 200 mm</t>
  </si>
  <si>
    <t>998232110</t>
  </si>
  <si>
    <t>Přesun hmot pro oplocení se svislou nosnou konstrukcí zděnou z cihel, tvárnic, bloků, popř. kovovou nebo dřevěnou vodorovná dopravní vzdálenost do 50 m, pro opl</t>
  </si>
  <si>
    <t>Přesun hmot pro oplocení se svislou nosnou konstrukcí zděnou z cihel, tvárnic, bloků, popř. kovovou nebo dřevěnou vodorovná dopravní vzdálenost do 50 m, pro oplocení výšky do 3 m</t>
  </si>
  <si>
    <t>998232121</t>
  </si>
  <si>
    <t>Přesun hmot pro oplocení se svislou nosnou konstrukcí zděnou z cihel, tvárnic, bloků, popř. kovovou nebo dřevěnou Příplatek k ceně za zvětšený přesun přes vymez</t>
  </si>
  <si>
    <t>Přesun hmot pro oplocení se svislou nosnou konstrukcí zděnou z cihel, tvárnic, bloků, popř. kovovou nebo dřevěnou Příplatek k ceně za zvětšený přesun přes vymezenou vodorovnou dopravní vzdálenost do 1000 m</t>
  </si>
  <si>
    <t>SO 11-79-11</t>
  </si>
  <si>
    <t>"` ``SO 11-79-11_1.101-situace"_x000d_
 2+2+2+2+4+14+4+4+1+2+10+6+2 " Vzpěry" = 55,000 [A]_x000d_
 209 " Sloupky" = 209,000 [B]_x000d_
 "Celkem: "55+209 = 264,000 [C]</t>
  </si>
  <si>
    <t>131213701</t>
  </si>
  <si>
    <t>Hloubení nezapažených jam ručně s urovnáním dna do předepsaného profilu a spádu v hornině třídy těžitelnosti I skupiny 3 soudržných</t>
  </si>
  <si>
    <t>1.5 = 1,500 [A]</t>
  </si>
  <si>
    <t>(264*0.15*0.15*3.14+0.5*0.5*6)*1.7 = 34,258 [A]</t>
  </si>
  <si>
    <t>275321511</t>
  </si>
  <si>
    <t>Základy z betonu železového (bez výztuže) patky z betonu bez zvláštních nároků na prostředí tř. C 25/30</t>
  </si>
  <si>
    <t>"` ``SO 11-79-11_2.003-Vrata"_x000d_
 0.5*0.5*1*3 = 0,750 [A]_x000d_
 "`SO 11-79-11_2.004-Stožár"_x000d_
 0.5*0.5*1*3 = 0,750 [B]_x000d_
 "Celkem: "0.75+0.75 = 1,500 [C]</t>
  </si>
  <si>
    <t>338171123</t>
  </si>
  <si>
    <t>Montáž sloupků a vzpěr plotových ocelových trubkových nebo profilovaných výšky přes 2 do 2,6 m se zabetonováním do 0,08 m3 do připravených jamek</t>
  </si>
  <si>
    <t>338171123-R01</t>
  </si>
  <si>
    <t>Montáž sloupků a vzpěr plotových ocelových trubkových nebo profilovaných výšky přes 2,6 m se zabetonováním do 0,08 m3 do připravených jamek</t>
  </si>
  <si>
    <t>"` ``SO 11-79-11_1.101-situace"_x000d_
 209-25 " Sloupky- plot 4m" = 184,000 [A]</t>
  </si>
  <si>
    <t>348101120</t>
  </si>
  <si>
    <t>Osazení vrat nebo vrátek k oplocení na sloupky zděné nebo betonové, plochy jednotlivě přes 2 do 4 m2</t>
  </si>
  <si>
    <t>348101160</t>
  </si>
  <si>
    <t>Osazení vrat nebo vrátek k oplocení na sloupky zděné nebo betonové, plochy jednotlivě přes 10 do 15 m2</t>
  </si>
  <si>
    <t>348101220</t>
  </si>
  <si>
    <t>Osazení vrat nebo vrátek k oplocení na sloupky ocelové, plochy jednotlivě přes 2 do 4 m2</t>
  </si>
  <si>
    <t>348121221</t>
  </si>
  <si>
    <t>Osazení podhrabových desek na ocelové sloupky, délky desek přes 2 do 3 m</t>
  </si>
  <si>
    <t>205 = 205,000 [A]</t>
  </si>
  <si>
    <t>348171146</t>
  </si>
  <si>
    <t>Montáž oplocení z dílců kovových panelových svařovaných, na ocelové profilované sloupky, výšky přes 1,5 do 2,0 m</t>
  </si>
  <si>
    <t>"` ``SO 11-79-11_1.101-situace"_x000d_
 297+215+60 = 572,000 [A]</t>
  </si>
  <si>
    <t>348171-R01</t>
  </si>
  <si>
    <t>Příplatek za montáž ve výšce 4 m</t>
  </si>
  <si>
    <t>"` ``SO 11-79-11_1.101-situace"_x000d_
 60 = 60,000 [A]</t>
  </si>
  <si>
    <t>348172911</t>
  </si>
  <si>
    <t>Montáž vjezdových bran doplňků pohonu pro bránu</t>
  </si>
  <si>
    <t>348262321</t>
  </si>
  <si>
    <t>Ploty z betonových bloků - systém suchého zdění sloupek plotové zdi, rozměru 400x400 m, z tvárnic štípaných přírodních (šedých)</t>
  </si>
  <si>
    <t>"` ``SO 11-79-11_2.003-Vrata"_x000d_
 2.3*3 = 6,900 [A]</t>
  </si>
  <si>
    <t>348273932</t>
  </si>
  <si>
    <t>Ploty z tvárnic betonových doplňky k plotovému zdivu vkládané do ložných spár současně při zdění poštovní schránka (1 zvonek a 1 jmenovka) pevná pro sloupek neb</t>
  </si>
  <si>
    <t>Ploty z tvárnic betonových doplňky k plotovému zdivu vkládané do ložných spár současně při zdění poštovní schránka (1 zvonek a 1 jmenovka) pevná pro sloupek nebo zeď tloušťky (hloubky) 400 mm</t>
  </si>
  <si>
    <t>55342153</t>
  </si>
  <si>
    <t>plotový sloupek pro svařované panely profilovaný oválný 50x70mm dl 2,5-3,0m povrchová úprava Pz a komaxit</t>
  </si>
  <si>
    <t>55342187-R</t>
  </si>
  <si>
    <t>plotový profilovaný sloupek D 60-70mm dl 4,5-5 m pro svařované pletivo v návinu povrchová úprava Pz a komaxit</t>
  </si>
  <si>
    <t>5534233-R1</t>
  </si>
  <si>
    <t>branka plotová jednokřídlá Pz s PVC vrstvou 1200x2150mm, rámová konstrukce s výplní ze svařovaného pletiva</t>
  </si>
  <si>
    <t>5534233-R2</t>
  </si>
  <si>
    <t>branka plotová jednokřídlá Pz s PVC vrstvou 1000x2150mm, rámová konstrukce s výplní ze svařovaného pletiva</t>
  </si>
  <si>
    <t>55342428</t>
  </si>
  <si>
    <t>plotový panel svařovaný v 1,5-2,0m š do 2,5m průměru drátu 4mm oka 55x100mm s horizontálním prolisem povrchová úprava PZ komaxit</t>
  </si>
  <si>
    <t>572*0.4 "Přepočtené koeficientem množství" = 228,800 [A]</t>
  </si>
  <si>
    <t>59232543</t>
  </si>
  <si>
    <t>betonová podhrabová deska 2500x300x35mm se zámkem 15mm na ukotvení sloupků profilovaných oválných 50x70mm</t>
  </si>
  <si>
    <t>RMAT0001</t>
  </si>
  <si>
    <t>vjezdová vrata pojezdná otvor 6m výšky 2150mm, ocelové rámová konstrunkce s výplní se svačovaného pletiva, opatřena antikorozní ohranou, včetně systému pojezdu</t>
  </si>
  <si>
    <t>RMAT0004</t>
  </si>
  <si>
    <t>pohon pro vjezdovou bránu</t>
  </si>
  <si>
    <t>RMAT0003</t>
  </si>
  <si>
    <t>Kompletní vlajkový stožár výšky 7 m nad patkou. korvený pevně do chráničky v patce</t>
  </si>
  <si>
    <t>14011082</t>
  </si>
  <si>
    <t>trubka ocelová bezešvá hladká jakost 11 353 114x4,0mm</t>
  </si>
  <si>
    <t>899914212</t>
  </si>
  <si>
    <t>Montáž ocelové chráničky v otevřeném výkopu vnějšího průměru přes 150 do 200 mm</t>
  </si>
  <si>
    <t>SO 11-86-11</t>
  </si>
  <si>
    <t>Kabely a vodiče:</t>
  </si>
  <si>
    <t>134-R-006</t>
  </si>
  <si>
    <t>Kabelový výkop, uložení ochranných prvků, obetonování chráničky, zához zemiou, uvedení do pův. stavu</t>
  </si>
  <si>
    <t>34116062</t>
  </si>
  <si>
    <t>kabel energetický stíněný s ochranou proti podélnému šíření vody pod pláštěm jádro Al izolace XLPE plášť PE+PVC 12,7/22kV (22-AXEKVCEY) 1x120/16mm2</t>
  </si>
  <si>
    <t>500*1.2 "Přepočtené koeficientem množství" = 600,000 [A]</t>
  </si>
  <si>
    <t>34571343</t>
  </si>
  <si>
    <t>trubka elektroinstalační ohebná dvouplášťová korugovaná HDPE (chránička) D 138/160mm</t>
  </si>
  <si>
    <t>490*1.2 "Přepočtené koeficientem množství" = 588,000 [A]</t>
  </si>
  <si>
    <t>741121303</t>
  </si>
  <si>
    <t>Montáž izolovaných vodičů hliníkových bez ukončení uložených pevně plných a laněných (např. AY, AYY) průřezu žíly 95 až 120 mm2</t>
  </si>
  <si>
    <t>Úprava s podpěrnými omezovači přepětí</t>
  </si>
  <si>
    <t>316-R-001</t>
  </si>
  <si>
    <t>Držák s podpěrnými omezovači přepětí</t>
  </si>
  <si>
    <t>345-R-003</t>
  </si>
  <si>
    <t>Kabelový svod VN 22kV na stožáru (kabelová ochrana, konstrukce)</t>
  </si>
  <si>
    <t>35442062</t>
  </si>
  <si>
    <t>pás zemnící 30x4mm FeZn</t>
  </si>
  <si>
    <t>741410022</t>
  </si>
  <si>
    <t>Montáž uzemňovacího vedení s upevněním, propojením a připojením pomocí svorek v zemi s izolací spojů pásku průřezu do 120 mm2 v průmyslové výstavbě</t>
  </si>
  <si>
    <t>741-R-004</t>
  </si>
  <si>
    <t>Montáž kabelového svodu VN 22kV na stožár</t>
  </si>
  <si>
    <t>742-R-002</t>
  </si>
  <si>
    <t>Montáž držáku s podpěrnámi omezovači přepětí</t>
  </si>
  <si>
    <t>Referenční typová kiosková trafostanice UKL 3119:</t>
  </si>
  <si>
    <t>272-R-019</t>
  </si>
  <si>
    <t>Vybavení rozvodny: 1 pár pryžové dielektrické rukavice s text. vložkou, izolační obuv, 6 m dielektricky koberec š. 1 m, plakát první pomoc, jednopólové schéma z</t>
  </si>
  <si>
    <t>Vybavení rozvodny: 1 pár pryžové dielektrické rukavice s text. vložkou, izolační obuv, 6 m dielektricky koberec š. 1 m, plakát první pomoc, jednopólové schéma zapojení, telefonní čísla jednotek požární ochrany a záchranné zdravotní , bezpečnostní tabulky</t>
  </si>
  <si>
    <t>347-R-020</t>
  </si>
  <si>
    <t>Vlastní spotřeba (osvětlení + zás. Okruhy)</t>
  </si>
  <si>
    <t>357-R-009</t>
  </si>
  <si>
    <t>Rozváděč VN - včetně vybavení, usazení, připojení a uvedení do provozu</t>
  </si>
  <si>
    <t>357-R-013</t>
  </si>
  <si>
    <t>Rozváděč NN</t>
  </si>
  <si>
    <t>357-R-017</t>
  </si>
  <si>
    <t>Nepřímé fakturační měření (strana NN), 500/5A, tř. 0,5 S, CEJCHOVANÉ</t>
  </si>
  <si>
    <t>358-R-015</t>
  </si>
  <si>
    <t>Hlavní jistič 630A</t>
  </si>
  <si>
    <t>374-R-007</t>
  </si>
  <si>
    <t>Kiosková trafostanice včetně výroby, dovozu, instalace, dílenské/výrobní dokumentace, vnitřní elektorinstalace, prokabelování nn/VN, tlumičů hluku, instalace sk</t>
  </si>
  <si>
    <t>Kiosková trafostanice včetně výroby, dovozu, instalace, dílenské/výrobní dokumentace, vnitřní elektorinstalace, prokabelování nn/VN, tlumičů hluku, instalace skříně USM a její zprovoznění</t>
  </si>
  <si>
    <t>374-R-011</t>
  </si>
  <si>
    <t>Olejový transformátor VN/NN 400kVA, ECO2, včetně usazení, připojení a uvedení do provozu</t>
  </si>
  <si>
    <t>580-R-018</t>
  </si>
  <si>
    <t>Montáž zařízení pro nepřímé fakturační měření (strana NN), 500/5A, tř. 0,5 S, CEJCHOVANÉ</t>
  </si>
  <si>
    <t>741-R-008</t>
  </si>
  <si>
    <t>Montáž kioskové trafostanice včetně výroby</t>
  </si>
  <si>
    <t>741-R-010</t>
  </si>
  <si>
    <t>Montáž rozváděče VN</t>
  </si>
  <si>
    <t>741-R-012</t>
  </si>
  <si>
    <t>Montáž olejového transformátoru VN/NN 400kVA</t>
  </si>
  <si>
    <t>741-R-014</t>
  </si>
  <si>
    <t>Montáž rozváděče NN</t>
  </si>
  <si>
    <t>741-R-016</t>
  </si>
  <si>
    <t>Montáž hlavního jističe</t>
  </si>
  <si>
    <t>Uzemnění:</t>
  </si>
  <si>
    <t>35441986</t>
  </si>
  <si>
    <t>svorka odbočovací a spojovací pro pásek 30x4mm, FeZn</t>
  </si>
  <si>
    <t>358-R-021</t>
  </si>
  <si>
    <t>Měřící vývod KMB</t>
  </si>
  <si>
    <t>741420021</t>
  </si>
  <si>
    <t>Montáž hromosvodného vedení svorek se 2 šrouby</t>
  </si>
  <si>
    <t>741-R-022</t>
  </si>
  <si>
    <t>Montáž měřícího vývodu KMB</t>
  </si>
  <si>
    <t>555 - R - 023</t>
  </si>
  <si>
    <t>Hodinové zúčtovací sazby ostatních profesí revizní a kontrolní činnost revizní technik. ZKOUŠKY A REVIZE</t>
  </si>
  <si>
    <t>555 - R - 024</t>
  </si>
  <si>
    <t>Zemní práce pro osazení kioskové TS vč. uzemnění do délky TS 6m</t>
  </si>
  <si>
    <t>555 - R - 025</t>
  </si>
  <si>
    <t>Práce montážní plošinou MP16 (montáž kabelového svodu VN) vč. dopravy na místo stavby</t>
  </si>
  <si>
    <t>555 - R - 026</t>
  </si>
  <si>
    <t>Koordinace akce s distributorem (ČEZ)</t>
  </si>
  <si>
    <t>555 - R - 027</t>
  </si>
  <si>
    <t>Stavební přípomoce</t>
  </si>
  <si>
    <t>555 - R - 028</t>
  </si>
  <si>
    <t>Jeřábní pronájem</t>
  </si>
  <si>
    <t>555 - R - 029</t>
  </si>
  <si>
    <t>Doprava</t>
  </si>
  <si>
    <t>555 - R - 030</t>
  </si>
  <si>
    <t>Drobný montážní a označovací materiál</t>
  </si>
  <si>
    <t>555 - R - 031</t>
  </si>
  <si>
    <t>Koordinace s ostatními profesemi a ostatní nexpecifikované náklady</t>
  </si>
  <si>
    <t>SO 11-91-11a-1</t>
  </si>
  <si>
    <t>111151103</t>
  </si>
  <si>
    <t>Odstranění travin a rákosu strojně travin, při celkové ploše přes 500 m2</t>
  </si>
  <si>
    <t>113106192</t>
  </si>
  <si>
    <t>Rozebrání dílců vozovek a ploch s přemístěním hmot na skládku na vzdálenost do 3 m nebo s naložením na dopravní prostředek, ze silničních dílců jakýchkoliv rozm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</si>
  <si>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cementovou maltou</t>
  </si>
  <si>
    <t>122251107</t>
  </si>
  <si>
    <t>Odkopávky a prokopávky nezapažené strojně v hornině třídy těžitelnosti I skupiny 3 přes 5 000 m3</t>
  </si>
  <si>
    <t xml:space="preserve">846 "výkop pro pláň HTU (budovy, vozovky) - jíl" = 846,000 [A]_x000d_
 5416    "výkop pro pláň HTU (budovy, vozovky) - navážka" = 5416,000 [B]_x000d_
 1471   "úprava pláně pod nezpevněnou plochou-pod zelení - bez úpravy k zpětnému použití" = 1471,000 [C]_x000d_
 "Celkem: "846+5416+1471 = 7733,000 [D]</t>
  </si>
  <si>
    <t>Odkopávky a prokopávky nezapažené strojně v hornině třídy těžitelnosti I skupiny 3 přes 5 000 m3NA SKLÁDKU</t>
  </si>
  <si>
    <t>122251407</t>
  </si>
  <si>
    <t>Vykopávky v zemnících na suchu strojně zapažených i nezapažených v hornině třídy těžitelnosti I skupiny 3 přes 5 000 m3</t>
  </si>
  <si>
    <t xml:space="preserve">2482    "úprava pláně pod nezpevněnou plochu-zeleň - z MDP bez zlepšení" = 2482,000 [A]_x000d_
 122   "pod vozovkou" = 122,000 [B]_x000d_
 285   "pod chodník 2482 běžeckou dráhu" = 285,000 [C]_x000d_
 264   "pod hřiště" = 264,000 [D]_x000d_
 "Celkem: "2482+122+285+264 = 3153,000 [E]</t>
  </si>
  <si>
    <t>Vykopávky v zemnících na suchu strojně zapažených i nezapažených v hornině třídy těžitelnosti I skupiny 3 přes 5 000 m3vykopání z mezideponie</t>
  </si>
  <si>
    <t>6887"na mezideponii " = 6887,000 [A]_x000d_
 3153"z MDP do násypů dle pol. 171151103 " = 3153,000 [B]_x000d_
 "Celkem: "6887+3153 = 10040,000 [C]</t>
  </si>
  <si>
    <t xml:space="preserve">2482 "úprava pláně pod nezpevněnou plochu-zeleň - z MDP bez zlepšení" = 2482,000 [A]_x000d_
 122   "pod vozovkou" = 122,000 [B]_x000d_
 285   "pod chodník 2482 běžeckou dráhu" = 285,000 [C]_x000d_
 264   "pod hřiště" = 264,000 [D]_x000d_
 "Celkem: "2482+122+285+264 = 3153,000 [E]</t>
  </si>
  <si>
    <t>895"na skládku" = 895,000 [A]_x000d_
 6887"na mezideponii" = 6887,000 [B]_x000d_
 "Celkem: "895+6887 = 7782,000 [C]</t>
  </si>
  <si>
    <t>966008113</t>
  </si>
  <si>
    <t>Bourání trubního propustku s odklizením a uložením vybouraného materiálu na skládku na vzdálenost do 3 m nebo s naložením na dopravní prostředek z trub betonový</t>
  </si>
  <si>
    <t>Bourání trubního propustku s odklizením a uložením vybouraného materiálu na skládku na vzdálenost do 3 m nebo s naložením na dopravní prostředek z trub betonových nebo železobetonových DN přes 500 do 800 mm</t>
  </si>
  <si>
    <t>895*1.7*0.95 = 1445,425 [A]</t>
  </si>
  <si>
    <t>R015140</t>
  </si>
  <si>
    <t>904</t>
  </si>
  <si>
    <t>NEOCEŇOVAT - POPLATKY ZA LIKVIDACI ODPADŮ NEKONTAMINOVANÝCH - 17 01 01 BETON Z DEMOLIC OBJEKTŮ, ZÁKLADŮ TV VČETNĚ DOPRAVY</t>
  </si>
  <si>
    <t>POPLATKY ZA LIKVIDACI ODPADŮ NEKONTAMINOVANÝCH - 17 01 01 BETON Z DEMOLIC OBJEKTŮ, ZÁKLADŮ TV VČETNĚ DOPRAVY</t>
  </si>
  <si>
    <t xml:space="preserve">POPLATKY ZA LIKVIDACI ODPADŮ NEKONTAMINOVANÝCH - 17 01 01 BETON Z DEMOLIC OBJEKTŮ, ZÁKLADŮ TV VČETNĚ DOPRAVYEVIDENČNÍ POLOŽKA. Neoceňovat v objektu SO/PS, položka se oceňuje pouze v objektu SO 90-90
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</si>
  <si>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SO 11-91-11a-2</t>
  </si>
  <si>
    <t>11695121-R</t>
  </si>
  <si>
    <t>Zemina promísená s vápnem na deponii za účelem zlepšení jejích mechanických vlastností do zásypů inženýrských sítí a stavebních objektů v množství z objemové hm</t>
  </si>
  <si>
    <t>Zemina promísená s vápnem na deponii za účelem zlepšení jejích mechanických vlastností do zásypů inženýrských sítí a stavebních objektů v množství z objemové hmotnosti zeminy po zhutnění přes 2,5 %</t>
  </si>
  <si>
    <t xml:space="preserve">5416+655+1332+1471   "navážky k úpravě 8874 zpětnému využití " = 8874,000 [A]</t>
  </si>
  <si>
    <t>Zemina promísená s vápnem na deponii za účelem zlepšení jejích mechanických vlastností do zásypů inženýrských sítí a stavebních objektů vmnožství z objemové hmotnosti zeminy po zhutnění přes 2,5 %</t>
  </si>
  <si>
    <t xml:space="preserve">2619   "degradovaná povrchová vrstva tl. 0,3m pod budovami 2619 zpev. plochami " = 2619,000 [A]_x000d_
 944   "výkop pod pláň budov -0,6m  - jíl " = 944,000 [B]_x000d_
 569   "výkop pro AZ vozovky -0,5m  - jíl" = 569,000 [C]_x000d_
 655   "výkop pod pláň budov -0,6m  - navážka" = 655,000 [D]_x000d_
 1332   "výkop pro AZ vozovky -0,5m  - navážka" = 1332,000 [E]_x000d_
 "Celkem: "2619+944+569+655+1332 = 6119,000 [F]</t>
  </si>
  <si>
    <t xml:space="preserve">1599   "zpětné využití upravených navážek pod plání budov tl. 0,6m" = 1599,000 [A]_x000d_
 2560   "zpětné využití upravených navážek pro aktivní zónu vozovky 1599 pláně pod hřištěm, běžeckou dráhou 1599 chodníky v tl. 0,5m " = 2560,000 [B]_x000d_
 "Celkem: "1599+2560 = 4159,000 [C]</t>
  </si>
  <si>
    <t xml:space="preserve">8874   "na mezideponii " = 8874,000 [A]_x000d_
 7413  "z MDP do násypů dle pol. 171151103 8874 171152111" = 7413,000 [B]_x000d_
 -10040 "NORMALNÍ" = -10040,000 [C]_x000d_
 "Celkem: "8874+7413+-10040 = 6247,000 [D]</t>
  </si>
  <si>
    <t>(4978+8874)*1.15 = 15929,800 [A]</t>
  </si>
  <si>
    <t>171152111</t>
  </si>
  <si>
    <t>Uložení sypaniny do zhutněných násypů pro silnice, dálnice a letiště s rozprostřením sypaniny ve vrstvách, s hrubým urovnáním a uzavřením povrchu násypu z horni</t>
  </si>
  <si>
    <t>Uložení sypaniny do zhutněných násypů pro silnice, dálnice a letiště s rozprostřením sypaniny ve vrstvách, s hrubým urovnáním a uzavřením povrchu násypu z hornin nesoudržných sypkých v aktivní zóně</t>
  </si>
  <si>
    <t xml:space="preserve">4978-895 "na skládku" = 4083,000 [A]_x000d_
 8874-6887   "na mezideponii" = 1987,000 [B]_x000d_
 "Celkem: "4083+1987 = 6070,000 [C]</t>
  </si>
  <si>
    <t>(4978-895)*1.7*0.95 = 6594,045 [A]</t>
  </si>
  <si>
    <t>R015240</t>
  </si>
  <si>
    <t>905</t>
  </si>
  <si>
    <t>NEOCEŇOVAT - POPLATKY ZA LIKVIDACI ODPADŮ NEKONTAMINOVANÝCH - 20 03 99 ODPAD PODOBNÝ KOMUNÁLNÍMU ODPADU VČETNĚ DOPRAVY</t>
  </si>
  <si>
    <t>POPLATKY ZA LIKVIDACI ODPADŮ NEKONTAMINOVANÝCH - 20 03 99 ODPAD PODOBNÝ KOMUNÁLNÍMU ODPADU VČETNĚ DOPRAVY</t>
  </si>
  <si>
    <t xml:space="preserve">POPLATKY ZA LIKVIDACI ODPADŮ NEKONTAMINOVANÝCH - 20 03 99 ODPAD PODOBNÝ KOMUNÁLNÍMU ODPADU VČETNĚ DOPRAVYEVIDENČNÍ POLOŽKA. Neoceňovat v objektu SO/PS, položka se oceňuje pouze v objektu SO 90-90
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</si>
  <si>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R015511</t>
  </si>
  <si>
    <t>906</t>
  </si>
  <si>
    <t>NEOCEŇOVAT - POPLATKY ZA LIKVIDACI ODPADŮ NEBEZPEČNÝCH - 17 05 03* ZEMINA A KAMENÍ OBSAHUJÍCÍ NEBEZPEČNÉ LÁTKY VČETNĚ DOPRAVY</t>
  </si>
  <si>
    <t>POPLATKY ZA LIKVIDACI ODPADŮ NEBEZPEČNÝCH - 17 05 03* ZEMINA A KAMENÍ OBSAHUJÍCÍ NEBEZPEČNÉ LÁTKY VČETNĚ DOPRAVY</t>
  </si>
  <si>
    <t>4978*1.7*0.05 = 423,130 [A]</t>
  </si>
  <si>
    <t xml:space="preserve">POPLATKY ZA LIKVIDACI ODPADŮ NEBEZPEČNÝCH - 17 05 03* ZEMINA A KAMENÍ OBSAHUJÍCÍ NEBEZPEČNÉ LÁTKY VČETNĚ DOPRAVYEVIDENČNÍ POLOŽKA. Neoceňovat v objektu SO/PS, položka se oceňuje pouze v objektu SO 90-90
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</si>
  <si>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SO 11-95-11</t>
  </si>
  <si>
    <t>00572420</t>
  </si>
  <si>
    <t>osivo směs travní parková okrasná</t>
  </si>
  <si>
    <t>9095*0.025 "Přepočtené koeficientem množství" = 227,375 [A]</t>
  </si>
  <si>
    <t>10371500</t>
  </si>
  <si>
    <t>substrát pro trávníky VL</t>
  </si>
  <si>
    <t>9095*0.051 "Přepočtené koeficientem množství" = 463,845 [A]</t>
  </si>
  <si>
    <t>182303111</t>
  </si>
  <si>
    <t>Doplnění zeminy nebo substrátu na travnatých plochách tloušťky do 50 mm v rovině nebo na svahu do 1:5</t>
  </si>
  <si>
    <t>9095 = 9095,000 [A]</t>
  </si>
  <si>
    <t>183101115</t>
  </si>
  <si>
    <t>Hloubení jamek pro vysazování rostlin v zemině skupiny 1 až 4 bez výměny půdy v rovině nebo na svahu do 1:5, objemu přes 0,125 do 0,40 m3</t>
  </si>
  <si>
    <t>183403113</t>
  </si>
  <si>
    <t>Obdělání půdy frézováním v rovině nebo na svahu do 1:5</t>
  </si>
  <si>
    <t>183403114</t>
  </si>
  <si>
    <t>Obdělání půdy kultivátorováním v rovině nebo na svahu do 1:5</t>
  </si>
  <si>
    <t>183403152</t>
  </si>
  <si>
    <t>Obdělání půdy vláčením v rovině nebo na svahu do 1:5</t>
  </si>
  <si>
    <t>183403153</t>
  </si>
  <si>
    <t>Obdělání půdy hrabáním v rovině nebo na svahu do 1:5</t>
  </si>
  <si>
    <t>183403161</t>
  </si>
  <si>
    <t>Obdělání půdy válením v rovině nebo na svahu do 1:5</t>
  </si>
  <si>
    <t>183405211</t>
  </si>
  <si>
    <t>Výsev trávníku hydroosevem na ornici</t>
  </si>
  <si>
    <t>184102114</t>
  </si>
  <si>
    <t>Výsadba dřeviny s balem do předem vyhloubené jamky se zalitím v rovině nebo na svahu do 1:5, při průměru balu přes 400 do 500 mm</t>
  </si>
  <si>
    <t>15 = 15,000 [A]_x000d_
 12 = 12,000 [B]_x000d_
 5 = 5,000 [C]_x000d_
 4 = 4,000 [D]_x000d_
 3 = 3,000 [E]_x000d_
 3 = 3,000 [F]_x000d_
 4 = 4,000 [G]_x000d_
 8 = 8,000 [H]_x000d_
 5 = 5,000 [I]_x000d_
 "Celkem: "15+12+5+4+3+3+4+8+5 = 59,000 [J]</t>
  </si>
  <si>
    <t>184812111</t>
  </si>
  <si>
    <t>Ošetřování stromů vyrovnání a dorážení kůlů v ovocných sadech</t>
  </si>
  <si>
    <t>184812112</t>
  </si>
  <si>
    <t>Ošetřování stromů kůl k sazenici délky 2 m, průměru od 0,04 m do 0,06 m</t>
  </si>
  <si>
    <t>59.000*3 = 177,000 [A]</t>
  </si>
  <si>
    <t>184813111</t>
  </si>
  <si>
    <t>Ošetřování a ochrana stromů proti škodám způsobeným zvěří nátěrem nebo postřikem</t>
  </si>
  <si>
    <t>184815112</t>
  </si>
  <si>
    <t>Obrytí a vypletí okolo sazenic v kruhové ploše průměru 1,50 m v půdě středně těžké</t>
  </si>
  <si>
    <t>184816112</t>
  </si>
  <si>
    <t>Hnojení sazenic vápenatými hnojivy v množství přes 1,0 do 2,0 kg k jedné sazenici</t>
  </si>
  <si>
    <t>185802113</t>
  </si>
  <si>
    <t>Hnojení půdy nebo trávníku v rovině nebo na svahu do 1:5 umělým hnojivem na široko</t>
  </si>
  <si>
    <t>"` ``Spotřeba 1kg / 28 m2 "_x000d_
 9095/28*4/1000 = 1,299 [A]</t>
  </si>
  <si>
    <t>185803111</t>
  </si>
  <si>
    <t>Ošetření trávníku jednorázové v rovině nebo na svahu do 1:5</t>
  </si>
  <si>
    <t>9095*5 = 45475,000 [A]</t>
  </si>
  <si>
    <t>185804312</t>
  </si>
  <si>
    <t>Zalití rostlin vodou plochy záhonů jednotlivě přes 20 m2</t>
  </si>
  <si>
    <t>9095*4*0.025 = 909,500 [A]</t>
  </si>
  <si>
    <t>185851121</t>
  </si>
  <si>
    <t>Dovoz vody pro zálivku rostlin na vzdálenost do 1000 m</t>
  </si>
  <si>
    <t>25191155</t>
  </si>
  <si>
    <t>hnojivo průmyslové</t>
  </si>
  <si>
    <t>59*2 "Přepočtené koeficientem množství" = 118,000 [A]</t>
  </si>
  <si>
    <t>Amelanchier lamarckii – muchovník Lamarckův</t>
  </si>
  <si>
    <t>Aronia melanocarpa – temnoplodec černoplodý</t>
  </si>
  <si>
    <t>Malus - jabloň</t>
  </si>
  <si>
    <t xml:space="preserve">Malus -  jabloň</t>
  </si>
  <si>
    <t>Morus alba – morušovník bílý</t>
  </si>
  <si>
    <t>Morus nigra – morušovník černý</t>
  </si>
  <si>
    <t>Prunus – třešeň</t>
  </si>
  <si>
    <t>RMAT0007</t>
  </si>
  <si>
    <t>Sorbus aria 'Magnifica' – jeřáb muk</t>
  </si>
  <si>
    <t>Sorbus aucuparia 'Edulis' – jeřáb ptačí</t>
  </si>
  <si>
    <t>Sorbus itermedia 'Browers'- jeřáb prostřední</t>
  </si>
  <si>
    <t>RMAT0010</t>
  </si>
  <si>
    <t>Trávníkové hnojivo</t>
  </si>
  <si>
    <t>1.299*1050 "Přepočtené koeficientem množství" = 1363,950 [A]</t>
  </si>
  <si>
    <t>998231311</t>
  </si>
  <si>
    <t>Přesun hmot pro sadovnické a krajinářské úpravy strojně dopravní vzdálenost do 5000 m</t>
  </si>
  <si>
    <t>SO 98-98</t>
  </si>
  <si>
    <t>VSE1</t>
  </si>
  <si>
    <t>Dokumentace stavby</t>
  </si>
  <si>
    <t>VSEOB001</t>
  </si>
  <si>
    <t>Dokumentace skutečného provedení stavby, geodetická část</t>
  </si>
  <si>
    <t>1 " v předepsaném rozsahu 1 počtu dle VTP 1 ZTP" = 1,000 [A]</t>
  </si>
  <si>
    <t xml:space="preserve">Dokumentace skutečného provedení stavby, geodetická částVypracování vybrané části dokumentace skutečného provedení (DSPS)
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</si>
  <si>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</si>
  <si>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</si>
  <si>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Dokumentace skutečného provedení stavby, technická částVypracování vybrané části dokumentace skutečného provedení (DSPS)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</si>
  <si>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</si>
  <si>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</si>
  <si>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1 "v předepsaném rozsahu 1 počtu dle VTP 1 ZTP" = 1,000 [A]</t>
  </si>
  <si>
    <t xml:space="preserve">Dokumentace skutečného provedení stavby, dokladová částVypracování vybrané části dokumentace skutečného provedení (DSPS)
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</si>
  <si>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VSE2</t>
  </si>
  <si>
    <t>VSEOB004</t>
  </si>
  <si>
    <t>Osvědčení o shodě notifikovanou osobou</t>
  </si>
  <si>
    <t xml:space="preserve">Osvědčení o shodě notifikovanou osobouZajištění vydání osvědčení o shodě notifikovanou osobou
'Položka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činnosti.'</t>
  </si>
  <si>
    <t>VSEOB005</t>
  </si>
  <si>
    <t>Osvědčení o bezpečnosti před uvedením do provozu</t>
  </si>
  <si>
    <t>1" v předepsaném rozsahu 1 počtu dle VTP 1 ZTP" = 1,000 [A]</t>
  </si>
  <si>
    <t xml:space="preserve">Osvědčení o bezpečnosti před uvedením do provozuZajištění vydání osvědčení o bezpečnosti před uvedením do provozu.
'Položka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činnosti.'</t>
  </si>
  <si>
    <t>VSEOB006</t>
  </si>
  <si>
    <t>Geodetické práce v rámci geodetické vytyčovací sítě stavby</t>
  </si>
  <si>
    <t>Geodetické práce v rámci geodetické vytyčovací sítě stavbySouhrn geodetických činností při zřizování a vedení bodů geodetické vytyčovací sítě stavby
'Položka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položky.'</t>
  </si>
  <si>
    <t>VSEOB007</t>
  </si>
  <si>
    <t>Odborné dozory, dohledy a průzkumy zajištované zhotovitelem</t>
  </si>
  <si>
    <t>"stavebně statický průzkum"1 = 1,000 [A]_x000d_
 "Mezisoučet: "1 = 1,000 [B]</t>
  </si>
  <si>
    <t>Odborné dozory, dohledy a průzkumy zajištované zhotovitelemStavebně - statický průzkum</t>
  </si>
  <si>
    <t>SO 90-90</t>
  </si>
  <si>
    <t xml:space="preserve">115.6 " PS 11-02-11" = 115,600 [A]_x000d_
 28.39 " PS 11-02-41 - D.1.2.4 - Elektrická požární 115.6 zabezpečovací signalizace (EPS, EZS)" = 28,390 [B]_x000d_
 8.33 " PS 11-02-21 - D.1.2.2 - Rozhlasové zařízení" = 8,330 [C]_x000d_
 37.91 " SO 11-10-01 - 37.91.2.1.1 Kolejový svršek - cvičná kolej" = 37,910 [D]_x000d_
 61.057 " SO 11-33-11.01 - 37.91.2.1.6 - Vodovodní přípojka" = 61,057 [E]_x000d_
 86.367 " SO 11-33-11.02 - 37.91.2.1.6 - Vodovod - Areálový rozvod" = 86,367 [F]_x000d_
 160.997 " SO 11-33-11.03 - 37.91.2.1.6 - Splašková kanalizace" = 160,997 [G]_x000d_
 1383.562 " SO 11-33-11.04 - 37.91.2.1.6 - Dešťová kanalizace " = 1383,562 [H]_x000d_
 8.28 " SO 11-50-11 - 37.91.2.1.8 - Pozemní komunikace" = 8,280 [I]_x000d_
 230.763 "  SO 11-72-11.01 - Architektonicko-stavební řešení" = 230,763 [J]_x000d_
 34 " SO 11-72-11.45 - Zařízení pro vytápění staveb" = 34,000 [K]_x000d_
 6.582 " SO 11-72-12 - 37.91.2.2.1 - Přístřešek pro vozidla " = 6,582 [L]_x000d_
 16.817 " SO 11-72-13 - 37.91.2.2.1 - Hřiště" = 16,817 [M]_x000d_
 34.258 " SO 11-79-11 - 37.91.2.2.6 - Drobná architektura 115.6 oplocení" = 34,258 [N]_x000d_
 8039.47 " SO 11-91-11a - 37.91.2.4.1 - Příprava území 115.6 kácení" = 8039,470 [O]_x000d_
 "Celkem: "115.6+28.39+8.33+37.91+61.057+86.367+160.997+1383.562+8.28+230.763+34+6.582+16.817+34.258+8039.47 = 10252,383 [P]</t>
  </si>
  <si>
    <t xml:space="preserve">POPLATKY ZA LIKVIDACI ODPADŮ NEKONTAMINOVANÝCH - 17 05 04 VYTĚŽENÉ ZEMINY A HORNINY - I. TŘÍDA TĚŽITELNOSTI VČETNĚ DOPRAVY1.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</si>
  <si>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0.115 " PS 11-02-11" = 0,115 [A]_x000d_
 0.77 " PS 11-02-41 - D.1.2.4 - Elektrická požární 0.115 zabezpečovací signalizace (EPS, EZS)" = 0,770 [B]_x000d_
 0.012 " PS 11-02-71.1 - D.1.2.7 - Jiná sdělovací zařízení - Ozvučení" = 0,012 [C]_x000d_
 0.04 " PS 11-02-71.2 - 0.04.1.2.7 - Jiná sdělovací zařízení - VDT" = 0,040 [D]_x000d_
 0.17 " PS 11-02-71.3 - 0.04.1.2.7 - Jiná sdělovací zařízení - VSS" = 0,170 [E]_x000d_
 0.07 " PS 11-02-71.5 - 0.04.1.2.7 - Jiná sdělovací zařízení - JČ" = 0,070 [F]_x000d_
 0.51 " SO 11-72-11.46 - Měření 0.115 regulace" = 0,510 [G]_x000d_
 2 "SO 11-72-11.47 - Zařízení silnoproudé elektrotechniky včetně ochrany před bleskem" = 2,000 [H]_x000d_
 "Celkem: "0.115+0.77+0.012+0.04+0.17+0.07+0.51+2 = 3,687 [I]</t>
  </si>
  <si>
    <t xml:space="preserve">POPLATKY ZA LIKVIDACI ODPADŮ NEKONTAMINOVANÝCH - 17 01 02 STAVEBNÍ A DEMOLIČNÍ SUŤ (CIHLY) VČETNĚ DOPRAVY1.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</si>
  <si>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15.84 " SO 11-50-11 - D.2.1.8 - Pozemní komunikace" = 15,840 [A]</t>
  </si>
  <si>
    <t xml:space="preserve">POPLATKY ZA LIKVIDACI ODPADŮ NEKONTAMINOVANÝCH - 17 03 02 VYBOURANÝ ASFALTOVÝ BETON BEZ DEHTU VČETNĚ DOPRAVY1.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</si>
  <si>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31.315 " SO 11-91-11a - D.2.4.1 - Příprava území 31.315 kácení" = 31,315 [A]</t>
  </si>
  <si>
    <t xml:space="preserve">POPLATKY ZA LIKVIDACI ODPADŮ NEKONTAMINOVANÝCH - 17 01 01 BETON Z DEMOLIC OBJEKTŮ, ZÁKLADŮ TV VČETNĚ DOPRAVY1.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</si>
  <si>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10 " SO 11-91-11a - D.2.4.1 - Příprava území 10 kácení" = 10,000 [A]</t>
  </si>
  <si>
    <t xml:space="preserve">POPLATKY ZA LIKVIDACI ODPADŮ NEKONTAMINOVANÝCH - 20 03 99 ODPAD PODOBNÝ KOMUNÁLNÍMU ODPADU VČETNĚ DOPRAVY1.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</si>
  <si>
    <t>423.13 " SO 11-91-11a - D.2.4.1 - Příprava území 423.13 kácení" = 423,130 [A]</t>
  </si>
  <si>
    <t xml:space="preserve">POPLATKY ZA LIKVIDACI ODPADŮ NEBEZPEČNÝCH - 17 05 03* ZEMINA A KAMENÍ OBSAHUJÍCÍ NEBEZPEČNÉ LÁTKY VČETNĚ DOPRAVY1. Položka obsahuje:   • veškeré poplatky provozovateli skládky, recyklační linky nebo jiného zařízení na zpracování nebo likvidaci odpadů související s převzetím, uložením, zpracováním nebo likvidací odpadu,    • náklady spojené s dopravou odpadu z místa stavby na místo převzetí provozovatelem skládky, recyklační linky nebo jiného zařízení na zpracování nebo likvidaci odpadů,    • náklady spojené s vyložením a manipulací s materiálem v místě skládky.    2. Položka neobsahuje:   • náklady spojené s naložením a manipulací s materiálem. **)   3. Způsob měření:      • [měrná jednotka – nejčastěji Tuna] určující množství odpadu vytříděného v souladu se zákonem č. 541/2020 Sb., o odpadech, v platném znění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</si>
</sst>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styles" Target="styles.xml" /><Relationship Id="rId39" Type="http://schemas.openxmlformats.org/officeDocument/2006/relationships/theme" Target="theme/theme1.xml" /><Relationship Id="rId40" Type="http://schemas.openxmlformats.org/officeDocument/2006/relationships/calcChain" Target="calcChain.xml" /><Relationship Id="rId4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8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C10+C22+C24+C32+C46+C48+C52+C54</f>
        <v>0</v>
      </c>
      <c r="D6" s="3"/>
      <c r="E6" s="3"/>
    </row>
    <row r="7">
      <c r="A7" s="3"/>
      <c r="B7" s="5" t="s">
        <v>5</v>
      </c>
      <c r="C7" s="6">
        <f>E10+E22+E24+E32+E46+E48+E52+E54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C11+C12+C13+C14+C15+C21</f>
        <v>0</v>
      </c>
      <c r="D10" s="9">
        <f>D11+D12+D13+D14+D15+D21</f>
        <v>0</v>
      </c>
      <c r="E10" s="9">
        <f>E11+E12+E13+E14+E15+E21</f>
        <v>0</v>
      </c>
    </row>
    <row r="11">
      <c r="A11" s="10" t="s">
        <v>13</v>
      </c>
      <c r="B11" s="10" t="s">
        <v>14</v>
      </c>
      <c r="C11" s="11">
        <f>'D.1.2PS 11-02-01'!I3</f>
        <v>0</v>
      </c>
      <c r="D11" s="11">
        <f>SUMIFS('D.1.2PS 11-02-01'!O:O,'D.1.2PS 11-02-01'!A:A,"P")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'D.1.2PS 11-02-11'!I3</f>
        <v>0</v>
      </c>
      <c r="D12" s="11">
        <f>SUMIFS('D.1.2PS 11-02-11'!O:O,'D.1.2PS 11-02-11'!A:A,"P")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'D.1.2PS 11-02-21'!I3</f>
        <v>0</v>
      </c>
      <c r="D13" s="11">
        <f>SUMIFS('D.1.2PS 11-02-21'!O:O,'D.1.2PS 11-02-21'!A:A,"P")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'D.1.2PS 11-02-41'!I3</f>
        <v>0</v>
      </c>
      <c r="D14" s="11">
        <f>SUMIFS('D.1.2PS 11-02-41'!O:O,'D.1.2PS 11-02-41'!A:A,"P")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C16+C17+C18+C19+C20</f>
        <v>0</v>
      </c>
      <c r="D15" s="11">
        <f>D16+D17+D18+D19+D20</f>
        <v>0</v>
      </c>
      <c r="E15" s="11">
        <f>E16+E17+E18+E19+E20</f>
        <v>0</v>
      </c>
    </row>
    <row r="16">
      <c r="A16" s="10" t="s">
        <v>23</v>
      </c>
      <c r="B16" s="10" t="s">
        <v>24</v>
      </c>
      <c r="C16" s="11">
        <f>'D.1.2PS 11-02-71PS 11-02-71.1'!I3</f>
        <v>0</v>
      </c>
      <c r="D16" s="11">
        <f>SUMIFS('D.1.2PS 11-02-71PS 11-02-71.1'!O:O,'D.1.2PS 11-02-71PS 11-02-71.1'!A:A,"P")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'D.1.2PS 11-02-71PS 11-02-71.2'!I3</f>
        <v>0</v>
      </c>
      <c r="D17" s="11">
        <f>SUMIFS('D.1.2PS 11-02-71PS 11-02-71.2'!O:O,'D.1.2PS 11-02-71PS 11-02-71.2'!A:A,"P")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'D.1.2PS 11-02-71PS 11-02-71.3'!I3</f>
        <v>0</v>
      </c>
      <c r="D18" s="11">
        <f>SUMIFS('D.1.2PS 11-02-71PS 11-02-71.3'!O:O,'D.1.2PS 11-02-71PS 11-02-71.3'!A:A,"P")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'D.1.2PS 11-02-71PS 11-02-71.4'!I3</f>
        <v>0</v>
      </c>
      <c r="D19" s="11">
        <f>SUMIFS('D.1.2PS 11-02-71PS 11-02-71.4'!O:O,'D.1.2PS 11-02-71PS 11-02-71.4'!A:A,"P")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'D.1.2PS 11-02-71PS 11-02-71.5'!I3</f>
        <v>0</v>
      </c>
      <c r="D20" s="11">
        <f>SUMIFS('D.1.2PS 11-02-71PS 11-02-71.5'!O:O,'D.1.2PS 11-02-71PS 11-02-71.5'!A:A,"P")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'D.1.2PS 11-02-91'!I3</f>
        <v>0</v>
      </c>
      <c r="D21" s="11">
        <f>SUMIFS('D.1.2PS 11-02-91'!O:O,'D.1.2PS 11-02-91'!A:A,"P")</f>
        <v>0</v>
      </c>
      <c r="E21" s="11">
        <f>C21+D21</f>
        <v>0</v>
      </c>
    </row>
    <row r="22">
      <c r="A22" s="8" t="s">
        <v>35</v>
      </c>
      <c r="B22" s="8" t="s">
        <v>36</v>
      </c>
      <c r="C22" s="9">
        <f>C23</f>
        <v>0</v>
      </c>
      <c r="D22" s="9">
        <f>D23</f>
        <v>0</v>
      </c>
      <c r="E22" s="9">
        <f>E23</f>
        <v>0</v>
      </c>
    </row>
    <row r="23">
      <c r="A23" s="10" t="s">
        <v>37</v>
      </c>
      <c r="B23" s="10" t="s">
        <v>38</v>
      </c>
      <c r="C23" s="11">
        <f>'D.1.4PS 11-04-51'!I3</f>
        <v>0</v>
      </c>
      <c r="D23" s="11">
        <f>SUMIFS('D.1.4PS 11-04-51'!O:O,'D.1.4PS 11-04-51'!A:A,"P")</f>
        <v>0</v>
      </c>
      <c r="E23" s="11">
        <f>C23+D23</f>
        <v>0</v>
      </c>
    </row>
    <row r="24">
      <c r="A24" s="8" t="s">
        <v>39</v>
      </c>
      <c r="B24" s="8" t="s">
        <v>40</v>
      </c>
      <c r="C24" s="9">
        <f>C25+C26+C27+C28+C29+C30+C31</f>
        <v>0</v>
      </c>
      <c r="D24" s="9">
        <f>D25+D26+D27+D28+D29+D30+D31</f>
        <v>0</v>
      </c>
      <c r="E24" s="9">
        <f>E25+E26+E27+E28+E29+E30+E31</f>
        <v>0</v>
      </c>
    </row>
    <row r="25">
      <c r="A25" s="10" t="s">
        <v>41</v>
      </c>
      <c r="B25" s="10" t="s">
        <v>42</v>
      </c>
      <c r="C25" s="11">
        <f>'D.2.1SO 11-10-01'!I3</f>
        <v>0</v>
      </c>
      <c r="D25" s="11">
        <f>SUMIFS('D.2.1SO 11-10-01'!O:O,'D.2.1SO 11-10-01'!A:A,"P")</f>
        <v>0</v>
      </c>
      <c r="E25" s="11">
        <f>C25+D25</f>
        <v>0</v>
      </c>
    </row>
    <row r="26">
      <c r="A26" s="10" t="s">
        <v>43</v>
      </c>
      <c r="B26" s="10" t="s">
        <v>44</v>
      </c>
      <c r="C26" s="11">
        <f>'D.2.1SO 11-22-11'!I3</f>
        <v>0</v>
      </c>
      <c r="D26" s="11">
        <f>SUMIFS('D.2.1SO 11-22-11'!O:O,'D.2.1SO 11-22-11'!A:A,"P")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'D.2.1SO 11-33-11.01'!I3</f>
        <v>0</v>
      </c>
      <c r="D27" s="11">
        <f>SUMIFS('D.2.1SO 11-33-11.01'!O:O,'D.2.1SO 11-33-11.01'!A:A,"P")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'D.2.1SO 11-33-11.02'!I3</f>
        <v>0</v>
      </c>
      <c r="D28" s="11">
        <f>SUMIFS('D.2.1SO 11-33-11.02'!O:O,'D.2.1SO 11-33-11.02'!A:A,"P")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'D.2.1SO 11-33-11.03'!I3</f>
        <v>0</v>
      </c>
      <c r="D29" s="11">
        <f>SUMIFS('D.2.1SO 11-33-11.03'!O:O,'D.2.1SO 11-33-11.03'!A:A,"P")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'D.2.1SO 11-33-11.04'!I3</f>
        <v>0</v>
      </c>
      <c r="D30" s="11">
        <f>SUMIFS('D.2.1SO 11-33-11.04'!O:O,'D.2.1SO 11-33-11.04'!A:A,"P")</f>
        <v>0</v>
      </c>
      <c r="E30" s="11">
        <f>C30+D30</f>
        <v>0</v>
      </c>
    </row>
    <row r="31">
      <c r="A31" s="10" t="s">
        <v>53</v>
      </c>
      <c r="B31" s="10" t="s">
        <v>54</v>
      </c>
      <c r="C31" s="11">
        <f>'D.2.1SO 11-50-11'!I3</f>
        <v>0</v>
      </c>
      <c r="D31" s="11">
        <f>SUMIFS('D.2.1SO 11-50-11'!O:O,'D.2.1SO 11-50-11'!A:A,"P")</f>
        <v>0</v>
      </c>
      <c r="E31" s="11">
        <f>C31+D31</f>
        <v>0</v>
      </c>
    </row>
    <row r="32">
      <c r="A32" s="8" t="s">
        <v>55</v>
      </c>
      <c r="B32" s="8" t="s">
        <v>56</v>
      </c>
      <c r="C32" s="9">
        <f>C33+C43+C44+C45</f>
        <v>0</v>
      </c>
      <c r="D32" s="9">
        <f>D33+D43+D44+D45</f>
        <v>0</v>
      </c>
      <c r="E32" s="9">
        <f>E33+E43+E44+E45</f>
        <v>0</v>
      </c>
    </row>
    <row r="33">
      <c r="A33" s="10" t="s">
        <v>57</v>
      </c>
      <c r="B33" s="10" t="s">
        <v>58</v>
      </c>
      <c r="C33" s="11">
        <f>C34+C35+C36+C37+C38+C39+C40+C41+C42</f>
        <v>0</v>
      </c>
      <c r="D33" s="11">
        <f>D34+D35+D36+D37+D38+D39+D40+D41+D42</f>
        <v>0</v>
      </c>
      <c r="E33" s="11">
        <f>E34+E35+E36+E37+E38+E39+E40+E41+E42</f>
        <v>0</v>
      </c>
    </row>
    <row r="34">
      <c r="A34" s="10" t="s">
        <v>59</v>
      </c>
      <c r="B34" s="10" t="s">
        <v>60</v>
      </c>
      <c r="C34" s="11">
        <f>'D.2.2SO 11-72-11SO 11-72-11.01'!I3</f>
        <v>0</v>
      </c>
      <c r="D34" s="11">
        <f>SUMIFS('D.2.2SO 11-72-11SO 11-72-11.01'!O:O,'D.2.2SO 11-72-11SO 11-72-11.01'!A:A,"P")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'D.2.2SO 11-72-11SO 11-72-11.02'!I3</f>
        <v>0</v>
      </c>
      <c r="D35" s="11">
        <f>SUMIFS('D.2.2SO 11-72-11SO 11-72-11.02'!O:O,'D.2.2SO 11-72-11SO 11-72-11.02'!A:A,"P")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'D.2.2SO 11-72-11SO 11-72-11.41'!I3</f>
        <v>0</v>
      </c>
      <c r="D36" s="11">
        <f>SUMIFS('D.2.2SO 11-72-11SO 11-72-11.41'!O:O,'D.2.2SO 11-72-11SO 11-72-11.41'!A:A,"P")</f>
        <v>0</v>
      </c>
      <c r="E36" s="11">
        <f>C36+D36</f>
        <v>0</v>
      </c>
    </row>
    <row r="37">
      <c r="A37" s="10" t="s">
        <v>65</v>
      </c>
      <c r="B37" s="10" t="s">
        <v>66</v>
      </c>
      <c r="C37" s="11">
        <f>'D.2.2SO 11-72-11SO 11-72-11.42'!I3</f>
        <v>0</v>
      </c>
      <c r="D37" s="11">
        <f>SUMIFS('D.2.2SO 11-72-11SO 11-72-11.42'!O:O,'D.2.2SO 11-72-11SO 11-72-11.42'!A:A,"P")</f>
        <v>0</v>
      </c>
      <c r="E37" s="11">
        <f>C37+D37</f>
        <v>0</v>
      </c>
    </row>
    <row r="38">
      <c r="A38" s="10" t="s">
        <v>67</v>
      </c>
      <c r="B38" s="10" t="s">
        <v>68</v>
      </c>
      <c r="C38" s="11">
        <f>'D.2.2SO 11-72-11SO 11-72-11.45'!I3</f>
        <v>0</v>
      </c>
      <c r="D38" s="11">
        <f>SUMIFS('D.2.2SO 11-72-11SO 11-72-11.45'!O:O,'D.2.2SO 11-72-11SO 11-72-11.45'!A:A,"P")</f>
        <v>0</v>
      </c>
      <c r="E38" s="11">
        <f>C38+D38</f>
        <v>0</v>
      </c>
    </row>
    <row r="39">
      <c r="A39" s="10" t="s">
        <v>69</v>
      </c>
      <c r="B39" s="10" t="s">
        <v>70</v>
      </c>
      <c r="C39" s="11">
        <f>'D.2.2SO 11-72-11SO 11-72-11.46'!I3</f>
        <v>0</v>
      </c>
      <c r="D39" s="11">
        <f>SUMIFS('D.2.2SO 11-72-11SO 11-72-11.46'!O:O,'D.2.2SO 11-72-11SO 11-72-11.46'!A:A,"P")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'D.2.2SO 11-72-11SO 11-72-11.47'!I3</f>
        <v>0</v>
      </c>
      <c r="D40" s="11">
        <f>SUMIFS('D.2.2SO 11-72-11SO 11-72-11.47'!O:O,'D.2.2SO 11-72-11SO 11-72-11.47'!A:A,"P")</f>
        <v>0</v>
      </c>
      <c r="E40" s="11">
        <f>C40+D40</f>
        <v>0</v>
      </c>
    </row>
    <row r="41">
      <c r="A41" s="10" t="s">
        <v>73</v>
      </c>
      <c r="B41" s="10" t="s">
        <v>74</v>
      </c>
      <c r="C41" s="11">
        <f>'D.2.2SO 11-72-11SO 11-72-11.50'!I3</f>
        <v>0</v>
      </c>
      <c r="D41" s="11">
        <f>SUMIFS('D.2.2SO 11-72-11SO 11-72-11.50'!O:O,'D.2.2SO 11-72-11SO 11-72-11.50'!A:A,"P")</f>
        <v>0</v>
      </c>
      <c r="E41" s="11">
        <f>C41+D41</f>
        <v>0</v>
      </c>
    </row>
    <row r="42">
      <c r="A42" s="10" t="s">
        <v>75</v>
      </c>
      <c r="B42" s="10" t="s">
        <v>76</v>
      </c>
      <c r="C42" s="11">
        <f>'D.2.2SO 11-72-11SO 11-72-11.51'!I3</f>
        <v>0</v>
      </c>
      <c r="D42" s="11">
        <f>SUMIFS('D.2.2SO 11-72-11SO 11-72-11.51'!O:O,'D.2.2SO 11-72-11SO 11-72-11.51'!A:A,"P")</f>
        <v>0</v>
      </c>
      <c r="E42" s="11">
        <f>C42+D42</f>
        <v>0</v>
      </c>
    </row>
    <row r="43">
      <c r="A43" s="10" t="s">
        <v>77</v>
      </c>
      <c r="B43" s="10" t="s">
        <v>78</v>
      </c>
      <c r="C43" s="11">
        <f>'D.2.2SO 11-72-12'!I3</f>
        <v>0</v>
      </c>
      <c r="D43" s="11">
        <f>SUMIFS('D.2.2SO 11-72-12'!O:O,'D.2.2SO 11-72-12'!A:A,"P")</f>
        <v>0</v>
      </c>
      <c r="E43" s="11">
        <f>C43+D43</f>
        <v>0</v>
      </c>
    </row>
    <row r="44">
      <c r="A44" s="10" t="s">
        <v>79</v>
      </c>
      <c r="B44" s="10" t="s">
        <v>80</v>
      </c>
      <c r="C44" s="11">
        <f>'D.2.2SO 11-72-13'!I3</f>
        <v>0</v>
      </c>
      <c r="D44" s="11">
        <f>SUMIFS('D.2.2SO 11-72-13'!O:O,'D.2.2SO 11-72-13'!A:A,"P")</f>
        <v>0</v>
      </c>
      <c r="E44" s="11">
        <f>C44+D44</f>
        <v>0</v>
      </c>
    </row>
    <row r="45">
      <c r="A45" s="10" t="s">
        <v>81</v>
      </c>
      <c r="B45" s="10" t="s">
        <v>82</v>
      </c>
      <c r="C45" s="11">
        <f>'D.2.2SO 11-79-11'!I3</f>
        <v>0</v>
      </c>
      <c r="D45" s="11">
        <f>SUMIFS('D.2.2SO 11-79-11'!O:O,'D.2.2SO 11-79-11'!A:A,"P")</f>
        <v>0</v>
      </c>
      <c r="E45" s="11">
        <f>C45+D45</f>
        <v>0</v>
      </c>
    </row>
    <row r="46">
      <c r="A46" s="8" t="s">
        <v>83</v>
      </c>
      <c r="B46" s="8" t="s">
        <v>84</v>
      </c>
      <c r="C46" s="9">
        <f>C47</f>
        <v>0</v>
      </c>
      <c r="D46" s="9">
        <f>D47</f>
        <v>0</v>
      </c>
      <c r="E46" s="9">
        <f>E47</f>
        <v>0</v>
      </c>
    </row>
    <row r="47">
      <c r="A47" s="10" t="s">
        <v>85</v>
      </c>
      <c r="B47" s="10" t="s">
        <v>86</v>
      </c>
      <c r="C47" s="11">
        <f>'D.2.3SO 11-86-11'!I3</f>
        <v>0</v>
      </c>
      <c r="D47" s="11">
        <f>SUMIFS('D.2.3SO 11-86-11'!O:O,'D.2.3SO 11-86-11'!A:A,"P")</f>
        <v>0</v>
      </c>
      <c r="E47" s="11">
        <f>C47+D47</f>
        <v>0</v>
      </c>
    </row>
    <row r="48">
      <c r="A48" s="8" t="s">
        <v>87</v>
      </c>
      <c r="B48" s="8" t="s">
        <v>88</v>
      </c>
      <c r="C48" s="9">
        <f>C49+C50+C51</f>
        <v>0</v>
      </c>
      <c r="D48" s="9">
        <f>D49+D50+D51</f>
        <v>0</v>
      </c>
      <c r="E48" s="9">
        <f>E49+E50+E51</f>
        <v>0</v>
      </c>
    </row>
    <row r="49">
      <c r="A49" s="10" t="s">
        <v>89</v>
      </c>
      <c r="B49" s="10" t="s">
        <v>90</v>
      </c>
      <c r="C49" s="11">
        <f>'D.2.4SO 11-91-11a-1'!I3</f>
        <v>0</v>
      </c>
      <c r="D49" s="11">
        <f>SUMIFS('D.2.4SO 11-91-11a-1'!O:O,'D.2.4SO 11-91-11a-1'!A:A,"P")</f>
        <v>0</v>
      </c>
      <c r="E49" s="11">
        <f>C49+D49</f>
        <v>0</v>
      </c>
    </row>
    <row r="50">
      <c r="A50" s="10" t="s">
        <v>91</v>
      </c>
      <c r="B50" s="10" t="s">
        <v>92</v>
      </c>
      <c r="C50" s="11">
        <f>'D.2.4SO 11-91-11a-2'!I3</f>
        <v>0</v>
      </c>
      <c r="D50" s="11">
        <f>SUMIFS('D.2.4SO 11-91-11a-2'!O:O,'D.2.4SO 11-91-11a-2'!A:A,"P")</f>
        <v>0</v>
      </c>
      <c r="E50" s="11">
        <f>C50+D50</f>
        <v>0</v>
      </c>
    </row>
    <row r="51">
      <c r="A51" s="10" t="s">
        <v>93</v>
      </c>
      <c r="B51" s="10" t="s">
        <v>94</v>
      </c>
      <c r="C51" s="11">
        <f>'D.2.4SO 11-95-11'!I3</f>
        <v>0</v>
      </c>
      <c r="D51" s="11">
        <f>SUMIFS('D.2.4SO 11-95-11'!O:O,'D.2.4SO 11-95-11'!A:A,"P")</f>
        <v>0</v>
      </c>
      <c r="E51" s="11">
        <f>C51+D51</f>
        <v>0</v>
      </c>
    </row>
    <row r="52">
      <c r="A52" s="8" t="s">
        <v>95</v>
      </c>
      <c r="B52" s="8" t="s">
        <v>96</v>
      </c>
      <c r="C52" s="9">
        <f>C53</f>
        <v>0</v>
      </c>
      <c r="D52" s="9">
        <f>D53</f>
        <v>0</v>
      </c>
      <c r="E52" s="9">
        <f>E53</f>
        <v>0</v>
      </c>
    </row>
    <row r="53">
      <c r="A53" s="10" t="s">
        <v>97</v>
      </c>
      <c r="B53" s="10" t="s">
        <v>96</v>
      </c>
      <c r="C53" s="11">
        <f>'D.9.8SO 98-98'!I3</f>
        <v>0</v>
      </c>
      <c r="D53" s="11">
        <f>SUMIFS('D.9.8SO 98-98'!O:O,'D.9.8SO 98-98'!A:A,"P")</f>
        <v>0</v>
      </c>
      <c r="E53" s="11">
        <f>C53+D53</f>
        <v>0</v>
      </c>
    </row>
    <row r="54">
      <c r="A54" s="8" t="s">
        <v>98</v>
      </c>
      <c r="B54" s="8" t="s">
        <v>99</v>
      </c>
      <c r="C54" s="9">
        <f>C55</f>
        <v>0</v>
      </c>
      <c r="D54" s="9">
        <f>D55</f>
        <v>0</v>
      </c>
      <c r="E54" s="9">
        <f>E55</f>
        <v>0</v>
      </c>
    </row>
    <row r="55">
      <c r="A55" s="10" t="s">
        <v>100</v>
      </c>
      <c r="B55" s="10" t="s">
        <v>99</v>
      </c>
      <c r="C55" s="11">
        <f>'D.9.9SO 90-90'!I3</f>
        <v>0</v>
      </c>
      <c r="D55" s="11">
        <f>SUMIFS('D.9.9SO 90-90'!O:O,'D.9.9SO 90-90'!A:A,"P")</f>
        <v>0</v>
      </c>
      <c r="E55" s="11">
        <f>C55+D55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1058</v>
      </c>
      <c r="I3" s="25">
        <f>SUMIFS(I10:I131,A10:A131,"SD")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927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1058</v>
      </c>
      <c r="D6" s="22"/>
      <c r="E6" s="23" t="s">
        <v>32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721</v>
      </c>
      <c r="D10" s="34"/>
      <c r="E10" s="31" t="s">
        <v>722</v>
      </c>
      <c r="F10" s="34"/>
      <c r="G10" s="34"/>
      <c r="H10" s="34"/>
      <c r="I10" s="35">
        <f>SUMIFS(I11:I99,A11:A99,"P")</f>
        <v>0</v>
      </c>
      <c r="J10" s="36"/>
    </row>
    <row r="11" ht="45">
      <c r="A11" s="37" t="s">
        <v>125</v>
      </c>
      <c r="B11" s="37">
        <v>1</v>
      </c>
      <c r="C11" s="38" t="s">
        <v>723</v>
      </c>
      <c r="D11" s="37" t="s">
        <v>127</v>
      </c>
      <c r="E11" s="39" t="s">
        <v>724</v>
      </c>
      <c r="F11" s="40" t="s">
        <v>129</v>
      </c>
      <c r="G11" s="41">
        <v>495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130</v>
      </c>
      <c r="B12" s="45"/>
      <c r="C12" s="46"/>
      <c r="D12" s="46"/>
      <c r="E12" s="39" t="s">
        <v>724</v>
      </c>
      <c r="F12" s="46"/>
      <c r="G12" s="46"/>
      <c r="H12" s="46"/>
      <c r="I12" s="46"/>
      <c r="J12" s="47"/>
    </row>
    <row r="13" ht="30">
      <c r="A13" s="37" t="s">
        <v>242</v>
      </c>
      <c r="B13" s="45"/>
      <c r="C13" s="46"/>
      <c r="D13" s="46"/>
      <c r="E13" s="51" t="s">
        <v>1059</v>
      </c>
      <c r="F13" s="46"/>
      <c r="G13" s="46"/>
      <c r="H13" s="46"/>
      <c r="I13" s="46"/>
      <c r="J13" s="47"/>
    </row>
    <row r="14" ht="45">
      <c r="A14" s="37" t="s">
        <v>131</v>
      </c>
      <c r="B14" s="45"/>
      <c r="C14" s="46"/>
      <c r="D14" s="46"/>
      <c r="E14" s="39" t="s">
        <v>724</v>
      </c>
      <c r="F14" s="46"/>
      <c r="G14" s="46"/>
      <c r="H14" s="46"/>
      <c r="I14" s="46"/>
      <c r="J14" s="47"/>
    </row>
    <row r="15" ht="30">
      <c r="A15" s="37" t="s">
        <v>125</v>
      </c>
      <c r="B15" s="37">
        <v>2</v>
      </c>
      <c r="C15" s="38" t="s">
        <v>1060</v>
      </c>
      <c r="D15" s="37" t="s">
        <v>127</v>
      </c>
      <c r="E15" s="39" t="s">
        <v>1061</v>
      </c>
      <c r="F15" s="40" t="s">
        <v>129</v>
      </c>
      <c r="G15" s="41">
        <v>33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130</v>
      </c>
      <c r="B16" s="45"/>
      <c r="C16" s="46"/>
      <c r="D16" s="46"/>
      <c r="E16" s="39" t="s">
        <v>1061</v>
      </c>
      <c r="F16" s="46"/>
      <c r="G16" s="46"/>
      <c r="H16" s="46"/>
      <c r="I16" s="46"/>
      <c r="J16" s="47"/>
    </row>
    <row r="17" ht="30">
      <c r="A17" s="37" t="s">
        <v>242</v>
      </c>
      <c r="B17" s="45"/>
      <c r="C17" s="46"/>
      <c r="D17" s="46"/>
      <c r="E17" s="51" t="s">
        <v>1062</v>
      </c>
      <c r="F17" s="46"/>
      <c r="G17" s="46"/>
      <c r="H17" s="46"/>
      <c r="I17" s="46"/>
      <c r="J17" s="47"/>
    </row>
    <row r="18" ht="30">
      <c r="A18" s="37" t="s">
        <v>131</v>
      </c>
      <c r="B18" s="45"/>
      <c r="C18" s="46"/>
      <c r="D18" s="46"/>
      <c r="E18" s="39" t="s">
        <v>1061</v>
      </c>
      <c r="F18" s="46"/>
      <c r="G18" s="46"/>
      <c r="H18" s="46"/>
      <c r="I18" s="46"/>
      <c r="J18" s="47"/>
    </row>
    <row r="19">
      <c r="A19" s="37" t="s">
        <v>125</v>
      </c>
      <c r="B19" s="37">
        <v>3</v>
      </c>
      <c r="C19" s="38" t="s">
        <v>264</v>
      </c>
      <c r="D19" s="37" t="s">
        <v>127</v>
      </c>
      <c r="E19" s="39" t="s">
        <v>265</v>
      </c>
      <c r="F19" s="40" t="s">
        <v>129</v>
      </c>
      <c r="G19" s="41">
        <v>15.4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130</v>
      </c>
      <c r="B20" s="45"/>
      <c r="C20" s="46"/>
      <c r="D20" s="46"/>
      <c r="E20" s="39" t="s">
        <v>265</v>
      </c>
      <c r="F20" s="46"/>
      <c r="G20" s="46"/>
      <c r="H20" s="46"/>
      <c r="I20" s="46"/>
      <c r="J20" s="47"/>
    </row>
    <row r="21" ht="30">
      <c r="A21" s="37" t="s">
        <v>242</v>
      </c>
      <c r="B21" s="45"/>
      <c r="C21" s="46"/>
      <c r="D21" s="46"/>
      <c r="E21" s="51" t="s">
        <v>1063</v>
      </c>
      <c r="F21" s="46"/>
      <c r="G21" s="46"/>
      <c r="H21" s="46"/>
      <c r="I21" s="46"/>
      <c r="J21" s="47"/>
    </row>
    <row r="22">
      <c r="A22" s="37" t="s">
        <v>131</v>
      </c>
      <c r="B22" s="45"/>
      <c r="C22" s="46"/>
      <c r="D22" s="46"/>
      <c r="E22" s="39" t="s">
        <v>265</v>
      </c>
      <c r="F22" s="46"/>
      <c r="G22" s="46"/>
      <c r="H22" s="46"/>
      <c r="I22" s="46"/>
      <c r="J22" s="47"/>
    </row>
    <row r="23" ht="30">
      <c r="A23" s="37" t="s">
        <v>125</v>
      </c>
      <c r="B23" s="37">
        <v>4</v>
      </c>
      <c r="C23" s="38" t="s">
        <v>968</v>
      </c>
      <c r="D23" s="37" t="s">
        <v>127</v>
      </c>
      <c r="E23" s="39" t="s">
        <v>969</v>
      </c>
      <c r="F23" s="40" t="s">
        <v>135</v>
      </c>
      <c r="G23" s="41">
        <v>22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130</v>
      </c>
      <c r="B24" s="45"/>
      <c r="C24" s="46"/>
      <c r="D24" s="46"/>
      <c r="E24" s="39" t="s">
        <v>969</v>
      </c>
      <c r="F24" s="46"/>
      <c r="G24" s="46"/>
      <c r="H24" s="46"/>
      <c r="I24" s="46"/>
      <c r="J24" s="47"/>
    </row>
    <row r="25" ht="30">
      <c r="A25" s="37" t="s">
        <v>131</v>
      </c>
      <c r="B25" s="45"/>
      <c r="C25" s="46"/>
      <c r="D25" s="46"/>
      <c r="E25" s="39" t="s">
        <v>969</v>
      </c>
      <c r="F25" s="46"/>
      <c r="G25" s="46"/>
      <c r="H25" s="46"/>
      <c r="I25" s="46"/>
      <c r="J25" s="47"/>
    </row>
    <row r="26" ht="30">
      <c r="A26" s="37" t="s">
        <v>125</v>
      </c>
      <c r="B26" s="37">
        <v>5</v>
      </c>
      <c r="C26" s="38" t="s">
        <v>970</v>
      </c>
      <c r="D26" s="37" t="s">
        <v>127</v>
      </c>
      <c r="E26" s="39" t="s">
        <v>971</v>
      </c>
      <c r="F26" s="40" t="s">
        <v>135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971</v>
      </c>
      <c r="F27" s="46"/>
      <c r="G27" s="46"/>
      <c r="H27" s="46"/>
      <c r="I27" s="46"/>
      <c r="J27" s="47"/>
    </row>
    <row r="28" ht="30">
      <c r="A28" s="37" t="s">
        <v>131</v>
      </c>
      <c r="B28" s="45"/>
      <c r="C28" s="46"/>
      <c r="D28" s="46"/>
      <c r="E28" s="39" t="s">
        <v>971</v>
      </c>
      <c r="F28" s="46"/>
      <c r="G28" s="46"/>
      <c r="H28" s="46"/>
      <c r="I28" s="46"/>
      <c r="J28" s="47"/>
    </row>
    <row r="29" ht="30">
      <c r="A29" s="37" t="s">
        <v>125</v>
      </c>
      <c r="B29" s="37">
        <v>6</v>
      </c>
      <c r="C29" s="38" t="s">
        <v>972</v>
      </c>
      <c r="D29" s="37" t="s">
        <v>127</v>
      </c>
      <c r="E29" s="39" t="s">
        <v>973</v>
      </c>
      <c r="F29" s="40" t="s">
        <v>129</v>
      </c>
      <c r="G29" s="41">
        <v>11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130</v>
      </c>
      <c r="B30" s="45"/>
      <c r="C30" s="46"/>
      <c r="D30" s="46"/>
      <c r="E30" s="39" t="s">
        <v>973</v>
      </c>
      <c r="F30" s="46"/>
      <c r="G30" s="46"/>
      <c r="H30" s="46"/>
      <c r="I30" s="46"/>
      <c r="J30" s="47"/>
    </row>
    <row r="31" ht="30">
      <c r="A31" s="37" t="s">
        <v>242</v>
      </c>
      <c r="B31" s="45"/>
      <c r="C31" s="46"/>
      <c r="D31" s="46"/>
      <c r="E31" s="51" t="s">
        <v>932</v>
      </c>
      <c r="F31" s="46"/>
      <c r="G31" s="46"/>
      <c r="H31" s="46"/>
      <c r="I31" s="46"/>
      <c r="J31" s="47"/>
    </row>
    <row r="32" ht="30">
      <c r="A32" s="37" t="s">
        <v>131</v>
      </c>
      <c r="B32" s="45"/>
      <c r="C32" s="46"/>
      <c r="D32" s="46"/>
      <c r="E32" s="39" t="s">
        <v>973</v>
      </c>
      <c r="F32" s="46"/>
      <c r="G32" s="46"/>
      <c r="H32" s="46"/>
      <c r="I32" s="46"/>
      <c r="J32" s="47"/>
    </row>
    <row r="33" ht="30">
      <c r="A33" s="37" t="s">
        <v>125</v>
      </c>
      <c r="B33" s="37">
        <v>7</v>
      </c>
      <c r="C33" s="38" t="s">
        <v>974</v>
      </c>
      <c r="D33" s="37" t="s">
        <v>127</v>
      </c>
      <c r="E33" s="39" t="s">
        <v>975</v>
      </c>
      <c r="F33" s="40" t="s">
        <v>129</v>
      </c>
      <c r="G33" s="41">
        <v>22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30">
      <c r="A34" s="37" t="s">
        <v>130</v>
      </c>
      <c r="B34" s="45"/>
      <c r="C34" s="46"/>
      <c r="D34" s="46"/>
      <c r="E34" s="39" t="s">
        <v>975</v>
      </c>
      <c r="F34" s="46"/>
      <c r="G34" s="46"/>
      <c r="H34" s="46"/>
      <c r="I34" s="46"/>
      <c r="J34" s="47"/>
    </row>
    <row r="35" ht="30">
      <c r="A35" s="37" t="s">
        <v>242</v>
      </c>
      <c r="B35" s="45"/>
      <c r="C35" s="46"/>
      <c r="D35" s="46"/>
      <c r="E35" s="51" t="s">
        <v>1064</v>
      </c>
      <c r="F35" s="46"/>
      <c r="G35" s="46"/>
      <c r="H35" s="46"/>
      <c r="I35" s="46"/>
      <c r="J35" s="47"/>
    </row>
    <row r="36" ht="30">
      <c r="A36" s="37" t="s">
        <v>131</v>
      </c>
      <c r="B36" s="45"/>
      <c r="C36" s="46"/>
      <c r="D36" s="46"/>
      <c r="E36" s="39" t="s">
        <v>975</v>
      </c>
      <c r="F36" s="46"/>
      <c r="G36" s="46"/>
      <c r="H36" s="46"/>
      <c r="I36" s="46"/>
      <c r="J36" s="47"/>
    </row>
    <row r="37">
      <c r="A37" s="37" t="s">
        <v>125</v>
      </c>
      <c r="B37" s="37">
        <v>8</v>
      </c>
      <c r="C37" s="38" t="s">
        <v>1065</v>
      </c>
      <c r="D37" s="37" t="s">
        <v>127</v>
      </c>
      <c r="E37" s="39" t="s">
        <v>1066</v>
      </c>
      <c r="F37" s="40" t="s">
        <v>135</v>
      </c>
      <c r="G37" s="41">
        <v>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1066</v>
      </c>
      <c r="F38" s="46"/>
      <c r="G38" s="46"/>
      <c r="H38" s="46"/>
      <c r="I38" s="46"/>
      <c r="J38" s="47"/>
    </row>
    <row r="39">
      <c r="A39" s="37" t="s">
        <v>131</v>
      </c>
      <c r="B39" s="45"/>
      <c r="C39" s="46"/>
      <c r="D39" s="46"/>
      <c r="E39" s="39" t="s">
        <v>1066</v>
      </c>
      <c r="F39" s="46"/>
      <c r="G39" s="46"/>
      <c r="H39" s="46"/>
      <c r="I39" s="46"/>
      <c r="J39" s="47"/>
    </row>
    <row r="40" ht="45">
      <c r="A40" s="37" t="s">
        <v>125</v>
      </c>
      <c r="B40" s="37">
        <v>9</v>
      </c>
      <c r="C40" s="38" t="s">
        <v>298</v>
      </c>
      <c r="D40" s="37" t="s">
        <v>127</v>
      </c>
      <c r="E40" s="39" t="s">
        <v>299</v>
      </c>
      <c r="F40" s="40" t="s">
        <v>129</v>
      </c>
      <c r="G40" s="41">
        <v>14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45">
      <c r="A41" s="37" t="s">
        <v>130</v>
      </c>
      <c r="B41" s="45"/>
      <c r="C41" s="46"/>
      <c r="D41" s="46"/>
      <c r="E41" s="39" t="s">
        <v>299</v>
      </c>
      <c r="F41" s="46"/>
      <c r="G41" s="46"/>
      <c r="H41" s="46"/>
      <c r="I41" s="46"/>
      <c r="J41" s="47"/>
    </row>
    <row r="42" ht="45">
      <c r="A42" s="37" t="s">
        <v>131</v>
      </c>
      <c r="B42" s="45"/>
      <c r="C42" s="46"/>
      <c r="D42" s="46"/>
      <c r="E42" s="39" t="s">
        <v>299</v>
      </c>
      <c r="F42" s="46"/>
      <c r="G42" s="46"/>
      <c r="H42" s="46"/>
      <c r="I42" s="46"/>
      <c r="J42" s="47"/>
    </row>
    <row r="43" ht="45">
      <c r="A43" s="37" t="s">
        <v>125</v>
      </c>
      <c r="B43" s="37">
        <v>10</v>
      </c>
      <c r="C43" s="38" t="s">
        <v>686</v>
      </c>
      <c r="D43" s="37" t="s">
        <v>127</v>
      </c>
      <c r="E43" s="39" t="s">
        <v>687</v>
      </c>
      <c r="F43" s="40" t="s">
        <v>129</v>
      </c>
      <c r="G43" s="41">
        <v>450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130</v>
      </c>
      <c r="B44" s="45"/>
      <c r="C44" s="46"/>
      <c r="D44" s="46"/>
      <c r="E44" s="39" t="s">
        <v>687</v>
      </c>
      <c r="F44" s="46"/>
      <c r="G44" s="46"/>
      <c r="H44" s="46"/>
      <c r="I44" s="46"/>
      <c r="J44" s="47"/>
    </row>
    <row r="45" ht="45">
      <c r="A45" s="37" t="s">
        <v>131</v>
      </c>
      <c r="B45" s="45"/>
      <c r="C45" s="46"/>
      <c r="D45" s="46"/>
      <c r="E45" s="39" t="s">
        <v>687</v>
      </c>
      <c r="F45" s="46"/>
      <c r="G45" s="46"/>
      <c r="H45" s="46"/>
      <c r="I45" s="46"/>
      <c r="J45" s="47"/>
    </row>
    <row r="46" ht="30">
      <c r="A46" s="37" t="s">
        <v>125</v>
      </c>
      <c r="B46" s="37">
        <v>11</v>
      </c>
      <c r="C46" s="38" t="s">
        <v>1067</v>
      </c>
      <c r="D46" s="37" t="s">
        <v>127</v>
      </c>
      <c r="E46" s="39" t="s">
        <v>1068</v>
      </c>
      <c r="F46" s="40" t="s">
        <v>129</v>
      </c>
      <c r="G46" s="41">
        <v>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130</v>
      </c>
      <c r="B47" s="45"/>
      <c r="C47" s="46"/>
      <c r="D47" s="46"/>
      <c r="E47" s="39" t="s">
        <v>1068</v>
      </c>
      <c r="F47" s="46"/>
      <c r="G47" s="46"/>
      <c r="H47" s="46"/>
      <c r="I47" s="46"/>
      <c r="J47" s="47"/>
    </row>
    <row r="48" ht="30">
      <c r="A48" s="37" t="s">
        <v>131</v>
      </c>
      <c r="B48" s="45"/>
      <c r="C48" s="46"/>
      <c r="D48" s="46"/>
      <c r="E48" s="39" t="s">
        <v>1068</v>
      </c>
      <c r="F48" s="46"/>
      <c r="G48" s="46"/>
      <c r="H48" s="46"/>
      <c r="I48" s="46"/>
      <c r="J48" s="47"/>
    </row>
    <row r="49" ht="30">
      <c r="A49" s="37" t="s">
        <v>125</v>
      </c>
      <c r="B49" s="37">
        <v>12</v>
      </c>
      <c r="C49" s="38" t="s">
        <v>312</v>
      </c>
      <c r="D49" s="37" t="s">
        <v>127</v>
      </c>
      <c r="E49" s="39" t="s">
        <v>313</v>
      </c>
      <c r="F49" s="40" t="s">
        <v>129</v>
      </c>
      <c r="G49" s="41">
        <v>10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130</v>
      </c>
      <c r="B50" s="45"/>
      <c r="C50" s="46"/>
      <c r="D50" s="46"/>
      <c r="E50" s="39" t="s">
        <v>313</v>
      </c>
      <c r="F50" s="46"/>
      <c r="G50" s="46"/>
      <c r="H50" s="46"/>
      <c r="I50" s="46"/>
      <c r="J50" s="47"/>
    </row>
    <row r="51" ht="30">
      <c r="A51" s="37" t="s">
        <v>131</v>
      </c>
      <c r="B51" s="45"/>
      <c r="C51" s="46"/>
      <c r="D51" s="46"/>
      <c r="E51" s="39" t="s">
        <v>313</v>
      </c>
      <c r="F51" s="46"/>
      <c r="G51" s="46"/>
      <c r="H51" s="46"/>
      <c r="I51" s="46"/>
      <c r="J51" s="47"/>
    </row>
    <row r="52" ht="30">
      <c r="A52" s="37" t="s">
        <v>125</v>
      </c>
      <c r="B52" s="37">
        <v>13</v>
      </c>
      <c r="C52" s="38" t="s">
        <v>312</v>
      </c>
      <c r="D52" s="37" t="s">
        <v>297</v>
      </c>
      <c r="E52" s="39" t="s">
        <v>313</v>
      </c>
      <c r="F52" s="40" t="s">
        <v>129</v>
      </c>
      <c r="G52" s="41">
        <v>20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130</v>
      </c>
      <c r="B53" s="45"/>
      <c r="C53" s="46"/>
      <c r="D53" s="46"/>
      <c r="E53" s="39" t="s">
        <v>313</v>
      </c>
      <c r="F53" s="46"/>
      <c r="G53" s="46"/>
      <c r="H53" s="46"/>
      <c r="I53" s="46"/>
      <c r="J53" s="47"/>
    </row>
    <row r="54" ht="30">
      <c r="A54" s="37" t="s">
        <v>131</v>
      </c>
      <c r="B54" s="45"/>
      <c r="C54" s="46"/>
      <c r="D54" s="46"/>
      <c r="E54" s="39" t="s">
        <v>313</v>
      </c>
      <c r="F54" s="46"/>
      <c r="G54" s="46"/>
      <c r="H54" s="46"/>
      <c r="I54" s="46"/>
      <c r="J54" s="47"/>
    </row>
    <row r="55">
      <c r="A55" s="37" t="s">
        <v>125</v>
      </c>
      <c r="B55" s="37">
        <v>14</v>
      </c>
      <c r="C55" s="38" t="s">
        <v>692</v>
      </c>
      <c r="D55" s="37" t="s">
        <v>127</v>
      </c>
      <c r="E55" s="39" t="s">
        <v>579</v>
      </c>
      <c r="F55" s="40" t="s">
        <v>135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130</v>
      </c>
      <c r="B56" s="45"/>
      <c r="C56" s="46"/>
      <c r="D56" s="46"/>
      <c r="E56" s="39" t="s">
        <v>579</v>
      </c>
      <c r="F56" s="46"/>
      <c r="G56" s="46"/>
      <c r="H56" s="46"/>
      <c r="I56" s="46"/>
      <c r="J56" s="47"/>
    </row>
    <row r="57">
      <c r="A57" s="37" t="s">
        <v>131</v>
      </c>
      <c r="B57" s="45"/>
      <c r="C57" s="46"/>
      <c r="D57" s="46"/>
      <c r="E57" s="39" t="s">
        <v>579</v>
      </c>
      <c r="F57" s="46"/>
      <c r="G57" s="46"/>
      <c r="H57" s="46"/>
      <c r="I57" s="46"/>
      <c r="J57" s="47"/>
    </row>
    <row r="58">
      <c r="A58" s="37" t="s">
        <v>125</v>
      </c>
      <c r="B58" s="37">
        <v>15</v>
      </c>
      <c r="C58" s="38" t="s">
        <v>692</v>
      </c>
      <c r="D58" s="37" t="s">
        <v>297</v>
      </c>
      <c r="E58" s="39" t="s">
        <v>579</v>
      </c>
      <c r="F58" s="40" t="s">
        <v>135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130</v>
      </c>
      <c r="B59" s="45"/>
      <c r="C59" s="46"/>
      <c r="D59" s="46"/>
      <c r="E59" s="39" t="s">
        <v>579</v>
      </c>
      <c r="F59" s="46"/>
      <c r="G59" s="46"/>
      <c r="H59" s="46"/>
      <c r="I59" s="46"/>
      <c r="J59" s="47"/>
    </row>
    <row r="60">
      <c r="A60" s="37" t="s">
        <v>131</v>
      </c>
      <c r="B60" s="45"/>
      <c r="C60" s="46"/>
      <c r="D60" s="46"/>
      <c r="E60" s="39" t="s">
        <v>579</v>
      </c>
      <c r="F60" s="46"/>
      <c r="G60" s="46"/>
      <c r="H60" s="46"/>
      <c r="I60" s="46"/>
      <c r="J60" s="47"/>
    </row>
    <row r="61">
      <c r="A61" s="37" t="s">
        <v>125</v>
      </c>
      <c r="B61" s="37">
        <v>16</v>
      </c>
      <c r="C61" s="38" t="s">
        <v>1069</v>
      </c>
      <c r="D61" s="37" t="s">
        <v>127</v>
      </c>
      <c r="E61" s="39" t="s">
        <v>1070</v>
      </c>
      <c r="F61" s="40" t="s">
        <v>129</v>
      </c>
      <c r="G61" s="41">
        <v>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130</v>
      </c>
      <c r="B62" s="45"/>
      <c r="C62" s="46"/>
      <c r="D62" s="46"/>
      <c r="E62" s="39" t="s">
        <v>1070</v>
      </c>
      <c r="F62" s="46"/>
      <c r="G62" s="46"/>
      <c r="H62" s="46"/>
      <c r="I62" s="46"/>
      <c r="J62" s="47"/>
    </row>
    <row r="63">
      <c r="A63" s="37" t="s">
        <v>131</v>
      </c>
      <c r="B63" s="45"/>
      <c r="C63" s="46"/>
      <c r="D63" s="46"/>
      <c r="E63" s="39" t="s">
        <v>1070</v>
      </c>
      <c r="F63" s="46"/>
      <c r="G63" s="46"/>
      <c r="H63" s="46"/>
      <c r="I63" s="46"/>
      <c r="J63" s="47"/>
    </row>
    <row r="64">
      <c r="A64" s="37" t="s">
        <v>125</v>
      </c>
      <c r="B64" s="37">
        <v>17</v>
      </c>
      <c r="C64" s="38" t="s">
        <v>1071</v>
      </c>
      <c r="D64" s="37" t="s">
        <v>127</v>
      </c>
      <c r="E64" s="39" t="s">
        <v>1072</v>
      </c>
      <c r="F64" s="40" t="s">
        <v>135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130</v>
      </c>
      <c r="B65" s="45"/>
      <c r="C65" s="46"/>
      <c r="D65" s="46"/>
      <c r="E65" s="39" t="s">
        <v>1072</v>
      </c>
      <c r="F65" s="46"/>
      <c r="G65" s="46"/>
      <c r="H65" s="46"/>
      <c r="I65" s="46"/>
      <c r="J65" s="47"/>
    </row>
    <row r="66">
      <c r="A66" s="37" t="s">
        <v>131</v>
      </c>
      <c r="B66" s="45"/>
      <c r="C66" s="46"/>
      <c r="D66" s="46"/>
      <c r="E66" s="39" t="s">
        <v>1072</v>
      </c>
      <c r="F66" s="46"/>
      <c r="G66" s="46"/>
      <c r="H66" s="46"/>
      <c r="I66" s="46"/>
      <c r="J66" s="47"/>
    </row>
    <row r="67">
      <c r="A67" s="37" t="s">
        <v>125</v>
      </c>
      <c r="B67" s="37">
        <v>18</v>
      </c>
      <c r="C67" s="38" t="s">
        <v>1071</v>
      </c>
      <c r="D67" s="37" t="s">
        <v>297</v>
      </c>
      <c r="E67" s="39" t="s">
        <v>1072</v>
      </c>
      <c r="F67" s="40" t="s">
        <v>135</v>
      </c>
      <c r="G67" s="41">
        <v>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130</v>
      </c>
      <c r="B68" s="45"/>
      <c r="C68" s="46"/>
      <c r="D68" s="46"/>
      <c r="E68" s="39" t="s">
        <v>1072</v>
      </c>
      <c r="F68" s="46"/>
      <c r="G68" s="46"/>
      <c r="H68" s="46"/>
      <c r="I68" s="46"/>
      <c r="J68" s="47"/>
    </row>
    <row r="69">
      <c r="A69" s="37" t="s">
        <v>131</v>
      </c>
      <c r="B69" s="45"/>
      <c r="C69" s="46"/>
      <c r="D69" s="46"/>
      <c r="E69" s="39" t="s">
        <v>1072</v>
      </c>
      <c r="F69" s="46"/>
      <c r="G69" s="46"/>
      <c r="H69" s="46"/>
      <c r="I69" s="46"/>
      <c r="J69" s="47"/>
    </row>
    <row r="70">
      <c r="A70" s="37" t="s">
        <v>125</v>
      </c>
      <c r="B70" s="37">
        <v>19</v>
      </c>
      <c r="C70" s="38" t="s">
        <v>1073</v>
      </c>
      <c r="D70" s="37" t="s">
        <v>127</v>
      </c>
      <c r="E70" s="39" t="s">
        <v>1074</v>
      </c>
      <c r="F70" s="40" t="s">
        <v>135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130</v>
      </c>
      <c r="B71" s="45"/>
      <c r="C71" s="46"/>
      <c r="D71" s="46"/>
      <c r="E71" s="39" t="s">
        <v>1074</v>
      </c>
      <c r="F71" s="46"/>
      <c r="G71" s="46"/>
      <c r="H71" s="46"/>
      <c r="I71" s="46"/>
      <c r="J71" s="47"/>
    </row>
    <row r="72">
      <c r="A72" s="37" t="s">
        <v>131</v>
      </c>
      <c r="B72" s="45"/>
      <c r="C72" s="46"/>
      <c r="D72" s="46"/>
      <c r="E72" s="39" t="s">
        <v>1074</v>
      </c>
      <c r="F72" s="46"/>
      <c r="G72" s="46"/>
      <c r="H72" s="46"/>
      <c r="I72" s="46"/>
      <c r="J72" s="47"/>
    </row>
    <row r="73">
      <c r="A73" s="37" t="s">
        <v>125</v>
      </c>
      <c r="B73" s="37">
        <v>20</v>
      </c>
      <c r="C73" s="38" t="s">
        <v>1075</v>
      </c>
      <c r="D73" s="37" t="s">
        <v>127</v>
      </c>
      <c r="E73" s="39" t="s">
        <v>1076</v>
      </c>
      <c r="F73" s="40" t="s">
        <v>135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1076</v>
      </c>
      <c r="F74" s="46"/>
      <c r="G74" s="46"/>
      <c r="H74" s="46"/>
      <c r="I74" s="46"/>
      <c r="J74" s="47"/>
    </row>
    <row r="75">
      <c r="A75" s="37" t="s">
        <v>131</v>
      </c>
      <c r="B75" s="45"/>
      <c r="C75" s="46"/>
      <c r="D75" s="46"/>
      <c r="E75" s="39" t="s">
        <v>1076</v>
      </c>
      <c r="F75" s="46"/>
      <c r="G75" s="46"/>
      <c r="H75" s="46"/>
      <c r="I75" s="46"/>
      <c r="J75" s="47"/>
    </row>
    <row r="76">
      <c r="A76" s="37" t="s">
        <v>125</v>
      </c>
      <c r="B76" s="37">
        <v>21</v>
      </c>
      <c r="C76" s="38" t="s">
        <v>1077</v>
      </c>
      <c r="D76" s="37" t="s">
        <v>127</v>
      </c>
      <c r="E76" s="39" t="s">
        <v>1004</v>
      </c>
      <c r="F76" s="40" t="s">
        <v>135</v>
      </c>
      <c r="G76" s="41">
        <v>22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130</v>
      </c>
      <c r="B77" s="45"/>
      <c r="C77" s="46"/>
      <c r="D77" s="46"/>
      <c r="E77" s="39" t="s">
        <v>1004</v>
      </c>
      <c r="F77" s="46"/>
      <c r="G77" s="46"/>
      <c r="H77" s="46"/>
      <c r="I77" s="46"/>
      <c r="J77" s="47"/>
    </row>
    <row r="78">
      <c r="A78" s="37" t="s">
        <v>131</v>
      </c>
      <c r="B78" s="45"/>
      <c r="C78" s="46"/>
      <c r="D78" s="46"/>
      <c r="E78" s="39" t="s">
        <v>1004</v>
      </c>
      <c r="F78" s="46"/>
      <c r="G78" s="46"/>
      <c r="H78" s="46"/>
      <c r="I78" s="46"/>
      <c r="J78" s="47"/>
    </row>
    <row r="79">
      <c r="A79" s="37" t="s">
        <v>125</v>
      </c>
      <c r="B79" s="37">
        <v>22</v>
      </c>
      <c r="C79" s="38" t="s">
        <v>1078</v>
      </c>
      <c r="D79" s="37" t="s">
        <v>127</v>
      </c>
      <c r="E79" s="39" t="s">
        <v>1005</v>
      </c>
      <c r="F79" s="40" t="s">
        <v>135</v>
      </c>
      <c r="G79" s="41">
        <v>45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130</v>
      </c>
      <c r="B80" s="45"/>
      <c r="C80" s="46"/>
      <c r="D80" s="46"/>
      <c r="E80" s="39" t="s">
        <v>1005</v>
      </c>
      <c r="F80" s="46"/>
      <c r="G80" s="46"/>
      <c r="H80" s="46"/>
      <c r="I80" s="46"/>
      <c r="J80" s="47"/>
    </row>
    <row r="81">
      <c r="A81" s="37" t="s">
        <v>131</v>
      </c>
      <c r="B81" s="45"/>
      <c r="C81" s="46"/>
      <c r="D81" s="46"/>
      <c r="E81" s="39" t="s">
        <v>1005</v>
      </c>
      <c r="F81" s="46"/>
      <c r="G81" s="46"/>
      <c r="H81" s="46"/>
      <c r="I81" s="46"/>
      <c r="J81" s="47"/>
    </row>
    <row r="82">
      <c r="A82" s="37" t="s">
        <v>125</v>
      </c>
      <c r="B82" s="37">
        <v>23</v>
      </c>
      <c r="C82" s="38" t="s">
        <v>1079</v>
      </c>
      <c r="D82" s="37" t="s">
        <v>127</v>
      </c>
      <c r="E82" s="39" t="s">
        <v>1080</v>
      </c>
      <c r="F82" s="40" t="s">
        <v>135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130</v>
      </c>
      <c r="B83" s="45"/>
      <c r="C83" s="46"/>
      <c r="D83" s="46"/>
      <c r="E83" s="39" t="s">
        <v>1080</v>
      </c>
      <c r="F83" s="46"/>
      <c r="G83" s="46"/>
      <c r="H83" s="46"/>
      <c r="I83" s="46"/>
      <c r="J83" s="47"/>
    </row>
    <row r="84">
      <c r="A84" s="37" t="s">
        <v>131</v>
      </c>
      <c r="B84" s="45"/>
      <c r="C84" s="46"/>
      <c r="D84" s="46"/>
      <c r="E84" s="39" t="s">
        <v>1080</v>
      </c>
      <c r="F84" s="46"/>
      <c r="G84" s="46"/>
      <c r="H84" s="46"/>
      <c r="I84" s="46"/>
      <c r="J84" s="47"/>
    </row>
    <row r="85">
      <c r="A85" s="37" t="s">
        <v>125</v>
      </c>
      <c r="B85" s="37">
        <v>24</v>
      </c>
      <c r="C85" s="38" t="s">
        <v>1081</v>
      </c>
      <c r="D85" s="37" t="s">
        <v>127</v>
      </c>
      <c r="E85" s="39" t="s">
        <v>1082</v>
      </c>
      <c r="F85" s="40" t="s">
        <v>135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1082</v>
      </c>
      <c r="F86" s="46"/>
      <c r="G86" s="46"/>
      <c r="H86" s="46"/>
      <c r="I86" s="46"/>
      <c r="J86" s="47"/>
    </row>
    <row r="87">
      <c r="A87" s="37" t="s">
        <v>131</v>
      </c>
      <c r="B87" s="45"/>
      <c r="C87" s="46"/>
      <c r="D87" s="46"/>
      <c r="E87" s="39" t="s">
        <v>1082</v>
      </c>
      <c r="F87" s="46"/>
      <c r="G87" s="46"/>
      <c r="H87" s="46"/>
      <c r="I87" s="46"/>
      <c r="J87" s="47"/>
    </row>
    <row r="88" ht="30">
      <c r="A88" s="37" t="s">
        <v>125</v>
      </c>
      <c r="B88" s="37">
        <v>25</v>
      </c>
      <c r="C88" s="38" t="s">
        <v>322</v>
      </c>
      <c r="D88" s="37" t="s">
        <v>127</v>
      </c>
      <c r="E88" s="39" t="s">
        <v>1083</v>
      </c>
      <c r="F88" s="40" t="s">
        <v>135</v>
      </c>
      <c r="G88" s="41">
        <v>6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130</v>
      </c>
      <c r="B89" s="45"/>
      <c r="C89" s="46"/>
      <c r="D89" s="46"/>
      <c r="E89" s="39" t="s">
        <v>1083</v>
      </c>
      <c r="F89" s="46"/>
      <c r="G89" s="46"/>
      <c r="H89" s="46"/>
      <c r="I89" s="46"/>
      <c r="J89" s="47"/>
    </row>
    <row r="90" ht="30">
      <c r="A90" s="37" t="s">
        <v>131</v>
      </c>
      <c r="B90" s="45"/>
      <c r="C90" s="46"/>
      <c r="D90" s="46"/>
      <c r="E90" s="39" t="s">
        <v>1083</v>
      </c>
      <c r="F90" s="46"/>
      <c r="G90" s="46"/>
      <c r="H90" s="46"/>
      <c r="I90" s="46"/>
      <c r="J90" s="47"/>
    </row>
    <row r="91">
      <c r="A91" s="37" t="s">
        <v>125</v>
      </c>
      <c r="B91" s="37">
        <v>26</v>
      </c>
      <c r="C91" s="38" t="s">
        <v>324</v>
      </c>
      <c r="D91" s="37" t="s">
        <v>127</v>
      </c>
      <c r="E91" s="39" t="s">
        <v>1084</v>
      </c>
      <c r="F91" s="40" t="s">
        <v>135</v>
      </c>
      <c r="G91" s="41">
        <v>12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130</v>
      </c>
      <c r="B92" s="45"/>
      <c r="C92" s="46"/>
      <c r="D92" s="46"/>
      <c r="E92" s="39" t="s">
        <v>1084</v>
      </c>
      <c r="F92" s="46"/>
      <c r="G92" s="46"/>
      <c r="H92" s="46"/>
      <c r="I92" s="46"/>
      <c r="J92" s="47"/>
    </row>
    <row r="93">
      <c r="A93" s="37" t="s">
        <v>131</v>
      </c>
      <c r="B93" s="45"/>
      <c r="C93" s="46"/>
      <c r="D93" s="46"/>
      <c r="E93" s="39" t="s">
        <v>1084</v>
      </c>
      <c r="F93" s="46"/>
      <c r="G93" s="46"/>
      <c r="H93" s="46"/>
      <c r="I93" s="46"/>
      <c r="J93" s="47"/>
    </row>
    <row r="94">
      <c r="A94" s="37" t="s">
        <v>125</v>
      </c>
      <c r="B94" s="37">
        <v>27</v>
      </c>
      <c r="C94" s="38" t="s">
        <v>326</v>
      </c>
      <c r="D94" s="37" t="s">
        <v>127</v>
      </c>
      <c r="E94" s="39" t="s">
        <v>1085</v>
      </c>
      <c r="F94" s="40" t="s">
        <v>135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130</v>
      </c>
      <c r="B95" s="45"/>
      <c r="C95" s="46"/>
      <c r="D95" s="46"/>
      <c r="E95" s="39" t="s">
        <v>1085</v>
      </c>
      <c r="F95" s="46"/>
      <c r="G95" s="46"/>
      <c r="H95" s="46"/>
      <c r="I95" s="46"/>
      <c r="J95" s="47"/>
    </row>
    <row r="96">
      <c r="A96" s="37" t="s">
        <v>131</v>
      </c>
      <c r="B96" s="45"/>
      <c r="C96" s="46"/>
      <c r="D96" s="46"/>
      <c r="E96" s="39" t="s">
        <v>1085</v>
      </c>
      <c r="F96" s="46"/>
      <c r="G96" s="46"/>
      <c r="H96" s="46"/>
      <c r="I96" s="46"/>
      <c r="J96" s="47"/>
    </row>
    <row r="97">
      <c r="A97" s="37" t="s">
        <v>125</v>
      </c>
      <c r="B97" s="37">
        <v>28</v>
      </c>
      <c r="C97" s="38" t="s">
        <v>329</v>
      </c>
      <c r="D97" s="37" t="s">
        <v>127</v>
      </c>
      <c r="E97" s="39" t="s">
        <v>1086</v>
      </c>
      <c r="F97" s="40" t="s">
        <v>135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130</v>
      </c>
      <c r="B98" s="45"/>
      <c r="C98" s="46"/>
      <c r="D98" s="46"/>
      <c r="E98" s="39" t="s">
        <v>1086</v>
      </c>
      <c r="F98" s="46"/>
      <c r="G98" s="46"/>
      <c r="H98" s="46"/>
      <c r="I98" s="46"/>
      <c r="J98" s="47"/>
    </row>
    <row r="99">
      <c r="A99" s="37" t="s">
        <v>131</v>
      </c>
      <c r="B99" s="45"/>
      <c r="C99" s="46"/>
      <c r="D99" s="46"/>
      <c r="E99" s="39" t="s">
        <v>1086</v>
      </c>
      <c r="F99" s="46"/>
      <c r="G99" s="46"/>
      <c r="H99" s="46"/>
      <c r="I99" s="46"/>
      <c r="J99" s="47"/>
    </row>
    <row r="100">
      <c r="A100" s="31" t="s">
        <v>122</v>
      </c>
      <c r="B100" s="32"/>
      <c r="C100" s="33" t="s">
        <v>233</v>
      </c>
      <c r="D100" s="34"/>
      <c r="E100" s="31" t="s">
        <v>234</v>
      </c>
      <c r="F100" s="34"/>
      <c r="G100" s="34"/>
      <c r="H100" s="34"/>
      <c r="I100" s="35">
        <f>SUMIFS(I101:I106,A101:A106,"P")</f>
        <v>0</v>
      </c>
      <c r="J100" s="36"/>
    </row>
    <row r="101" ht="30">
      <c r="A101" s="37" t="s">
        <v>125</v>
      </c>
      <c r="B101" s="37">
        <v>29</v>
      </c>
      <c r="C101" s="38" t="s">
        <v>235</v>
      </c>
      <c r="D101" s="37" t="s">
        <v>127</v>
      </c>
      <c r="E101" s="39" t="s">
        <v>236</v>
      </c>
      <c r="F101" s="40" t="s">
        <v>237</v>
      </c>
      <c r="G101" s="41">
        <v>0.070000000000000007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130</v>
      </c>
      <c r="B102" s="45"/>
      <c r="C102" s="46"/>
      <c r="D102" s="46"/>
      <c r="E102" s="39" t="s">
        <v>236</v>
      </c>
      <c r="F102" s="46"/>
      <c r="G102" s="46"/>
      <c r="H102" s="46"/>
      <c r="I102" s="46"/>
      <c r="J102" s="47"/>
    </row>
    <row r="103" ht="30">
      <c r="A103" s="37" t="s">
        <v>131</v>
      </c>
      <c r="B103" s="45"/>
      <c r="C103" s="46"/>
      <c r="D103" s="46"/>
      <c r="E103" s="39" t="s">
        <v>236</v>
      </c>
      <c r="F103" s="46"/>
      <c r="G103" s="46"/>
      <c r="H103" s="46"/>
      <c r="I103" s="46"/>
      <c r="J103" s="47"/>
    </row>
    <row r="104" ht="45">
      <c r="A104" s="37" t="s">
        <v>125</v>
      </c>
      <c r="B104" s="37">
        <v>30</v>
      </c>
      <c r="C104" s="38" t="s">
        <v>245</v>
      </c>
      <c r="D104" s="37" t="s">
        <v>246</v>
      </c>
      <c r="E104" s="39" t="s">
        <v>247</v>
      </c>
      <c r="F104" s="40" t="s">
        <v>237</v>
      </c>
      <c r="G104" s="41">
        <v>0.070000000000000007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130</v>
      </c>
      <c r="B105" s="45"/>
      <c r="C105" s="46"/>
      <c r="D105" s="46"/>
      <c r="E105" s="39" t="s">
        <v>248</v>
      </c>
      <c r="F105" s="46"/>
      <c r="G105" s="46"/>
      <c r="H105" s="46"/>
      <c r="I105" s="46"/>
      <c r="J105" s="47"/>
    </row>
    <row r="106" ht="225">
      <c r="A106" s="37" t="s">
        <v>131</v>
      </c>
      <c r="B106" s="45"/>
      <c r="C106" s="46"/>
      <c r="D106" s="46"/>
      <c r="E106" s="39" t="s">
        <v>249</v>
      </c>
      <c r="F106" s="46"/>
      <c r="G106" s="46"/>
      <c r="H106" s="46"/>
      <c r="I106" s="46"/>
      <c r="J106" s="47"/>
    </row>
    <row r="107">
      <c r="A107" s="31" t="s">
        <v>122</v>
      </c>
      <c r="B107" s="32"/>
      <c r="C107" s="33" t="s">
        <v>620</v>
      </c>
      <c r="D107" s="34"/>
      <c r="E107" s="31" t="s">
        <v>621</v>
      </c>
      <c r="F107" s="34"/>
      <c r="G107" s="34"/>
      <c r="H107" s="34"/>
      <c r="I107" s="35">
        <f>SUMIFS(I108:I131,A108:A131,"P")</f>
        <v>0</v>
      </c>
      <c r="J107" s="36"/>
    </row>
    <row r="108">
      <c r="A108" s="37" t="s">
        <v>125</v>
      </c>
      <c r="B108" s="37">
        <v>31</v>
      </c>
      <c r="C108" s="38" t="s">
        <v>632</v>
      </c>
      <c r="D108" s="37" t="s">
        <v>127</v>
      </c>
      <c r="E108" s="39" t="s">
        <v>633</v>
      </c>
      <c r="F108" s="40" t="s">
        <v>129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130</v>
      </c>
      <c r="B109" s="45"/>
      <c r="C109" s="46"/>
      <c r="D109" s="46"/>
      <c r="E109" s="39" t="s">
        <v>633</v>
      </c>
      <c r="F109" s="46"/>
      <c r="G109" s="46"/>
      <c r="H109" s="46"/>
      <c r="I109" s="46"/>
      <c r="J109" s="47"/>
    </row>
    <row r="110">
      <c r="A110" s="37" t="s">
        <v>131</v>
      </c>
      <c r="B110" s="45"/>
      <c r="C110" s="46"/>
      <c r="D110" s="46"/>
      <c r="E110" s="39" t="s">
        <v>633</v>
      </c>
      <c r="F110" s="46"/>
      <c r="G110" s="46"/>
      <c r="H110" s="46"/>
      <c r="I110" s="46"/>
      <c r="J110" s="47"/>
    </row>
    <row r="111">
      <c r="A111" s="37" t="s">
        <v>125</v>
      </c>
      <c r="B111" s="37">
        <v>32</v>
      </c>
      <c r="C111" s="38" t="s">
        <v>634</v>
      </c>
      <c r="D111" s="37" t="s">
        <v>127</v>
      </c>
      <c r="E111" s="39" t="s">
        <v>635</v>
      </c>
      <c r="F111" s="40" t="s">
        <v>129</v>
      </c>
      <c r="G111" s="41">
        <v>10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130</v>
      </c>
      <c r="B112" s="45"/>
      <c r="C112" s="46"/>
      <c r="D112" s="46"/>
      <c r="E112" s="39" t="s">
        <v>635</v>
      </c>
      <c r="F112" s="46"/>
      <c r="G112" s="46"/>
      <c r="H112" s="46"/>
      <c r="I112" s="46"/>
      <c r="J112" s="47"/>
    </row>
    <row r="113">
      <c r="A113" s="37" t="s">
        <v>131</v>
      </c>
      <c r="B113" s="45"/>
      <c r="C113" s="46"/>
      <c r="D113" s="46"/>
      <c r="E113" s="39" t="s">
        <v>635</v>
      </c>
      <c r="F113" s="46"/>
      <c r="G113" s="46"/>
      <c r="H113" s="46"/>
      <c r="I113" s="46"/>
      <c r="J113" s="47"/>
    </row>
    <row r="114" ht="45">
      <c r="A114" s="37" t="s">
        <v>125</v>
      </c>
      <c r="B114" s="37">
        <v>33</v>
      </c>
      <c r="C114" s="38" t="s">
        <v>943</v>
      </c>
      <c r="D114" s="37" t="s">
        <v>127</v>
      </c>
      <c r="E114" s="39" t="s">
        <v>944</v>
      </c>
      <c r="F114" s="40" t="s">
        <v>237</v>
      </c>
      <c r="G114" s="41">
        <v>0.10000000000000001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45">
      <c r="A115" s="37" t="s">
        <v>130</v>
      </c>
      <c r="B115" s="45"/>
      <c r="C115" s="46"/>
      <c r="D115" s="46"/>
      <c r="E115" s="39" t="s">
        <v>944</v>
      </c>
      <c r="F115" s="46"/>
      <c r="G115" s="46"/>
      <c r="H115" s="46"/>
      <c r="I115" s="46"/>
      <c r="J115" s="47"/>
    </row>
    <row r="116" ht="45">
      <c r="A116" s="37" t="s">
        <v>131</v>
      </c>
      <c r="B116" s="45"/>
      <c r="C116" s="46"/>
      <c r="D116" s="46"/>
      <c r="E116" s="39" t="s">
        <v>944</v>
      </c>
      <c r="F116" s="46"/>
      <c r="G116" s="46"/>
      <c r="H116" s="46"/>
      <c r="I116" s="46"/>
      <c r="J116" s="47"/>
    </row>
    <row r="117">
      <c r="A117" s="37" t="s">
        <v>125</v>
      </c>
      <c r="B117" s="37">
        <v>34</v>
      </c>
      <c r="C117" s="38" t="s">
        <v>341</v>
      </c>
      <c r="D117" s="37" t="s">
        <v>127</v>
      </c>
      <c r="E117" s="39" t="s">
        <v>649</v>
      </c>
      <c r="F117" s="40" t="s">
        <v>138</v>
      </c>
      <c r="G117" s="41">
        <v>10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649</v>
      </c>
      <c r="F118" s="46"/>
      <c r="G118" s="46"/>
      <c r="H118" s="46"/>
      <c r="I118" s="46"/>
      <c r="J118" s="47"/>
    </row>
    <row r="119">
      <c r="A119" s="37" t="s">
        <v>131</v>
      </c>
      <c r="B119" s="45"/>
      <c r="C119" s="46"/>
      <c r="D119" s="46"/>
      <c r="E119" s="39" t="s">
        <v>649</v>
      </c>
      <c r="F119" s="46"/>
      <c r="G119" s="46"/>
      <c r="H119" s="46"/>
      <c r="I119" s="46"/>
      <c r="J119" s="47"/>
    </row>
    <row r="120">
      <c r="A120" s="37" t="s">
        <v>125</v>
      </c>
      <c r="B120" s="37">
        <v>35</v>
      </c>
      <c r="C120" s="38" t="s">
        <v>343</v>
      </c>
      <c r="D120" s="37" t="s">
        <v>127</v>
      </c>
      <c r="E120" s="39" t="s">
        <v>655</v>
      </c>
      <c r="F120" s="40" t="s">
        <v>656</v>
      </c>
      <c r="G120" s="41">
        <v>1.3999999999999999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130</v>
      </c>
      <c r="B121" s="45"/>
      <c r="C121" s="46"/>
      <c r="D121" s="46"/>
      <c r="E121" s="39" t="s">
        <v>655</v>
      </c>
      <c r="F121" s="46"/>
      <c r="G121" s="46"/>
      <c r="H121" s="46"/>
      <c r="I121" s="46"/>
      <c r="J121" s="47"/>
    </row>
    <row r="122" ht="30">
      <c r="A122" s="37" t="s">
        <v>131</v>
      </c>
      <c r="B122" s="45"/>
      <c r="C122" s="46"/>
      <c r="D122" s="46"/>
      <c r="E122" s="39" t="s">
        <v>657</v>
      </c>
      <c r="F122" s="46"/>
      <c r="G122" s="46"/>
      <c r="H122" s="46"/>
      <c r="I122" s="46"/>
      <c r="J122" s="47"/>
    </row>
    <row r="123">
      <c r="A123" s="37" t="s">
        <v>125</v>
      </c>
      <c r="B123" s="37">
        <v>36</v>
      </c>
      <c r="C123" s="38" t="s">
        <v>345</v>
      </c>
      <c r="D123" s="37" t="s">
        <v>127</v>
      </c>
      <c r="E123" s="39" t="s">
        <v>651</v>
      </c>
      <c r="F123" s="40" t="s">
        <v>328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130</v>
      </c>
      <c r="B124" s="45"/>
      <c r="C124" s="46"/>
      <c r="D124" s="46"/>
      <c r="E124" s="39" t="s">
        <v>651</v>
      </c>
      <c r="F124" s="46"/>
      <c r="G124" s="46"/>
      <c r="H124" s="46"/>
      <c r="I124" s="46"/>
      <c r="J124" s="47"/>
    </row>
    <row r="125">
      <c r="A125" s="37" t="s">
        <v>131</v>
      </c>
      <c r="B125" s="45"/>
      <c r="C125" s="46"/>
      <c r="D125" s="46"/>
      <c r="E125" s="39" t="s">
        <v>651</v>
      </c>
      <c r="F125" s="46"/>
      <c r="G125" s="46"/>
      <c r="H125" s="46"/>
      <c r="I125" s="46"/>
      <c r="J125" s="47"/>
    </row>
    <row r="126">
      <c r="A126" s="37" t="s">
        <v>125</v>
      </c>
      <c r="B126" s="37">
        <v>37</v>
      </c>
      <c r="C126" s="38" t="s">
        <v>347</v>
      </c>
      <c r="D126" s="37" t="s">
        <v>127</v>
      </c>
      <c r="E126" s="39" t="s">
        <v>653</v>
      </c>
      <c r="F126" s="40" t="s">
        <v>328</v>
      </c>
      <c r="G126" s="41">
        <v>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130</v>
      </c>
      <c r="B127" s="45"/>
      <c r="C127" s="46"/>
      <c r="D127" s="46"/>
      <c r="E127" s="39" t="s">
        <v>653</v>
      </c>
      <c r="F127" s="46"/>
      <c r="G127" s="46"/>
      <c r="H127" s="46"/>
      <c r="I127" s="46"/>
      <c r="J127" s="47"/>
    </row>
    <row r="128">
      <c r="A128" s="37" t="s">
        <v>131</v>
      </c>
      <c r="B128" s="45"/>
      <c r="C128" s="46"/>
      <c r="D128" s="46"/>
      <c r="E128" s="39" t="s">
        <v>653</v>
      </c>
      <c r="F128" s="46"/>
      <c r="G128" s="46"/>
      <c r="H128" s="46"/>
      <c r="I128" s="46"/>
      <c r="J128" s="47"/>
    </row>
    <row r="129">
      <c r="A129" s="37" t="s">
        <v>125</v>
      </c>
      <c r="B129" s="37">
        <v>38</v>
      </c>
      <c r="C129" s="38" t="s">
        <v>351</v>
      </c>
      <c r="D129" s="37" t="s">
        <v>127</v>
      </c>
      <c r="E129" s="39" t="s">
        <v>719</v>
      </c>
      <c r="F129" s="40" t="s">
        <v>138</v>
      </c>
      <c r="G129" s="41">
        <v>10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130</v>
      </c>
      <c r="B130" s="45"/>
      <c r="C130" s="46"/>
      <c r="D130" s="46"/>
      <c r="E130" s="39" t="s">
        <v>719</v>
      </c>
      <c r="F130" s="46"/>
      <c r="G130" s="46"/>
      <c r="H130" s="46"/>
      <c r="I130" s="46"/>
      <c r="J130" s="47"/>
    </row>
    <row r="131">
      <c r="A131" s="37" t="s">
        <v>131</v>
      </c>
      <c r="B131" s="48"/>
      <c r="C131" s="49"/>
      <c r="D131" s="49"/>
      <c r="E131" s="39" t="s">
        <v>719</v>
      </c>
      <c r="F131" s="49"/>
      <c r="G131" s="49"/>
      <c r="H131" s="49"/>
      <c r="I131" s="49"/>
      <c r="J131" s="50"/>
    </row>
  </sheetData>
  <sheetProtection sheet="1" objects="1" scenarios="1" spinCount="100000" saltValue="VybW9TzH3rWIQgOsOBwnMdXc5TAnqWGecZnrPxMm2PW+3IAIsy27NGoTAfmaSOfBaDhhrcdnVNLh+Sh4V0V4Bw==" hashValue="zd8xsEbGCbuAHXLFgE6YYXH1NubNN/sRoRXbM64fuYUU41Z0h1WrGUO5hs+0XXil74pPGIwbcWLH3fYpm1v0J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1087</v>
      </c>
      <c r="I3" s="25">
        <f>SUMIFS(I9:I259,A9:A259,"SD")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1087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123</v>
      </c>
      <c r="D9" s="34"/>
      <c r="E9" s="31" t="s">
        <v>1088</v>
      </c>
      <c r="F9" s="34"/>
      <c r="G9" s="34"/>
      <c r="H9" s="34"/>
      <c r="I9" s="35">
        <f>SUMIFS(I10:I243,A10:A243,"P")</f>
        <v>0</v>
      </c>
      <c r="J9" s="36"/>
    </row>
    <row r="10" ht="30">
      <c r="A10" s="37" t="s">
        <v>125</v>
      </c>
      <c r="B10" s="37">
        <v>1</v>
      </c>
      <c r="C10" s="38" t="s">
        <v>1015</v>
      </c>
      <c r="D10" s="37" t="s">
        <v>127</v>
      </c>
      <c r="E10" s="39" t="s">
        <v>1016</v>
      </c>
      <c r="F10" s="40" t="s">
        <v>129</v>
      </c>
      <c r="G10" s="41">
        <v>15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130</v>
      </c>
      <c r="B11" s="45"/>
      <c r="C11" s="46"/>
      <c r="D11" s="46"/>
      <c r="E11" s="39" t="s">
        <v>1016</v>
      </c>
      <c r="F11" s="46"/>
      <c r="G11" s="46"/>
      <c r="H11" s="46"/>
      <c r="I11" s="46"/>
      <c r="J11" s="47"/>
    </row>
    <row r="12" ht="30">
      <c r="A12" s="37" t="s">
        <v>131</v>
      </c>
      <c r="B12" s="45"/>
      <c r="C12" s="46"/>
      <c r="D12" s="46"/>
      <c r="E12" s="39" t="s">
        <v>1016</v>
      </c>
      <c r="F12" s="46"/>
      <c r="G12" s="46"/>
      <c r="H12" s="46"/>
      <c r="I12" s="46"/>
      <c r="J12" s="47"/>
    </row>
    <row r="13" ht="30">
      <c r="A13" s="37" t="s">
        <v>125</v>
      </c>
      <c r="B13" s="37">
        <v>2</v>
      </c>
      <c r="C13" s="38" t="s">
        <v>1089</v>
      </c>
      <c r="D13" s="37" t="s">
        <v>127</v>
      </c>
      <c r="E13" s="39" t="s">
        <v>1090</v>
      </c>
      <c r="F13" s="40" t="s">
        <v>129</v>
      </c>
      <c r="G13" s="41">
        <v>120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130</v>
      </c>
      <c r="B14" s="45"/>
      <c r="C14" s="46"/>
      <c r="D14" s="46"/>
      <c r="E14" s="39" t="s">
        <v>1090</v>
      </c>
      <c r="F14" s="46"/>
      <c r="G14" s="46"/>
      <c r="H14" s="46"/>
      <c r="I14" s="46"/>
      <c r="J14" s="47"/>
    </row>
    <row r="15" ht="30">
      <c r="A15" s="37" t="s">
        <v>131</v>
      </c>
      <c r="B15" s="45"/>
      <c r="C15" s="46"/>
      <c r="D15" s="46"/>
      <c r="E15" s="39" t="s">
        <v>1091</v>
      </c>
      <c r="F15" s="46"/>
      <c r="G15" s="46"/>
      <c r="H15" s="46"/>
      <c r="I15" s="46"/>
      <c r="J15" s="47"/>
    </row>
    <row r="16" ht="30">
      <c r="A16" s="37" t="s">
        <v>125</v>
      </c>
      <c r="B16" s="37">
        <v>3</v>
      </c>
      <c r="C16" s="38" t="s">
        <v>1092</v>
      </c>
      <c r="D16" s="37" t="s">
        <v>127</v>
      </c>
      <c r="E16" s="39" t="s">
        <v>1093</v>
      </c>
      <c r="F16" s="40" t="s">
        <v>129</v>
      </c>
      <c r="G16" s="41">
        <v>24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130</v>
      </c>
      <c r="B17" s="45"/>
      <c r="C17" s="46"/>
      <c r="D17" s="46"/>
      <c r="E17" s="39" t="s">
        <v>1093</v>
      </c>
      <c r="F17" s="46"/>
      <c r="G17" s="46"/>
      <c r="H17" s="46"/>
      <c r="I17" s="46"/>
      <c r="J17" s="47"/>
    </row>
    <row r="18" ht="30">
      <c r="A18" s="37" t="s">
        <v>131</v>
      </c>
      <c r="B18" s="45"/>
      <c r="C18" s="46"/>
      <c r="D18" s="46"/>
      <c r="E18" s="39" t="s">
        <v>1093</v>
      </c>
      <c r="F18" s="46"/>
      <c r="G18" s="46"/>
      <c r="H18" s="46"/>
      <c r="I18" s="46"/>
      <c r="J18" s="47"/>
    </row>
    <row r="19">
      <c r="A19" s="37" t="s">
        <v>125</v>
      </c>
      <c r="B19" s="37">
        <v>4</v>
      </c>
      <c r="C19" s="38" t="s">
        <v>289</v>
      </c>
      <c r="D19" s="37" t="s">
        <v>127</v>
      </c>
      <c r="E19" s="39" t="s">
        <v>290</v>
      </c>
      <c r="F19" s="40" t="s">
        <v>135</v>
      </c>
      <c r="G19" s="41">
        <v>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130</v>
      </c>
      <c r="B20" s="45"/>
      <c r="C20" s="46"/>
      <c r="D20" s="46"/>
      <c r="E20" s="39" t="s">
        <v>290</v>
      </c>
      <c r="F20" s="46"/>
      <c r="G20" s="46"/>
      <c r="H20" s="46"/>
      <c r="I20" s="46"/>
      <c r="J20" s="47"/>
    </row>
    <row r="21">
      <c r="A21" s="37" t="s">
        <v>131</v>
      </c>
      <c r="B21" s="45"/>
      <c r="C21" s="46"/>
      <c r="D21" s="46"/>
      <c r="E21" s="39" t="s">
        <v>290</v>
      </c>
      <c r="F21" s="46"/>
      <c r="G21" s="46"/>
      <c r="H21" s="46"/>
      <c r="I21" s="46"/>
      <c r="J21" s="47"/>
    </row>
    <row r="22" ht="30">
      <c r="A22" s="37" t="s">
        <v>125</v>
      </c>
      <c r="B22" s="37">
        <v>5</v>
      </c>
      <c r="C22" s="38" t="s">
        <v>1094</v>
      </c>
      <c r="D22" s="37" t="s">
        <v>127</v>
      </c>
      <c r="E22" s="39" t="s">
        <v>543</v>
      </c>
      <c r="F22" s="40" t="s">
        <v>135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130</v>
      </c>
      <c r="B23" s="45"/>
      <c r="C23" s="46"/>
      <c r="D23" s="46"/>
      <c r="E23" s="39" t="s">
        <v>543</v>
      </c>
      <c r="F23" s="46"/>
      <c r="G23" s="46"/>
      <c r="H23" s="46"/>
      <c r="I23" s="46"/>
      <c r="J23" s="47"/>
    </row>
    <row r="24" ht="30">
      <c r="A24" s="37" t="s">
        <v>131</v>
      </c>
      <c r="B24" s="45"/>
      <c r="C24" s="46"/>
      <c r="D24" s="46"/>
      <c r="E24" s="39" t="s">
        <v>544</v>
      </c>
      <c r="F24" s="46"/>
      <c r="G24" s="46"/>
      <c r="H24" s="46"/>
      <c r="I24" s="46"/>
      <c r="J24" s="47"/>
    </row>
    <row r="25" ht="30">
      <c r="A25" s="37" t="s">
        <v>125</v>
      </c>
      <c r="B25" s="37">
        <v>6</v>
      </c>
      <c r="C25" s="38" t="s">
        <v>1095</v>
      </c>
      <c r="D25" s="37" t="s">
        <v>127</v>
      </c>
      <c r="E25" s="39" t="s">
        <v>546</v>
      </c>
      <c r="F25" s="40" t="s">
        <v>135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130</v>
      </c>
      <c r="B26" s="45"/>
      <c r="C26" s="46"/>
      <c r="D26" s="46"/>
      <c r="E26" s="39" t="s">
        <v>546</v>
      </c>
      <c r="F26" s="46"/>
      <c r="G26" s="46"/>
      <c r="H26" s="46"/>
      <c r="I26" s="46"/>
      <c r="J26" s="47"/>
    </row>
    <row r="27" ht="30">
      <c r="A27" s="37" t="s">
        <v>131</v>
      </c>
      <c r="B27" s="45"/>
      <c r="C27" s="46"/>
      <c r="D27" s="46"/>
      <c r="E27" s="39" t="s">
        <v>547</v>
      </c>
      <c r="F27" s="46"/>
      <c r="G27" s="46"/>
      <c r="H27" s="46"/>
      <c r="I27" s="46"/>
      <c r="J27" s="47"/>
    </row>
    <row r="28">
      <c r="A28" s="37" t="s">
        <v>125</v>
      </c>
      <c r="B28" s="37">
        <v>7</v>
      </c>
      <c r="C28" s="38" t="s">
        <v>1096</v>
      </c>
      <c r="D28" s="37" t="s">
        <v>127</v>
      </c>
      <c r="E28" s="39" t="s">
        <v>554</v>
      </c>
      <c r="F28" s="40" t="s">
        <v>135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130</v>
      </c>
      <c r="B29" s="45"/>
      <c r="C29" s="46"/>
      <c r="D29" s="46"/>
      <c r="E29" s="39" t="s">
        <v>554</v>
      </c>
      <c r="F29" s="46"/>
      <c r="G29" s="46"/>
      <c r="H29" s="46"/>
      <c r="I29" s="46"/>
      <c r="J29" s="47"/>
    </row>
    <row r="30">
      <c r="A30" s="37" t="s">
        <v>131</v>
      </c>
      <c r="B30" s="45"/>
      <c r="C30" s="46"/>
      <c r="D30" s="46"/>
      <c r="E30" s="39" t="s">
        <v>555</v>
      </c>
      <c r="F30" s="46"/>
      <c r="G30" s="46"/>
      <c r="H30" s="46"/>
      <c r="I30" s="46"/>
      <c r="J30" s="47"/>
    </row>
    <row r="31">
      <c r="A31" s="37" t="s">
        <v>125</v>
      </c>
      <c r="B31" s="37">
        <v>8</v>
      </c>
      <c r="C31" s="38" t="s">
        <v>1019</v>
      </c>
      <c r="D31" s="37" t="s">
        <v>127</v>
      </c>
      <c r="E31" s="39" t="s">
        <v>1020</v>
      </c>
      <c r="F31" s="40" t="s">
        <v>135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1020</v>
      </c>
      <c r="F32" s="46"/>
      <c r="G32" s="46"/>
      <c r="H32" s="46"/>
      <c r="I32" s="46"/>
      <c r="J32" s="47"/>
    </row>
    <row r="33">
      <c r="A33" s="37" t="s">
        <v>131</v>
      </c>
      <c r="B33" s="45"/>
      <c r="C33" s="46"/>
      <c r="D33" s="46"/>
      <c r="E33" s="39" t="s">
        <v>1020</v>
      </c>
      <c r="F33" s="46"/>
      <c r="G33" s="46"/>
      <c r="H33" s="46"/>
      <c r="I33" s="46"/>
      <c r="J33" s="47"/>
    </row>
    <row r="34" ht="30">
      <c r="A34" s="37" t="s">
        <v>125</v>
      </c>
      <c r="B34" s="37">
        <v>9</v>
      </c>
      <c r="C34" s="38" t="s">
        <v>1097</v>
      </c>
      <c r="D34" s="37" t="s">
        <v>127</v>
      </c>
      <c r="E34" s="39" t="s">
        <v>1098</v>
      </c>
      <c r="F34" s="40" t="s">
        <v>135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130</v>
      </c>
      <c r="B35" s="45"/>
      <c r="C35" s="46"/>
      <c r="D35" s="46"/>
      <c r="E35" s="39" t="s">
        <v>1098</v>
      </c>
      <c r="F35" s="46"/>
      <c r="G35" s="46"/>
      <c r="H35" s="46"/>
      <c r="I35" s="46"/>
      <c r="J35" s="47"/>
    </row>
    <row r="36" ht="30">
      <c r="A36" s="37" t="s">
        <v>131</v>
      </c>
      <c r="B36" s="45"/>
      <c r="C36" s="46"/>
      <c r="D36" s="46"/>
      <c r="E36" s="39" t="s">
        <v>1099</v>
      </c>
      <c r="F36" s="46"/>
      <c r="G36" s="46"/>
      <c r="H36" s="46"/>
      <c r="I36" s="46"/>
      <c r="J36" s="47"/>
    </row>
    <row r="37" ht="30">
      <c r="A37" s="37" t="s">
        <v>125</v>
      </c>
      <c r="B37" s="37">
        <v>10</v>
      </c>
      <c r="C37" s="38" t="s">
        <v>300</v>
      </c>
      <c r="D37" s="37" t="s">
        <v>127</v>
      </c>
      <c r="E37" s="39" t="s">
        <v>301</v>
      </c>
      <c r="F37" s="40" t="s">
        <v>129</v>
      </c>
      <c r="G37" s="41">
        <v>150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30">
      <c r="A38" s="37" t="s">
        <v>130</v>
      </c>
      <c r="B38" s="45"/>
      <c r="C38" s="46"/>
      <c r="D38" s="46"/>
      <c r="E38" s="39" t="s">
        <v>301</v>
      </c>
      <c r="F38" s="46"/>
      <c r="G38" s="46"/>
      <c r="H38" s="46"/>
      <c r="I38" s="46"/>
      <c r="J38" s="47"/>
    </row>
    <row r="39" ht="30">
      <c r="A39" s="37" t="s">
        <v>131</v>
      </c>
      <c r="B39" s="45"/>
      <c r="C39" s="46"/>
      <c r="D39" s="46"/>
      <c r="E39" s="39" t="s">
        <v>301</v>
      </c>
      <c r="F39" s="46"/>
      <c r="G39" s="46"/>
      <c r="H39" s="46"/>
      <c r="I39" s="46"/>
      <c r="J39" s="47"/>
    </row>
    <row r="40" ht="30">
      <c r="A40" s="37" t="s">
        <v>125</v>
      </c>
      <c r="B40" s="37">
        <v>11</v>
      </c>
      <c r="C40" s="38" t="s">
        <v>1025</v>
      </c>
      <c r="D40" s="37" t="s">
        <v>127</v>
      </c>
      <c r="E40" s="39" t="s">
        <v>1026</v>
      </c>
      <c r="F40" s="40" t="s">
        <v>129</v>
      </c>
      <c r="G40" s="41">
        <v>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130</v>
      </c>
      <c r="B41" s="45"/>
      <c r="C41" s="46"/>
      <c r="D41" s="46"/>
      <c r="E41" s="39" t="s">
        <v>1026</v>
      </c>
      <c r="F41" s="46"/>
      <c r="G41" s="46"/>
      <c r="H41" s="46"/>
      <c r="I41" s="46"/>
      <c r="J41" s="47"/>
    </row>
    <row r="42" ht="30">
      <c r="A42" s="37" t="s">
        <v>131</v>
      </c>
      <c r="B42" s="45"/>
      <c r="C42" s="46"/>
      <c r="D42" s="46"/>
      <c r="E42" s="39" t="s">
        <v>1026</v>
      </c>
      <c r="F42" s="46"/>
      <c r="G42" s="46"/>
      <c r="H42" s="46"/>
      <c r="I42" s="46"/>
      <c r="J42" s="47"/>
    </row>
    <row r="43" ht="45">
      <c r="A43" s="37" t="s">
        <v>125</v>
      </c>
      <c r="B43" s="37">
        <v>12</v>
      </c>
      <c r="C43" s="38" t="s">
        <v>304</v>
      </c>
      <c r="D43" s="37" t="s">
        <v>127</v>
      </c>
      <c r="E43" s="39" t="s">
        <v>305</v>
      </c>
      <c r="F43" s="40" t="s">
        <v>135</v>
      </c>
      <c r="G43" s="41">
        <v>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130</v>
      </c>
      <c r="B44" s="45"/>
      <c r="C44" s="46"/>
      <c r="D44" s="46"/>
      <c r="E44" s="39" t="s">
        <v>306</v>
      </c>
      <c r="F44" s="46"/>
      <c r="G44" s="46"/>
      <c r="H44" s="46"/>
      <c r="I44" s="46"/>
      <c r="J44" s="47"/>
    </row>
    <row r="45" ht="45">
      <c r="A45" s="37" t="s">
        <v>131</v>
      </c>
      <c r="B45" s="45"/>
      <c r="C45" s="46"/>
      <c r="D45" s="46"/>
      <c r="E45" s="39" t="s">
        <v>306</v>
      </c>
      <c r="F45" s="46"/>
      <c r="G45" s="46"/>
      <c r="H45" s="46"/>
      <c r="I45" s="46"/>
      <c r="J45" s="47"/>
    </row>
    <row r="46" ht="30">
      <c r="A46" s="37" t="s">
        <v>125</v>
      </c>
      <c r="B46" s="37">
        <v>13</v>
      </c>
      <c r="C46" s="38" t="s">
        <v>793</v>
      </c>
      <c r="D46" s="37" t="s">
        <v>127</v>
      </c>
      <c r="E46" s="39" t="s">
        <v>1027</v>
      </c>
      <c r="F46" s="40" t="s">
        <v>135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130</v>
      </c>
      <c r="B47" s="45"/>
      <c r="C47" s="46"/>
      <c r="D47" s="46"/>
      <c r="E47" s="39" t="s">
        <v>1027</v>
      </c>
      <c r="F47" s="46"/>
      <c r="G47" s="46"/>
      <c r="H47" s="46"/>
      <c r="I47" s="46"/>
      <c r="J47" s="47"/>
    </row>
    <row r="48" ht="30">
      <c r="A48" s="37" t="s">
        <v>131</v>
      </c>
      <c r="B48" s="45"/>
      <c r="C48" s="46"/>
      <c r="D48" s="46"/>
      <c r="E48" s="39" t="s">
        <v>1027</v>
      </c>
      <c r="F48" s="46"/>
      <c r="G48" s="46"/>
      <c r="H48" s="46"/>
      <c r="I48" s="46"/>
      <c r="J48" s="47"/>
    </row>
    <row r="49" ht="30">
      <c r="A49" s="37" t="s">
        <v>125</v>
      </c>
      <c r="B49" s="37">
        <v>14</v>
      </c>
      <c r="C49" s="38" t="s">
        <v>1100</v>
      </c>
      <c r="D49" s="37" t="s">
        <v>127</v>
      </c>
      <c r="E49" s="39" t="s">
        <v>1101</v>
      </c>
      <c r="F49" s="40" t="s">
        <v>129</v>
      </c>
      <c r="G49" s="41">
        <v>150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130</v>
      </c>
      <c r="B50" s="45"/>
      <c r="C50" s="46"/>
      <c r="D50" s="46"/>
      <c r="E50" s="39" t="s">
        <v>1101</v>
      </c>
      <c r="F50" s="46"/>
      <c r="G50" s="46"/>
      <c r="H50" s="46"/>
      <c r="I50" s="46"/>
      <c r="J50" s="47"/>
    </row>
    <row r="51" ht="30">
      <c r="A51" s="37" t="s">
        <v>131</v>
      </c>
      <c r="B51" s="45"/>
      <c r="C51" s="46"/>
      <c r="D51" s="46"/>
      <c r="E51" s="39" t="s">
        <v>1101</v>
      </c>
      <c r="F51" s="46"/>
      <c r="G51" s="46"/>
      <c r="H51" s="46"/>
      <c r="I51" s="46"/>
      <c r="J51" s="47"/>
    </row>
    <row r="52">
      <c r="A52" s="37" t="s">
        <v>125</v>
      </c>
      <c r="B52" s="37">
        <v>15</v>
      </c>
      <c r="C52" s="38" t="s">
        <v>316</v>
      </c>
      <c r="D52" s="37" t="s">
        <v>127</v>
      </c>
      <c r="E52" s="39" t="s">
        <v>317</v>
      </c>
      <c r="F52" s="40" t="s">
        <v>129</v>
      </c>
      <c r="G52" s="41">
        <v>155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130</v>
      </c>
      <c r="B53" s="45"/>
      <c r="C53" s="46"/>
      <c r="D53" s="46"/>
      <c r="E53" s="39" t="s">
        <v>317</v>
      </c>
      <c r="F53" s="46"/>
      <c r="G53" s="46"/>
      <c r="H53" s="46"/>
      <c r="I53" s="46"/>
      <c r="J53" s="47"/>
    </row>
    <row r="54">
      <c r="A54" s="37" t="s">
        <v>131</v>
      </c>
      <c r="B54" s="45"/>
      <c r="C54" s="46"/>
      <c r="D54" s="46"/>
      <c r="E54" s="39" t="s">
        <v>317</v>
      </c>
      <c r="F54" s="46"/>
      <c r="G54" s="46"/>
      <c r="H54" s="46"/>
      <c r="I54" s="46"/>
      <c r="J54" s="47"/>
    </row>
    <row r="55">
      <c r="A55" s="37" t="s">
        <v>125</v>
      </c>
      <c r="B55" s="37">
        <v>16</v>
      </c>
      <c r="C55" s="38" t="s">
        <v>692</v>
      </c>
      <c r="D55" s="37" t="s">
        <v>127</v>
      </c>
      <c r="E55" s="39" t="s">
        <v>579</v>
      </c>
      <c r="F55" s="40" t="s">
        <v>135</v>
      </c>
      <c r="G55" s="41">
        <v>3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130</v>
      </c>
      <c r="B56" s="45"/>
      <c r="C56" s="46"/>
      <c r="D56" s="46"/>
      <c r="E56" s="39" t="s">
        <v>579</v>
      </c>
      <c r="F56" s="46"/>
      <c r="G56" s="46"/>
      <c r="H56" s="46"/>
      <c r="I56" s="46"/>
      <c r="J56" s="47"/>
    </row>
    <row r="57">
      <c r="A57" s="37" t="s">
        <v>131</v>
      </c>
      <c r="B57" s="45"/>
      <c r="C57" s="46"/>
      <c r="D57" s="46"/>
      <c r="E57" s="39" t="s">
        <v>579</v>
      </c>
      <c r="F57" s="46"/>
      <c r="G57" s="46"/>
      <c r="H57" s="46"/>
      <c r="I57" s="46"/>
      <c r="J57" s="47"/>
    </row>
    <row r="58">
      <c r="A58" s="37" t="s">
        <v>125</v>
      </c>
      <c r="B58" s="37">
        <v>17</v>
      </c>
      <c r="C58" s="38" t="s">
        <v>1102</v>
      </c>
      <c r="D58" s="37" t="s">
        <v>127</v>
      </c>
      <c r="E58" s="39" t="s">
        <v>1103</v>
      </c>
      <c r="F58" s="40" t="s">
        <v>135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130</v>
      </c>
      <c r="B59" s="45"/>
      <c r="C59" s="46"/>
      <c r="D59" s="46"/>
      <c r="E59" s="39" t="s">
        <v>1103</v>
      </c>
      <c r="F59" s="46"/>
      <c r="G59" s="46"/>
      <c r="H59" s="46"/>
      <c r="I59" s="46"/>
      <c r="J59" s="47"/>
    </row>
    <row r="60">
      <c r="A60" s="37" t="s">
        <v>131</v>
      </c>
      <c r="B60" s="45"/>
      <c r="C60" s="46"/>
      <c r="D60" s="46"/>
      <c r="E60" s="39" t="s">
        <v>1103</v>
      </c>
      <c r="F60" s="46"/>
      <c r="G60" s="46"/>
      <c r="H60" s="46"/>
      <c r="I60" s="46"/>
      <c r="J60" s="47"/>
    </row>
    <row r="61" ht="30">
      <c r="A61" s="37" t="s">
        <v>125</v>
      </c>
      <c r="B61" s="37">
        <v>18</v>
      </c>
      <c r="C61" s="38" t="s">
        <v>1104</v>
      </c>
      <c r="D61" s="37" t="s">
        <v>127</v>
      </c>
      <c r="E61" s="39" t="s">
        <v>1105</v>
      </c>
      <c r="F61" s="40" t="s">
        <v>135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130</v>
      </c>
      <c r="B62" s="45"/>
      <c r="C62" s="46"/>
      <c r="D62" s="46"/>
      <c r="E62" s="39" t="s">
        <v>1105</v>
      </c>
      <c r="F62" s="46"/>
      <c r="G62" s="46"/>
      <c r="H62" s="46"/>
      <c r="I62" s="46"/>
      <c r="J62" s="47"/>
    </row>
    <row r="63" ht="30">
      <c r="A63" s="37" t="s">
        <v>131</v>
      </c>
      <c r="B63" s="45"/>
      <c r="C63" s="46"/>
      <c r="D63" s="46"/>
      <c r="E63" s="39" t="s">
        <v>1105</v>
      </c>
      <c r="F63" s="46"/>
      <c r="G63" s="46"/>
      <c r="H63" s="46"/>
      <c r="I63" s="46"/>
      <c r="J63" s="47"/>
    </row>
    <row r="64" ht="30">
      <c r="A64" s="37" t="s">
        <v>125</v>
      </c>
      <c r="B64" s="37">
        <v>19</v>
      </c>
      <c r="C64" s="38" t="s">
        <v>1106</v>
      </c>
      <c r="D64" s="37" t="s">
        <v>127</v>
      </c>
      <c r="E64" s="39" t="s">
        <v>1107</v>
      </c>
      <c r="F64" s="40" t="s">
        <v>135</v>
      </c>
      <c r="G64" s="41">
        <v>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130</v>
      </c>
      <c r="B65" s="45"/>
      <c r="C65" s="46"/>
      <c r="D65" s="46"/>
      <c r="E65" s="39" t="s">
        <v>1107</v>
      </c>
      <c r="F65" s="46"/>
      <c r="G65" s="46"/>
      <c r="H65" s="46"/>
      <c r="I65" s="46"/>
      <c r="J65" s="47"/>
    </row>
    <row r="66" ht="30">
      <c r="A66" s="37" t="s">
        <v>131</v>
      </c>
      <c r="B66" s="45"/>
      <c r="C66" s="46"/>
      <c r="D66" s="46"/>
      <c r="E66" s="39" t="s">
        <v>1107</v>
      </c>
      <c r="F66" s="46"/>
      <c r="G66" s="46"/>
      <c r="H66" s="46"/>
      <c r="I66" s="46"/>
      <c r="J66" s="47"/>
    </row>
    <row r="67" ht="45">
      <c r="A67" s="37" t="s">
        <v>125</v>
      </c>
      <c r="B67" s="37">
        <v>20</v>
      </c>
      <c r="C67" s="38" t="s">
        <v>1108</v>
      </c>
      <c r="D67" s="37" t="s">
        <v>127</v>
      </c>
      <c r="E67" s="39" t="s">
        <v>1109</v>
      </c>
      <c r="F67" s="40" t="s">
        <v>135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45">
      <c r="A68" s="37" t="s">
        <v>130</v>
      </c>
      <c r="B68" s="45"/>
      <c r="C68" s="46"/>
      <c r="D68" s="46"/>
      <c r="E68" s="39" t="s">
        <v>1109</v>
      </c>
      <c r="F68" s="46"/>
      <c r="G68" s="46"/>
      <c r="H68" s="46"/>
      <c r="I68" s="46"/>
      <c r="J68" s="47"/>
    </row>
    <row r="69" ht="45">
      <c r="A69" s="37" t="s">
        <v>131</v>
      </c>
      <c r="B69" s="45"/>
      <c r="C69" s="46"/>
      <c r="D69" s="46"/>
      <c r="E69" s="39" t="s">
        <v>1109</v>
      </c>
      <c r="F69" s="46"/>
      <c r="G69" s="46"/>
      <c r="H69" s="46"/>
      <c r="I69" s="46"/>
      <c r="J69" s="47"/>
    </row>
    <row r="70" ht="30">
      <c r="A70" s="37" t="s">
        <v>125</v>
      </c>
      <c r="B70" s="37">
        <v>21</v>
      </c>
      <c r="C70" s="38" t="s">
        <v>854</v>
      </c>
      <c r="D70" s="37" t="s">
        <v>127</v>
      </c>
      <c r="E70" s="39" t="s">
        <v>855</v>
      </c>
      <c r="F70" s="40" t="s">
        <v>135</v>
      </c>
      <c r="G70" s="41">
        <v>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130</v>
      </c>
      <c r="B71" s="45"/>
      <c r="C71" s="46"/>
      <c r="D71" s="46"/>
      <c r="E71" s="39" t="s">
        <v>855</v>
      </c>
      <c r="F71" s="46"/>
      <c r="G71" s="46"/>
      <c r="H71" s="46"/>
      <c r="I71" s="46"/>
      <c r="J71" s="47"/>
    </row>
    <row r="72" ht="30">
      <c r="A72" s="37" t="s">
        <v>131</v>
      </c>
      <c r="B72" s="45"/>
      <c r="C72" s="46"/>
      <c r="D72" s="46"/>
      <c r="E72" s="39" t="s">
        <v>855</v>
      </c>
      <c r="F72" s="46"/>
      <c r="G72" s="46"/>
      <c r="H72" s="46"/>
      <c r="I72" s="46"/>
      <c r="J72" s="47"/>
    </row>
    <row r="73">
      <c r="A73" s="37" t="s">
        <v>125</v>
      </c>
      <c r="B73" s="37">
        <v>22</v>
      </c>
      <c r="C73" s="38" t="s">
        <v>1110</v>
      </c>
      <c r="D73" s="37" t="s">
        <v>127</v>
      </c>
      <c r="E73" s="39" t="s">
        <v>1111</v>
      </c>
      <c r="F73" s="40" t="s">
        <v>135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1111</v>
      </c>
      <c r="F74" s="46"/>
      <c r="G74" s="46"/>
      <c r="H74" s="46"/>
      <c r="I74" s="46"/>
      <c r="J74" s="47"/>
    </row>
    <row r="75">
      <c r="A75" s="37" t="s">
        <v>131</v>
      </c>
      <c r="B75" s="45"/>
      <c r="C75" s="46"/>
      <c r="D75" s="46"/>
      <c r="E75" s="39" t="s">
        <v>1111</v>
      </c>
      <c r="F75" s="46"/>
      <c r="G75" s="46"/>
      <c r="H75" s="46"/>
      <c r="I75" s="46"/>
      <c r="J75" s="47"/>
    </row>
    <row r="76">
      <c r="A76" s="37" t="s">
        <v>125</v>
      </c>
      <c r="B76" s="37">
        <v>23</v>
      </c>
      <c r="C76" s="38" t="s">
        <v>1110</v>
      </c>
      <c r="D76" s="37" t="s">
        <v>297</v>
      </c>
      <c r="E76" s="39" t="s">
        <v>1111</v>
      </c>
      <c r="F76" s="40" t="s">
        <v>135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130</v>
      </c>
      <c r="B77" s="45"/>
      <c r="C77" s="46"/>
      <c r="D77" s="46"/>
      <c r="E77" s="39" t="s">
        <v>1111</v>
      </c>
      <c r="F77" s="46"/>
      <c r="G77" s="46"/>
      <c r="H77" s="46"/>
      <c r="I77" s="46"/>
      <c r="J77" s="47"/>
    </row>
    <row r="78">
      <c r="A78" s="37" t="s">
        <v>131</v>
      </c>
      <c r="B78" s="45"/>
      <c r="C78" s="46"/>
      <c r="D78" s="46"/>
      <c r="E78" s="39" t="s">
        <v>1111</v>
      </c>
      <c r="F78" s="46"/>
      <c r="G78" s="46"/>
      <c r="H78" s="46"/>
      <c r="I78" s="46"/>
      <c r="J78" s="47"/>
    </row>
    <row r="79">
      <c r="A79" s="37" t="s">
        <v>125</v>
      </c>
      <c r="B79" s="37">
        <v>24</v>
      </c>
      <c r="C79" s="38" t="s">
        <v>1032</v>
      </c>
      <c r="D79" s="37" t="s">
        <v>127</v>
      </c>
      <c r="E79" s="39" t="s">
        <v>1033</v>
      </c>
      <c r="F79" s="40" t="s">
        <v>135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130</v>
      </c>
      <c r="B80" s="45"/>
      <c r="C80" s="46"/>
      <c r="D80" s="46"/>
      <c r="E80" s="39" t="s">
        <v>1033</v>
      </c>
      <c r="F80" s="46"/>
      <c r="G80" s="46"/>
      <c r="H80" s="46"/>
      <c r="I80" s="46"/>
      <c r="J80" s="47"/>
    </row>
    <row r="81">
      <c r="A81" s="37" t="s">
        <v>131</v>
      </c>
      <c r="B81" s="45"/>
      <c r="C81" s="46"/>
      <c r="D81" s="46"/>
      <c r="E81" s="39" t="s">
        <v>1033</v>
      </c>
      <c r="F81" s="46"/>
      <c r="G81" s="46"/>
      <c r="H81" s="46"/>
      <c r="I81" s="46"/>
      <c r="J81" s="47"/>
    </row>
    <row r="82" ht="45">
      <c r="A82" s="37" t="s">
        <v>125</v>
      </c>
      <c r="B82" s="37">
        <v>25</v>
      </c>
      <c r="C82" s="38" t="s">
        <v>943</v>
      </c>
      <c r="D82" s="37" t="s">
        <v>127</v>
      </c>
      <c r="E82" s="39" t="s">
        <v>944</v>
      </c>
      <c r="F82" s="40" t="s">
        <v>237</v>
      </c>
      <c r="G82" s="41">
        <v>2.5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45">
      <c r="A83" s="37" t="s">
        <v>130</v>
      </c>
      <c r="B83" s="45"/>
      <c r="C83" s="46"/>
      <c r="D83" s="46"/>
      <c r="E83" s="39" t="s">
        <v>944</v>
      </c>
      <c r="F83" s="46"/>
      <c r="G83" s="46"/>
      <c r="H83" s="46"/>
      <c r="I83" s="46"/>
      <c r="J83" s="47"/>
    </row>
    <row r="84" ht="45">
      <c r="A84" s="37" t="s">
        <v>131</v>
      </c>
      <c r="B84" s="45"/>
      <c r="C84" s="46"/>
      <c r="D84" s="46"/>
      <c r="E84" s="39" t="s">
        <v>944</v>
      </c>
      <c r="F84" s="46"/>
      <c r="G84" s="46"/>
      <c r="H84" s="46"/>
      <c r="I84" s="46"/>
      <c r="J84" s="47"/>
    </row>
    <row r="85" ht="45">
      <c r="A85" s="37" t="s">
        <v>125</v>
      </c>
      <c r="B85" s="37">
        <v>26</v>
      </c>
      <c r="C85" s="38" t="s">
        <v>863</v>
      </c>
      <c r="D85" s="37" t="s">
        <v>127</v>
      </c>
      <c r="E85" s="39" t="s">
        <v>864</v>
      </c>
      <c r="F85" s="40" t="s">
        <v>237</v>
      </c>
      <c r="G85" s="41">
        <v>2.5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60">
      <c r="A86" s="37" t="s">
        <v>130</v>
      </c>
      <c r="B86" s="45"/>
      <c r="C86" s="46"/>
      <c r="D86" s="46"/>
      <c r="E86" s="39" t="s">
        <v>865</v>
      </c>
      <c r="F86" s="46"/>
      <c r="G86" s="46"/>
      <c r="H86" s="46"/>
      <c r="I86" s="46"/>
      <c r="J86" s="47"/>
    </row>
    <row r="87" ht="60">
      <c r="A87" s="37" t="s">
        <v>131</v>
      </c>
      <c r="B87" s="45"/>
      <c r="C87" s="46"/>
      <c r="D87" s="46"/>
      <c r="E87" s="39" t="s">
        <v>865</v>
      </c>
      <c r="F87" s="46"/>
      <c r="G87" s="46"/>
      <c r="H87" s="46"/>
      <c r="I87" s="46"/>
      <c r="J87" s="47"/>
    </row>
    <row r="88">
      <c r="A88" s="37" t="s">
        <v>125</v>
      </c>
      <c r="B88" s="37">
        <v>27</v>
      </c>
      <c r="C88" s="38" t="s">
        <v>322</v>
      </c>
      <c r="D88" s="37" t="s">
        <v>127</v>
      </c>
      <c r="E88" s="39" t="s">
        <v>1112</v>
      </c>
      <c r="F88" s="40" t="s">
        <v>129</v>
      </c>
      <c r="G88" s="41">
        <v>140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130</v>
      </c>
      <c r="B89" s="45"/>
      <c r="C89" s="46"/>
      <c r="D89" s="46"/>
      <c r="E89" s="39" t="s">
        <v>1112</v>
      </c>
      <c r="F89" s="46"/>
      <c r="G89" s="46"/>
      <c r="H89" s="46"/>
      <c r="I89" s="46"/>
      <c r="J89" s="47"/>
    </row>
    <row r="90">
      <c r="A90" s="37" t="s">
        <v>131</v>
      </c>
      <c r="B90" s="45"/>
      <c r="C90" s="46"/>
      <c r="D90" s="46"/>
      <c r="E90" s="39" t="s">
        <v>1112</v>
      </c>
      <c r="F90" s="46"/>
      <c r="G90" s="46"/>
      <c r="H90" s="46"/>
      <c r="I90" s="46"/>
      <c r="J90" s="47"/>
    </row>
    <row r="91">
      <c r="A91" s="37" t="s">
        <v>125</v>
      </c>
      <c r="B91" s="37">
        <v>28</v>
      </c>
      <c r="C91" s="38" t="s">
        <v>324</v>
      </c>
      <c r="D91" s="37" t="s">
        <v>127</v>
      </c>
      <c r="E91" s="39" t="s">
        <v>1113</v>
      </c>
      <c r="F91" s="40" t="s">
        <v>129</v>
      </c>
      <c r="G91" s="41">
        <v>240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130</v>
      </c>
      <c r="B92" s="45"/>
      <c r="C92" s="46"/>
      <c r="D92" s="46"/>
      <c r="E92" s="39" t="s">
        <v>1113</v>
      </c>
      <c r="F92" s="46"/>
      <c r="G92" s="46"/>
      <c r="H92" s="46"/>
      <c r="I92" s="46"/>
      <c r="J92" s="47"/>
    </row>
    <row r="93">
      <c r="A93" s="37" t="s">
        <v>131</v>
      </c>
      <c r="B93" s="45"/>
      <c r="C93" s="46"/>
      <c r="D93" s="46"/>
      <c r="E93" s="39" t="s">
        <v>1113</v>
      </c>
      <c r="F93" s="46"/>
      <c r="G93" s="46"/>
      <c r="H93" s="46"/>
      <c r="I93" s="46"/>
      <c r="J93" s="47"/>
    </row>
    <row r="94" ht="30">
      <c r="A94" s="37" t="s">
        <v>125</v>
      </c>
      <c r="B94" s="37">
        <v>29</v>
      </c>
      <c r="C94" s="38" t="s">
        <v>326</v>
      </c>
      <c r="D94" s="37" t="s">
        <v>127</v>
      </c>
      <c r="E94" s="39" t="s">
        <v>1114</v>
      </c>
      <c r="F94" s="40" t="s">
        <v>129</v>
      </c>
      <c r="G94" s="41">
        <v>240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130</v>
      </c>
      <c r="B95" s="45"/>
      <c r="C95" s="46"/>
      <c r="D95" s="46"/>
      <c r="E95" s="39" t="s">
        <v>1114</v>
      </c>
      <c r="F95" s="46"/>
      <c r="G95" s="46"/>
      <c r="H95" s="46"/>
      <c r="I95" s="46"/>
      <c r="J95" s="47"/>
    </row>
    <row r="96" ht="30">
      <c r="A96" s="37" t="s">
        <v>131</v>
      </c>
      <c r="B96" s="45"/>
      <c r="C96" s="46"/>
      <c r="D96" s="46"/>
      <c r="E96" s="39" t="s">
        <v>1114</v>
      </c>
      <c r="F96" s="46"/>
      <c r="G96" s="46"/>
      <c r="H96" s="46"/>
      <c r="I96" s="46"/>
      <c r="J96" s="47"/>
    </row>
    <row r="97">
      <c r="A97" s="37" t="s">
        <v>125</v>
      </c>
      <c r="B97" s="37">
        <v>30</v>
      </c>
      <c r="C97" s="38" t="s">
        <v>329</v>
      </c>
      <c r="D97" s="37" t="s">
        <v>127</v>
      </c>
      <c r="E97" s="39" t="s">
        <v>1037</v>
      </c>
      <c r="F97" s="40" t="s">
        <v>135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130</v>
      </c>
      <c r="B98" s="45"/>
      <c r="C98" s="46"/>
      <c r="D98" s="46"/>
      <c r="E98" s="39" t="s">
        <v>1037</v>
      </c>
      <c r="F98" s="46"/>
      <c r="G98" s="46"/>
      <c r="H98" s="46"/>
      <c r="I98" s="46"/>
      <c r="J98" s="47"/>
    </row>
    <row r="99">
      <c r="A99" s="37" t="s">
        <v>131</v>
      </c>
      <c r="B99" s="45"/>
      <c r="C99" s="46"/>
      <c r="D99" s="46"/>
      <c r="E99" s="39" t="s">
        <v>1037</v>
      </c>
      <c r="F99" s="46"/>
      <c r="G99" s="46"/>
      <c r="H99" s="46"/>
      <c r="I99" s="46"/>
      <c r="J99" s="47"/>
    </row>
    <row r="100">
      <c r="A100" s="37" t="s">
        <v>125</v>
      </c>
      <c r="B100" s="37">
        <v>31</v>
      </c>
      <c r="C100" s="38" t="s">
        <v>331</v>
      </c>
      <c r="D100" s="37" t="s">
        <v>127</v>
      </c>
      <c r="E100" s="39" t="s">
        <v>1038</v>
      </c>
      <c r="F100" s="40" t="s">
        <v>129</v>
      </c>
      <c r="G100" s="41">
        <v>6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130</v>
      </c>
      <c r="B101" s="45"/>
      <c r="C101" s="46"/>
      <c r="D101" s="46"/>
      <c r="E101" s="39" t="s">
        <v>1038</v>
      </c>
      <c r="F101" s="46"/>
      <c r="G101" s="46"/>
      <c r="H101" s="46"/>
      <c r="I101" s="46"/>
      <c r="J101" s="47"/>
    </row>
    <row r="102">
      <c r="A102" s="37" t="s">
        <v>131</v>
      </c>
      <c r="B102" s="45"/>
      <c r="C102" s="46"/>
      <c r="D102" s="46"/>
      <c r="E102" s="39" t="s">
        <v>1038</v>
      </c>
      <c r="F102" s="46"/>
      <c r="G102" s="46"/>
      <c r="H102" s="46"/>
      <c r="I102" s="46"/>
      <c r="J102" s="47"/>
    </row>
    <row r="103" ht="45">
      <c r="A103" s="37" t="s">
        <v>125</v>
      </c>
      <c r="B103" s="37">
        <v>32</v>
      </c>
      <c r="C103" s="38" t="s">
        <v>333</v>
      </c>
      <c r="D103" s="37" t="s">
        <v>127</v>
      </c>
      <c r="E103" s="39" t="s">
        <v>1115</v>
      </c>
      <c r="F103" s="40" t="s">
        <v>135</v>
      </c>
      <c r="G103" s="41">
        <v>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 ht="60">
      <c r="A104" s="37" t="s">
        <v>130</v>
      </c>
      <c r="B104" s="45"/>
      <c r="C104" s="46"/>
      <c r="D104" s="46"/>
      <c r="E104" s="39" t="s">
        <v>1116</v>
      </c>
      <c r="F104" s="46"/>
      <c r="G104" s="46"/>
      <c r="H104" s="46"/>
      <c r="I104" s="46"/>
      <c r="J104" s="47"/>
    </row>
    <row r="105" ht="60">
      <c r="A105" s="37" t="s">
        <v>131</v>
      </c>
      <c r="B105" s="45"/>
      <c r="C105" s="46"/>
      <c r="D105" s="46"/>
      <c r="E105" s="39" t="s">
        <v>1117</v>
      </c>
      <c r="F105" s="46"/>
      <c r="G105" s="46"/>
      <c r="H105" s="46"/>
      <c r="I105" s="46"/>
      <c r="J105" s="47"/>
    </row>
    <row r="106">
      <c r="A106" s="37" t="s">
        <v>125</v>
      </c>
      <c r="B106" s="37">
        <v>33</v>
      </c>
      <c r="C106" s="38" t="s">
        <v>335</v>
      </c>
      <c r="D106" s="37" t="s">
        <v>127</v>
      </c>
      <c r="E106" s="39" t="s">
        <v>369</v>
      </c>
      <c r="F106" s="40" t="s">
        <v>135</v>
      </c>
      <c r="G106" s="41">
        <v>28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130</v>
      </c>
      <c r="B107" s="45"/>
      <c r="C107" s="46"/>
      <c r="D107" s="46"/>
      <c r="E107" s="39" t="s">
        <v>369</v>
      </c>
      <c r="F107" s="46"/>
      <c r="G107" s="46"/>
      <c r="H107" s="46"/>
      <c r="I107" s="46"/>
      <c r="J107" s="47"/>
    </row>
    <row r="108">
      <c r="A108" s="37" t="s">
        <v>131</v>
      </c>
      <c r="B108" s="45"/>
      <c r="C108" s="46"/>
      <c r="D108" s="46"/>
      <c r="E108" s="39" t="s">
        <v>370</v>
      </c>
      <c r="F108" s="46"/>
      <c r="G108" s="46"/>
      <c r="H108" s="46"/>
      <c r="I108" s="46"/>
      <c r="J108" s="47"/>
    </row>
    <row r="109">
      <c r="A109" s="37" t="s">
        <v>125</v>
      </c>
      <c r="B109" s="37">
        <v>34</v>
      </c>
      <c r="C109" s="38" t="s">
        <v>337</v>
      </c>
      <c r="D109" s="37" t="s">
        <v>127</v>
      </c>
      <c r="E109" s="39" t="s">
        <v>1118</v>
      </c>
      <c r="F109" s="40" t="s">
        <v>135</v>
      </c>
      <c r="G109" s="41">
        <v>1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130</v>
      </c>
      <c r="B110" s="45"/>
      <c r="C110" s="46"/>
      <c r="D110" s="46"/>
      <c r="E110" s="39" t="s">
        <v>1118</v>
      </c>
      <c r="F110" s="46"/>
      <c r="G110" s="46"/>
      <c r="H110" s="46"/>
      <c r="I110" s="46"/>
      <c r="J110" s="47"/>
    </row>
    <row r="111">
      <c r="A111" s="37" t="s">
        <v>131</v>
      </c>
      <c r="B111" s="45"/>
      <c r="C111" s="46"/>
      <c r="D111" s="46"/>
      <c r="E111" s="39" t="s">
        <v>1118</v>
      </c>
      <c r="F111" s="46"/>
      <c r="G111" s="46"/>
      <c r="H111" s="46"/>
      <c r="I111" s="46"/>
      <c r="J111" s="47"/>
    </row>
    <row r="112">
      <c r="A112" s="37" t="s">
        <v>125</v>
      </c>
      <c r="B112" s="37">
        <v>35</v>
      </c>
      <c r="C112" s="38" t="s">
        <v>339</v>
      </c>
      <c r="D112" s="37" t="s">
        <v>127</v>
      </c>
      <c r="E112" s="39" t="s">
        <v>1119</v>
      </c>
      <c r="F112" s="40" t="s">
        <v>135</v>
      </c>
      <c r="G112" s="41">
        <v>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130</v>
      </c>
      <c r="B113" s="45"/>
      <c r="C113" s="46"/>
      <c r="D113" s="46"/>
      <c r="E113" s="39" t="s">
        <v>1119</v>
      </c>
      <c r="F113" s="46"/>
      <c r="G113" s="46"/>
      <c r="H113" s="46"/>
      <c r="I113" s="46"/>
      <c r="J113" s="47"/>
    </row>
    <row r="114">
      <c r="A114" s="37" t="s">
        <v>131</v>
      </c>
      <c r="B114" s="45"/>
      <c r="C114" s="46"/>
      <c r="D114" s="46"/>
      <c r="E114" s="39" t="s">
        <v>1119</v>
      </c>
      <c r="F114" s="46"/>
      <c r="G114" s="46"/>
      <c r="H114" s="46"/>
      <c r="I114" s="46"/>
      <c r="J114" s="47"/>
    </row>
    <row r="115">
      <c r="A115" s="37" t="s">
        <v>125</v>
      </c>
      <c r="B115" s="37">
        <v>36</v>
      </c>
      <c r="C115" s="38" t="s">
        <v>341</v>
      </c>
      <c r="D115" s="37" t="s">
        <v>127</v>
      </c>
      <c r="E115" s="39" t="s">
        <v>1120</v>
      </c>
      <c r="F115" s="40" t="s">
        <v>135</v>
      </c>
      <c r="G115" s="41">
        <v>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130</v>
      </c>
      <c r="B116" s="45"/>
      <c r="C116" s="46"/>
      <c r="D116" s="46"/>
      <c r="E116" s="39" t="s">
        <v>1120</v>
      </c>
      <c r="F116" s="46"/>
      <c r="G116" s="46"/>
      <c r="H116" s="46"/>
      <c r="I116" s="46"/>
      <c r="J116" s="47"/>
    </row>
    <row r="117">
      <c r="A117" s="37" t="s">
        <v>131</v>
      </c>
      <c r="B117" s="45"/>
      <c r="C117" s="46"/>
      <c r="D117" s="46"/>
      <c r="E117" s="39" t="s">
        <v>1120</v>
      </c>
      <c r="F117" s="46"/>
      <c r="G117" s="46"/>
      <c r="H117" s="46"/>
      <c r="I117" s="46"/>
      <c r="J117" s="47"/>
    </row>
    <row r="118">
      <c r="A118" s="37" t="s">
        <v>125</v>
      </c>
      <c r="B118" s="37">
        <v>37</v>
      </c>
      <c r="C118" s="38" t="s">
        <v>343</v>
      </c>
      <c r="D118" s="37" t="s">
        <v>127</v>
      </c>
      <c r="E118" s="39" t="s">
        <v>1121</v>
      </c>
      <c r="F118" s="40" t="s">
        <v>135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130</v>
      </c>
      <c r="B119" s="45"/>
      <c r="C119" s="46"/>
      <c r="D119" s="46"/>
      <c r="E119" s="39" t="s">
        <v>1121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1121</v>
      </c>
      <c r="F120" s="46"/>
      <c r="G120" s="46"/>
      <c r="H120" s="46"/>
      <c r="I120" s="46"/>
      <c r="J120" s="47"/>
    </row>
    <row r="121">
      <c r="A121" s="37" t="s">
        <v>125</v>
      </c>
      <c r="B121" s="37">
        <v>38</v>
      </c>
      <c r="C121" s="38" t="s">
        <v>345</v>
      </c>
      <c r="D121" s="37" t="s">
        <v>127</v>
      </c>
      <c r="E121" s="39" t="s">
        <v>1122</v>
      </c>
      <c r="F121" s="40" t="s">
        <v>135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130</v>
      </c>
      <c r="B122" s="45"/>
      <c r="C122" s="46"/>
      <c r="D122" s="46"/>
      <c r="E122" s="39" t="s">
        <v>1122</v>
      </c>
      <c r="F122" s="46"/>
      <c r="G122" s="46"/>
      <c r="H122" s="46"/>
      <c r="I122" s="46"/>
      <c r="J122" s="47"/>
    </row>
    <row r="123">
      <c r="A123" s="37" t="s">
        <v>131</v>
      </c>
      <c r="B123" s="45"/>
      <c r="C123" s="46"/>
      <c r="D123" s="46"/>
      <c r="E123" s="39" t="s">
        <v>1122</v>
      </c>
      <c r="F123" s="46"/>
      <c r="G123" s="46"/>
      <c r="H123" s="46"/>
      <c r="I123" s="46"/>
      <c r="J123" s="47"/>
    </row>
    <row r="124">
      <c r="A124" s="37" t="s">
        <v>125</v>
      </c>
      <c r="B124" s="37">
        <v>39</v>
      </c>
      <c r="C124" s="38" t="s">
        <v>347</v>
      </c>
      <c r="D124" s="37" t="s">
        <v>127</v>
      </c>
      <c r="E124" s="39" t="s">
        <v>1123</v>
      </c>
      <c r="F124" s="40" t="s">
        <v>135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130</v>
      </c>
      <c r="B125" s="45"/>
      <c r="C125" s="46"/>
      <c r="D125" s="46"/>
      <c r="E125" s="39" t="s">
        <v>1123</v>
      </c>
      <c r="F125" s="46"/>
      <c r="G125" s="46"/>
      <c r="H125" s="46"/>
      <c r="I125" s="46"/>
      <c r="J125" s="47"/>
    </row>
    <row r="126">
      <c r="A126" s="37" t="s">
        <v>131</v>
      </c>
      <c r="B126" s="45"/>
      <c r="C126" s="46"/>
      <c r="D126" s="46"/>
      <c r="E126" s="39" t="s">
        <v>1123</v>
      </c>
      <c r="F126" s="46"/>
      <c r="G126" s="46"/>
      <c r="H126" s="46"/>
      <c r="I126" s="46"/>
      <c r="J126" s="47"/>
    </row>
    <row r="127" ht="30">
      <c r="A127" s="37" t="s">
        <v>125</v>
      </c>
      <c r="B127" s="37">
        <v>40</v>
      </c>
      <c r="C127" s="38" t="s">
        <v>349</v>
      </c>
      <c r="D127" s="37" t="s">
        <v>127</v>
      </c>
      <c r="E127" s="39" t="s">
        <v>1124</v>
      </c>
      <c r="F127" s="40" t="s">
        <v>135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30">
      <c r="A128" s="37" t="s">
        <v>130</v>
      </c>
      <c r="B128" s="45"/>
      <c r="C128" s="46"/>
      <c r="D128" s="46"/>
      <c r="E128" s="39" t="s">
        <v>1124</v>
      </c>
      <c r="F128" s="46"/>
      <c r="G128" s="46"/>
      <c r="H128" s="46"/>
      <c r="I128" s="46"/>
      <c r="J128" s="47"/>
    </row>
    <row r="129" ht="30">
      <c r="A129" s="37" t="s">
        <v>131</v>
      </c>
      <c r="B129" s="45"/>
      <c r="C129" s="46"/>
      <c r="D129" s="46"/>
      <c r="E129" s="39" t="s">
        <v>1124</v>
      </c>
      <c r="F129" s="46"/>
      <c r="G129" s="46"/>
      <c r="H129" s="46"/>
      <c r="I129" s="46"/>
      <c r="J129" s="47"/>
    </row>
    <row r="130">
      <c r="A130" s="37" t="s">
        <v>125</v>
      </c>
      <c r="B130" s="37">
        <v>41</v>
      </c>
      <c r="C130" s="38" t="s">
        <v>351</v>
      </c>
      <c r="D130" s="37" t="s">
        <v>127</v>
      </c>
      <c r="E130" s="39" t="s">
        <v>1125</v>
      </c>
      <c r="F130" s="40" t="s">
        <v>135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130</v>
      </c>
      <c r="B131" s="45"/>
      <c r="C131" s="46"/>
      <c r="D131" s="46"/>
      <c r="E131" s="39" t="s">
        <v>1125</v>
      </c>
      <c r="F131" s="46"/>
      <c r="G131" s="46"/>
      <c r="H131" s="46"/>
      <c r="I131" s="46"/>
      <c r="J131" s="47"/>
    </row>
    <row r="132">
      <c r="A132" s="37" t="s">
        <v>131</v>
      </c>
      <c r="B132" s="45"/>
      <c r="C132" s="46"/>
      <c r="D132" s="46"/>
      <c r="E132" s="39" t="s">
        <v>1125</v>
      </c>
      <c r="F132" s="46"/>
      <c r="G132" s="46"/>
      <c r="H132" s="46"/>
      <c r="I132" s="46"/>
      <c r="J132" s="47"/>
    </row>
    <row r="133">
      <c r="A133" s="37" t="s">
        <v>125</v>
      </c>
      <c r="B133" s="37">
        <v>42</v>
      </c>
      <c r="C133" s="38" t="s">
        <v>353</v>
      </c>
      <c r="D133" s="37" t="s">
        <v>127</v>
      </c>
      <c r="E133" s="39" t="s">
        <v>1126</v>
      </c>
      <c r="F133" s="40" t="s">
        <v>135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130</v>
      </c>
      <c r="B134" s="45"/>
      <c r="C134" s="46"/>
      <c r="D134" s="46"/>
      <c r="E134" s="39" t="s">
        <v>1126</v>
      </c>
      <c r="F134" s="46"/>
      <c r="G134" s="46"/>
      <c r="H134" s="46"/>
      <c r="I134" s="46"/>
      <c r="J134" s="47"/>
    </row>
    <row r="135">
      <c r="A135" s="37" t="s">
        <v>131</v>
      </c>
      <c r="B135" s="45"/>
      <c r="C135" s="46"/>
      <c r="D135" s="46"/>
      <c r="E135" s="39" t="s">
        <v>1126</v>
      </c>
      <c r="F135" s="46"/>
      <c r="G135" s="46"/>
      <c r="H135" s="46"/>
      <c r="I135" s="46"/>
      <c r="J135" s="47"/>
    </row>
    <row r="136">
      <c r="A136" s="37" t="s">
        <v>125</v>
      </c>
      <c r="B136" s="37">
        <v>43</v>
      </c>
      <c r="C136" s="38" t="s">
        <v>355</v>
      </c>
      <c r="D136" s="37" t="s">
        <v>127</v>
      </c>
      <c r="E136" s="39" t="s">
        <v>1127</v>
      </c>
      <c r="F136" s="40" t="s">
        <v>135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130</v>
      </c>
      <c r="B137" s="45"/>
      <c r="C137" s="46"/>
      <c r="D137" s="46"/>
      <c r="E137" s="39" t="s">
        <v>1127</v>
      </c>
      <c r="F137" s="46"/>
      <c r="G137" s="46"/>
      <c r="H137" s="46"/>
      <c r="I137" s="46"/>
      <c r="J137" s="47"/>
    </row>
    <row r="138">
      <c r="A138" s="37" t="s">
        <v>131</v>
      </c>
      <c r="B138" s="45"/>
      <c r="C138" s="46"/>
      <c r="D138" s="46"/>
      <c r="E138" s="39" t="s">
        <v>1127</v>
      </c>
      <c r="F138" s="46"/>
      <c r="G138" s="46"/>
      <c r="H138" s="46"/>
      <c r="I138" s="46"/>
      <c r="J138" s="47"/>
    </row>
    <row r="139">
      <c r="A139" s="37" t="s">
        <v>125</v>
      </c>
      <c r="B139" s="37">
        <v>44</v>
      </c>
      <c r="C139" s="38" t="s">
        <v>357</v>
      </c>
      <c r="D139" s="37" t="s">
        <v>127</v>
      </c>
      <c r="E139" s="39" t="s">
        <v>1128</v>
      </c>
      <c r="F139" s="40" t="s">
        <v>135</v>
      </c>
      <c r="G139" s="41">
        <v>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130</v>
      </c>
      <c r="B140" s="45"/>
      <c r="C140" s="46"/>
      <c r="D140" s="46"/>
      <c r="E140" s="39" t="s">
        <v>1128</v>
      </c>
      <c r="F140" s="46"/>
      <c r="G140" s="46"/>
      <c r="H140" s="46"/>
      <c r="I140" s="46"/>
      <c r="J140" s="47"/>
    </row>
    <row r="141">
      <c r="A141" s="37" t="s">
        <v>131</v>
      </c>
      <c r="B141" s="45"/>
      <c r="C141" s="46"/>
      <c r="D141" s="46"/>
      <c r="E141" s="39" t="s">
        <v>1128</v>
      </c>
      <c r="F141" s="46"/>
      <c r="G141" s="46"/>
      <c r="H141" s="46"/>
      <c r="I141" s="46"/>
      <c r="J141" s="47"/>
    </row>
    <row r="142">
      <c r="A142" s="37" t="s">
        <v>125</v>
      </c>
      <c r="B142" s="37">
        <v>45</v>
      </c>
      <c r="C142" s="38" t="s">
        <v>359</v>
      </c>
      <c r="D142" s="37" t="s">
        <v>127</v>
      </c>
      <c r="E142" s="39" t="s">
        <v>1129</v>
      </c>
      <c r="F142" s="40" t="s">
        <v>135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130</v>
      </c>
      <c r="B143" s="45"/>
      <c r="C143" s="46"/>
      <c r="D143" s="46"/>
      <c r="E143" s="39" t="s">
        <v>1129</v>
      </c>
      <c r="F143" s="46"/>
      <c r="G143" s="46"/>
      <c r="H143" s="46"/>
      <c r="I143" s="46"/>
      <c r="J143" s="47"/>
    </row>
    <row r="144">
      <c r="A144" s="37" t="s">
        <v>131</v>
      </c>
      <c r="B144" s="45"/>
      <c r="C144" s="46"/>
      <c r="D144" s="46"/>
      <c r="E144" s="39" t="s">
        <v>1129</v>
      </c>
      <c r="F144" s="46"/>
      <c r="G144" s="46"/>
      <c r="H144" s="46"/>
      <c r="I144" s="46"/>
      <c r="J144" s="47"/>
    </row>
    <row r="145">
      <c r="A145" s="37" t="s">
        <v>125</v>
      </c>
      <c r="B145" s="37">
        <v>46</v>
      </c>
      <c r="C145" s="38" t="s">
        <v>360</v>
      </c>
      <c r="D145" s="37" t="s">
        <v>127</v>
      </c>
      <c r="E145" s="39" t="s">
        <v>1130</v>
      </c>
      <c r="F145" s="40" t="s">
        <v>135</v>
      </c>
      <c r="G145" s="41">
        <v>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130</v>
      </c>
      <c r="B146" s="45"/>
      <c r="C146" s="46"/>
      <c r="D146" s="46"/>
      <c r="E146" s="39" t="s">
        <v>1130</v>
      </c>
      <c r="F146" s="46"/>
      <c r="G146" s="46"/>
      <c r="H146" s="46"/>
      <c r="I146" s="46"/>
      <c r="J146" s="47"/>
    </row>
    <row r="147">
      <c r="A147" s="37" t="s">
        <v>131</v>
      </c>
      <c r="B147" s="45"/>
      <c r="C147" s="46"/>
      <c r="D147" s="46"/>
      <c r="E147" s="39" t="s">
        <v>1130</v>
      </c>
      <c r="F147" s="46"/>
      <c r="G147" s="46"/>
      <c r="H147" s="46"/>
      <c r="I147" s="46"/>
      <c r="J147" s="47"/>
    </row>
    <row r="148">
      <c r="A148" s="37" t="s">
        <v>125</v>
      </c>
      <c r="B148" s="37">
        <v>47</v>
      </c>
      <c r="C148" s="38" t="s">
        <v>362</v>
      </c>
      <c r="D148" s="37" t="s">
        <v>127</v>
      </c>
      <c r="E148" s="39" t="s">
        <v>1131</v>
      </c>
      <c r="F148" s="40" t="s">
        <v>135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130</v>
      </c>
      <c r="B149" s="45"/>
      <c r="C149" s="46"/>
      <c r="D149" s="46"/>
      <c r="E149" s="39" t="s">
        <v>1131</v>
      </c>
      <c r="F149" s="46"/>
      <c r="G149" s="46"/>
      <c r="H149" s="46"/>
      <c r="I149" s="46"/>
      <c r="J149" s="47"/>
    </row>
    <row r="150">
      <c r="A150" s="37" t="s">
        <v>131</v>
      </c>
      <c r="B150" s="45"/>
      <c r="C150" s="46"/>
      <c r="D150" s="46"/>
      <c r="E150" s="39" t="s">
        <v>1131</v>
      </c>
      <c r="F150" s="46"/>
      <c r="G150" s="46"/>
      <c r="H150" s="46"/>
      <c r="I150" s="46"/>
      <c r="J150" s="47"/>
    </row>
    <row r="151">
      <c r="A151" s="37" t="s">
        <v>125</v>
      </c>
      <c r="B151" s="37">
        <v>48</v>
      </c>
      <c r="C151" s="38" t="s">
        <v>364</v>
      </c>
      <c r="D151" s="37" t="s">
        <v>127</v>
      </c>
      <c r="E151" s="39" t="s">
        <v>1132</v>
      </c>
      <c r="F151" s="40" t="s">
        <v>135</v>
      </c>
      <c r="G151" s="41">
        <v>1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130</v>
      </c>
      <c r="B152" s="45"/>
      <c r="C152" s="46"/>
      <c r="D152" s="46"/>
      <c r="E152" s="39" t="s">
        <v>1132</v>
      </c>
      <c r="F152" s="46"/>
      <c r="G152" s="46"/>
      <c r="H152" s="46"/>
      <c r="I152" s="46"/>
      <c r="J152" s="47"/>
    </row>
    <row r="153">
      <c r="A153" s="37" t="s">
        <v>131</v>
      </c>
      <c r="B153" s="45"/>
      <c r="C153" s="46"/>
      <c r="D153" s="46"/>
      <c r="E153" s="39" t="s">
        <v>1132</v>
      </c>
      <c r="F153" s="46"/>
      <c r="G153" s="46"/>
      <c r="H153" s="46"/>
      <c r="I153" s="46"/>
      <c r="J153" s="47"/>
    </row>
    <row r="154">
      <c r="A154" s="37" t="s">
        <v>125</v>
      </c>
      <c r="B154" s="37">
        <v>49</v>
      </c>
      <c r="C154" s="38" t="s">
        <v>366</v>
      </c>
      <c r="D154" s="37" t="s">
        <v>127</v>
      </c>
      <c r="E154" s="39" t="s">
        <v>1133</v>
      </c>
      <c r="F154" s="40" t="s">
        <v>135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130</v>
      </c>
      <c r="B155" s="45"/>
      <c r="C155" s="46"/>
      <c r="D155" s="46"/>
      <c r="E155" s="39" t="s">
        <v>1133</v>
      </c>
      <c r="F155" s="46"/>
      <c r="G155" s="46"/>
      <c r="H155" s="46"/>
      <c r="I155" s="46"/>
      <c r="J155" s="47"/>
    </row>
    <row r="156">
      <c r="A156" s="37" t="s">
        <v>131</v>
      </c>
      <c r="B156" s="45"/>
      <c r="C156" s="46"/>
      <c r="D156" s="46"/>
      <c r="E156" s="39" t="s">
        <v>1133</v>
      </c>
      <c r="F156" s="46"/>
      <c r="G156" s="46"/>
      <c r="H156" s="46"/>
      <c r="I156" s="46"/>
      <c r="J156" s="47"/>
    </row>
    <row r="157">
      <c r="A157" s="37" t="s">
        <v>125</v>
      </c>
      <c r="B157" s="37">
        <v>50</v>
      </c>
      <c r="C157" s="38" t="s">
        <v>368</v>
      </c>
      <c r="D157" s="37" t="s">
        <v>127</v>
      </c>
      <c r="E157" s="39" t="s">
        <v>1040</v>
      </c>
      <c r="F157" s="40" t="s">
        <v>135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130</v>
      </c>
      <c r="B158" s="45"/>
      <c r="C158" s="46"/>
      <c r="D158" s="46"/>
      <c r="E158" s="39" t="s">
        <v>1040</v>
      </c>
      <c r="F158" s="46"/>
      <c r="G158" s="46"/>
      <c r="H158" s="46"/>
      <c r="I158" s="46"/>
      <c r="J158" s="47"/>
    </row>
    <row r="159">
      <c r="A159" s="37" t="s">
        <v>131</v>
      </c>
      <c r="B159" s="45"/>
      <c r="C159" s="46"/>
      <c r="D159" s="46"/>
      <c r="E159" s="39" t="s">
        <v>1040</v>
      </c>
      <c r="F159" s="46"/>
      <c r="G159" s="46"/>
      <c r="H159" s="46"/>
      <c r="I159" s="46"/>
      <c r="J159" s="47"/>
    </row>
    <row r="160">
      <c r="A160" s="37" t="s">
        <v>125</v>
      </c>
      <c r="B160" s="37">
        <v>51</v>
      </c>
      <c r="C160" s="38" t="s">
        <v>371</v>
      </c>
      <c r="D160" s="37" t="s">
        <v>127</v>
      </c>
      <c r="E160" s="39" t="s">
        <v>1051</v>
      </c>
      <c r="F160" s="40" t="s">
        <v>135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130</v>
      </c>
      <c r="B161" s="45"/>
      <c r="C161" s="46"/>
      <c r="D161" s="46"/>
      <c r="E161" s="39" t="s">
        <v>1051</v>
      </c>
      <c r="F161" s="46"/>
      <c r="G161" s="46"/>
      <c r="H161" s="46"/>
      <c r="I161" s="46"/>
      <c r="J161" s="47"/>
    </row>
    <row r="162">
      <c r="A162" s="37" t="s">
        <v>131</v>
      </c>
      <c r="B162" s="45"/>
      <c r="C162" s="46"/>
      <c r="D162" s="46"/>
      <c r="E162" s="39" t="s">
        <v>1051</v>
      </c>
      <c r="F162" s="46"/>
      <c r="G162" s="46"/>
      <c r="H162" s="46"/>
      <c r="I162" s="46"/>
      <c r="J162" s="47"/>
    </row>
    <row r="163">
      <c r="A163" s="37" t="s">
        <v>125</v>
      </c>
      <c r="B163" s="37">
        <v>52</v>
      </c>
      <c r="C163" s="38" t="s">
        <v>373</v>
      </c>
      <c r="D163" s="37" t="s">
        <v>127</v>
      </c>
      <c r="E163" s="39" t="s">
        <v>914</v>
      </c>
      <c r="F163" s="40" t="s">
        <v>135</v>
      </c>
      <c r="G163" s="41">
        <v>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130</v>
      </c>
      <c r="B164" s="45"/>
      <c r="C164" s="46"/>
      <c r="D164" s="46"/>
      <c r="E164" s="39" t="s">
        <v>914</v>
      </c>
      <c r="F164" s="46"/>
      <c r="G164" s="46"/>
      <c r="H164" s="46"/>
      <c r="I164" s="46"/>
      <c r="J164" s="47"/>
    </row>
    <row r="165">
      <c r="A165" s="37" t="s">
        <v>131</v>
      </c>
      <c r="B165" s="45"/>
      <c r="C165" s="46"/>
      <c r="D165" s="46"/>
      <c r="E165" s="39" t="s">
        <v>914</v>
      </c>
      <c r="F165" s="46"/>
      <c r="G165" s="46"/>
      <c r="H165" s="46"/>
      <c r="I165" s="46"/>
      <c r="J165" s="47"/>
    </row>
    <row r="166" ht="30">
      <c r="A166" s="37" t="s">
        <v>125</v>
      </c>
      <c r="B166" s="37">
        <v>53</v>
      </c>
      <c r="C166" s="38" t="s">
        <v>375</v>
      </c>
      <c r="D166" s="37" t="s">
        <v>127</v>
      </c>
      <c r="E166" s="39" t="s">
        <v>1124</v>
      </c>
      <c r="F166" s="40" t="s">
        <v>135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130</v>
      </c>
      <c r="B167" s="45"/>
      <c r="C167" s="46"/>
      <c r="D167" s="46"/>
      <c r="E167" s="39" t="s">
        <v>1124</v>
      </c>
      <c r="F167" s="46"/>
      <c r="G167" s="46"/>
      <c r="H167" s="46"/>
      <c r="I167" s="46"/>
      <c r="J167" s="47"/>
    </row>
    <row r="168" ht="30">
      <c r="A168" s="37" t="s">
        <v>131</v>
      </c>
      <c r="B168" s="45"/>
      <c r="C168" s="46"/>
      <c r="D168" s="46"/>
      <c r="E168" s="39" t="s">
        <v>1124</v>
      </c>
      <c r="F168" s="46"/>
      <c r="G168" s="46"/>
      <c r="H168" s="46"/>
      <c r="I168" s="46"/>
      <c r="J168" s="47"/>
    </row>
    <row r="169">
      <c r="A169" s="37" t="s">
        <v>125</v>
      </c>
      <c r="B169" s="37">
        <v>54</v>
      </c>
      <c r="C169" s="38" t="s">
        <v>377</v>
      </c>
      <c r="D169" s="37" t="s">
        <v>127</v>
      </c>
      <c r="E169" s="39" t="s">
        <v>1134</v>
      </c>
      <c r="F169" s="40" t="s">
        <v>135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130</v>
      </c>
      <c r="B170" s="45"/>
      <c r="C170" s="46"/>
      <c r="D170" s="46"/>
      <c r="E170" s="39" t="s">
        <v>1134</v>
      </c>
      <c r="F170" s="46"/>
      <c r="G170" s="46"/>
      <c r="H170" s="46"/>
      <c r="I170" s="46"/>
      <c r="J170" s="47"/>
    </row>
    <row r="171">
      <c r="A171" s="37" t="s">
        <v>131</v>
      </c>
      <c r="B171" s="45"/>
      <c r="C171" s="46"/>
      <c r="D171" s="46"/>
      <c r="E171" s="39" t="s">
        <v>1134</v>
      </c>
      <c r="F171" s="46"/>
      <c r="G171" s="46"/>
      <c r="H171" s="46"/>
      <c r="I171" s="46"/>
      <c r="J171" s="47"/>
    </row>
    <row r="172" ht="30">
      <c r="A172" s="37" t="s">
        <v>125</v>
      </c>
      <c r="B172" s="37">
        <v>55</v>
      </c>
      <c r="C172" s="38" t="s">
        <v>378</v>
      </c>
      <c r="D172" s="37" t="s">
        <v>127</v>
      </c>
      <c r="E172" s="39" t="s">
        <v>1135</v>
      </c>
      <c r="F172" s="40" t="s">
        <v>135</v>
      </c>
      <c r="G172" s="41">
        <v>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130</v>
      </c>
      <c r="B173" s="45"/>
      <c r="C173" s="46"/>
      <c r="D173" s="46"/>
      <c r="E173" s="39" t="s">
        <v>1135</v>
      </c>
      <c r="F173" s="46"/>
      <c r="G173" s="46"/>
      <c r="H173" s="46"/>
      <c r="I173" s="46"/>
      <c r="J173" s="47"/>
    </row>
    <row r="174" ht="30">
      <c r="A174" s="37" t="s">
        <v>131</v>
      </c>
      <c r="B174" s="45"/>
      <c r="C174" s="46"/>
      <c r="D174" s="46"/>
      <c r="E174" s="39" t="s">
        <v>1135</v>
      </c>
      <c r="F174" s="46"/>
      <c r="G174" s="46"/>
      <c r="H174" s="46"/>
      <c r="I174" s="46"/>
      <c r="J174" s="47"/>
    </row>
    <row r="175" ht="30">
      <c r="A175" s="37" t="s">
        <v>125</v>
      </c>
      <c r="B175" s="37">
        <v>56</v>
      </c>
      <c r="C175" s="38" t="s">
        <v>380</v>
      </c>
      <c r="D175" s="37" t="s">
        <v>127</v>
      </c>
      <c r="E175" s="39" t="s">
        <v>1136</v>
      </c>
      <c r="F175" s="40" t="s">
        <v>135</v>
      </c>
      <c r="G175" s="41">
        <v>1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30">
      <c r="A176" s="37" t="s">
        <v>130</v>
      </c>
      <c r="B176" s="45"/>
      <c r="C176" s="46"/>
      <c r="D176" s="46"/>
      <c r="E176" s="39" t="s">
        <v>1136</v>
      </c>
      <c r="F176" s="46"/>
      <c r="G176" s="46"/>
      <c r="H176" s="46"/>
      <c r="I176" s="46"/>
      <c r="J176" s="47"/>
    </row>
    <row r="177" ht="30">
      <c r="A177" s="37" t="s">
        <v>131</v>
      </c>
      <c r="B177" s="45"/>
      <c r="C177" s="46"/>
      <c r="D177" s="46"/>
      <c r="E177" s="39" t="s">
        <v>1136</v>
      </c>
      <c r="F177" s="46"/>
      <c r="G177" s="46"/>
      <c r="H177" s="46"/>
      <c r="I177" s="46"/>
      <c r="J177" s="47"/>
    </row>
    <row r="178">
      <c r="A178" s="37" t="s">
        <v>125</v>
      </c>
      <c r="B178" s="37">
        <v>57</v>
      </c>
      <c r="C178" s="38" t="s">
        <v>382</v>
      </c>
      <c r="D178" s="37" t="s">
        <v>127</v>
      </c>
      <c r="E178" s="39" t="s">
        <v>1137</v>
      </c>
      <c r="F178" s="40" t="s">
        <v>135</v>
      </c>
      <c r="G178" s="41">
        <v>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130</v>
      </c>
      <c r="B179" s="45"/>
      <c r="C179" s="46"/>
      <c r="D179" s="46"/>
      <c r="E179" s="39" t="s">
        <v>1137</v>
      </c>
      <c r="F179" s="46"/>
      <c r="G179" s="46"/>
      <c r="H179" s="46"/>
      <c r="I179" s="46"/>
      <c r="J179" s="47"/>
    </row>
    <row r="180">
      <c r="A180" s="37" t="s">
        <v>131</v>
      </c>
      <c r="B180" s="45"/>
      <c r="C180" s="46"/>
      <c r="D180" s="46"/>
      <c r="E180" s="39" t="s">
        <v>1137</v>
      </c>
      <c r="F180" s="46"/>
      <c r="G180" s="46"/>
      <c r="H180" s="46"/>
      <c r="I180" s="46"/>
      <c r="J180" s="47"/>
    </row>
    <row r="181" ht="45">
      <c r="A181" s="37" t="s">
        <v>125</v>
      </c>
      <c r="B181" s="37">
        <v>58</v>
      </c>
      <c r="C181" s="38" t="s">
        <v>384</v>
      </c>
      <c r="D181" s="37" t="s">
        <v>127</v>
      </c>
      <c r="E181" s="39" t="s">
        <v>1138</v>
      </c>
      <c r="F181" s="40" t="s">
        <v>135</v>
      </c>
      <c r="G181" s="41">
        <v>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 ht="45">
      <c r="A182" s="37" t="s">
        <v>130</v>
      </c>
      <c r="B182" s="45"/>
      <c r="C182" s="46"/>
      <c r="D182" s="46"/>
      <c r="E182" s="39" t="s">
        <v>1139</v>
      </c>
      <c r="F182" s="46"/>
      <c r="G182" s="46"/>
      <c r="H182" s="46"/>
      <c r="I182" s="46"/>
      <c r="J182" s="47"/>
    </row>
    <row r="183" ht="45">
      <c r="A183" s="37" t="s">
        <v>131</v>
      </c>
      <c r="B183" s="45"/>
      <c r="C183" s="46"/>
      <c r="D183" s="46"/>
      <c r="E183" s="39" t="s">
        <v>1140</v>
      </c>
      <c r="F183" s="46"/>
      <c r="G183" s="46"/>
      <c r="H183" s="46"/>
      <c r="I183" s="46"/>
      <c r="J183" s="47"/>
    </row>
    <row r="184">
      <c r="A184" s="37" t="s">
        <v>125</v>
      </c>
      <c r="B184" s="37">
        <v>59</v>
      </c>
      <c r="C184" s="38" t="s">
        <v>386</v>
      </c>
      <c r="D184" s="37" t="s">
        <v>127</v>
      </c>
      <c r="E184" s="39" t="s">
        <v>1141</v>
      </c>
      <c r="F184" s="40" t="s">
        <v>135</v>
      </c>
      <c r="G184" s="41">
        <v>4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130</v>
      </c>
      <c r="B185" s="45"/>
      <c r="C185" s="46"/>
      <c r="D185" s="46"/>
      <c r="E185" s="39" t="s">
        <v>1141</v>
      </c>
      <c r="F185" s="46"/>
      <c r="G185" s="46"/>
      <c r="H185" s="46"/>
      <c r="I185" s="46"/>
      <c r="J185" s="47"/>
    </row>
    <row r="186">
      <c r="A186" s="37" t="s">
        <v>131</v>
      </c>
      <c r="B186" s="45"/>
      <c r="C186" s="46"/>
      <c r="D186" s="46"/>
      <c r="E186" s="39" t="s">
        <v>1141</v>
      </c>
      <c r="F186" s="46"/>
      <c r="G186" s="46"/>
      <c r="H186" s="46"/>
      <c r="I186" s="46"/>
      <c r="J186" s="47"/>
    </row>
    <row r="187">
      <c r="A187" s="37" t="s">
        <v>125</v>
      </c>
      <c r="B187" s="37">
        <v>60</v>
      </c>
      <c r="C187" s="38" t="s">
        <v>388</v>
      </c>
      <c r="D187" s="37" t="s">
        <v>127</v>
      </c>
      <c r="E187" s="39" t="s">
        <v>1142</v>
      </c>
      <c r="F187" s="40" t="s">
        <v>135</v>
      </c>
      <c r="G187" s="41">
        <v>1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130</v>
      </c>
      <c r="B188" s="45"/>
      <c r="C188" s="46"/>
      <c r="D188" s="46"/>
      <c r="E188" s="39" t="s">
        <v>1142</v>
      </c>
      <c r="F188" s="46"/>
      <c r="G188" s="46"/>
      <c r="H188" s="46"/>
      <c r="I188" s="46"/>
      <c r="J188" s="47"/>
    </row>
    <row r="189">
      <c r="A189" s="37" t="s">
        <v>131</v>
      </c>
      <c r="B189" s="45"/>
      <c r="C189" s="46"/>
      <c r="D189" s="46"/>
      <c r="E189" s="39" t="s">
        <v>1142</v>
      </c>
      <c r="F189" s="46"/>
      <c r="G189" s="46"/>
      <c r="H189" s="46"/>
      <c r="I189" s="46"/>
      <c r="J189" s="47"/>
    </row>
    <row r="190">
      <c r="A190" s="37" t="s">
        <v>125</v>
      </c>
      <c r="B190" s="37">
        <v>61</v>
      </c>
      <c r="C190" s="38" t="s">
        <v>390</v>
      </c>
      <c r="D190" s="37" t="s">
        <v>127</v>
      </c>
      <c r="E190" s="39" t="s">
        <v>1143</v>
      </c>
      <c r="F190" s="40" t="s">
        <v>135</v>
      </c>
      <c r="G190" s="41">
        <v>2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130</v>
      </c>
      <c r="B191" s="45"/>
      <c r="C191" s="46"/>
      <c r="D191" s="46"/>
      <c r="E191" s="39" t="s">
        <v>1143</v>
      </c>
      <c r="F191" s="46"/>
      <c r="G191" s="46"/>
      <c r="H191" s="46"/>
      <c r="I191" s="46"/>
      <c r="J191" s="47"/>
    </row>
    <row r="192">
      <c r="A192" s="37" t="s">
        <v>131</v>
      </c>
      <c r="B192" s="45"/>
      <c r="C192" s="46"/>
      <c r="D192" s="46"/>
      <c r="E192" s="39" t="s">
        <v>1143</v>
      </c>
      <c r="F192" s="46"/>
      <c r="G192" s="46"/>
      <c r="H192" s="46"/>
      <c r="I192" s="46"/>
      <c r="J192" s="47"/>
    </row>
    <row r="193">
      <c r="A193" s="37" t="s">
        <v>125</v>
      </c>
      <c r="B193" s="37">
        <v>62</v>
      </c>
      <c r="C193" s="38" t="s">
        <v>392</v>
      </c>
      <c r="D193" s="37" t="s">
        <v>127</v>
      </c>
      <c r="E193" s="39" t="s">
        <v>1144</v>
      </c>
      <c r="F193" s="40" t="s">
        <v>135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130</v>
      </c>
      <c r="B194" s="45"/>
      <c r="C194" s="46"/>
      <c r="D194" s="46"/>
      <c r="E194" s="39" t="s">
        <v>1144</v>
      </c>
      <c r="F194" s="46"/>
      <c r="G194" s="46"/>
      <c r="H194" s="46"/>
      <c r="I194" s="46"/>
      <c r="J194" s="47"/>
    </row>
    <row r="195">
      <c r="A195" s="37" t="s">
        <v>131</v>
      </c>
      <c r="B195" s="45"/>
      <c r="C195" s="46"/>
      <c r="D195" s="46"/>
      <c r="E195" s="39" t="s">
        <v>1144</v>
      </c>
      <c r="F195" s="46"/>
      <c r="G195" s="46"/>
      <c r="H195" s="46"/>
      <c r="I195" s="46"/>
      <c r="J195" s="47"/>
    </row>
    <row r="196">
      <c r="A196" s="37" t="s">
        <v>125</v>
      </c>
      <c r="B196" s="37">
        <v>63</v>
      </c>
      <c r="C196" s="38" t="s">
        <v>394</v>
      </c>
      <c r="D196" s="37" t="s">
        <v>127</v>
      </c>
      <c r="E196" s="39" t="s">
        <v>1145</v>
      </c>
      <c r="F196" s="40" t="s">
        <v>135</v>
      </c>
      <c r="G196" s="41">
        <v>1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130</v>
      </c>
      <c r="B197" s="45"/>
      <c r="C197" s="46"/>
      <c r="D197" s="46"/>
      <c r="E197" s="39" t="s">
        <v>1145</v>
      </c>
      <c r="F197" s="46"/>
      <c r="G197" s="46"/>
      <c r="H197" s="46"/>
      <c r="I197" s="46"/>
      <c r="J197" s="47"/>
    </row>
    <row r="198">
      <c r="A198" s="37" t="s">
        <v>131</v>
      </c>
      <c r="B198" s="45"/>
      <c r="C198" s="46"/>
      <c r="D198" s="46"/>
      <c r="E198" s="39" t="s">
        <v>1145</v>
      </c>
      <c r="F198" s="46"/>
      <c r="G198" s="46"/>
      <c r="H198" s="46"/>
      <c r="I198" s="46"/>
      <c r="J198" s="47"/>
    </row>
    <row r="199">
      <c r="A199" s="37" t="s">
        <v>125</v>
      </c>
      <c r="B199" s="37">
        <v>64</v>
      </c>
      <c r="C199" s="38" t="s">
        <v>396</v>
      </c>
      <c r="D199" s="37" t="s">
        <v>127</v>
      </c>
      <c r="E199" s="39" t="s">
        <v>1146</v>
      </c>
      <c r="F199" s="40" t="s">
        <v>135</v>
      </c>
      <c r="G199" s="41">
        <v>1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130</v>
      </c>
      <c r="B200" s="45"/>
      <c r="C200" s="46"/>
      <c r="D200" s="46"/>
      <c r="E200" s="39" t="s">
        <v>1146</v>
      </c>
      <c r="F200" s="46"/>
      <c r="G200" s="46"/>
      <c r="H200" s="46"/>
      <c r="I200" s="46"/>
      <c r="J200" s="47"/>
    </row>
    <row r="201">
      <c r="A201" s="37" t="s">
        <v>131</v>
      </c>
      <c r="B201" s="45"/>
      <c r="C201" s="46"/>
      <c r="D201" s="46"/>
      <c r="E201" s="39" t="s">
        <v>1146</v>
      </c>
      <c r="F201" s="46"/>
      <c r="G201" s="46"/>
      <c r="H201" s="46"/>
      <c r="I201" s="46"/>
      <c r="J201" s="47"/>
    </row>
    <row r="202">
      <c r="A202" s="37" t="s">
        <v>125</v>
      </c>
      <c r="B202" s="37">
        <v>65</v>
      </c>
      <c r="C202" s="38" t="s">
        <v>398</v>
      </c>
      <c r="D202" s="37" t="s">
        <v>127</v>
      </c>
      <c r="E202" s="39" t="s">
        <v>1147</v>
      </c>
      <c r="F202" s="40" t="s">
        <v>135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130</v>
      </c>
      <c r="B203" s="45"/>
      <c r="C203" s="46"/>
      <c r="D203" s="46"/>
      <c r="E203" s="39" t="s">
        <v>1147</v>
      </c>
      <c r="F203" s="46"/>
      <c r="G203" s="46"/>
      <c r="H203" s="46"/>
      <c r="I203" s="46"/>
      <c r="J203" s="47"/>
    </row>
    <row r="204">
      <c r="A204" s="37" t="s">
        <v>131</v>
      </c>
      <c r="B204" s="45"/>
      <c r="C204" s="46"/>
      <c r="D204" s="46"/>
      <c r="E204" s="39" t="s">
        <v>1147</v>
      </c>
      <c r="F204" s="46"/>
      <c r="G204" s="46"/>
      <c r="H204" s="46"/>
      <c r="I204" s="46"/>
      <c r="J204" s="47"/>
    </row>
    <row r="205" ht="30">
      <c r="A205" s="37" t="s">
        <v>125</v>
      </c>
      <c r="B205" s="37">
        <v>66</v>
      </c>
      <c r="C205" s="38" t="s">
        <v>400</v>
      </c>
      <c r="D205" s="37" t="s">
        <v>127</v>
      </c>
      <c r="E205" s="39" t="s">
        <v>1148</v>
      </c>
      <c r="F205" s="40" t="s">
        <v>135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130</v>
      </c>
      <c r="B206" s="45"/>
      <c r="C206" s="46"/>
      <c r="D206" s="46"/>
      <c r="E206" s="39" t="s">
        <v>1148</v>
      </c>
      <c r="F206" s="46"/>
      <c r="G206" s="46"/>
      <c r="H206" s="46"/>
      <c r="I206" s="46"/>
      <c r="J206" s="47"/>
    </row>
    <row r="207" ht="30">
      <c r="A207" s="37" t="s">
        <v>131</v>
      </c>
      <c r="B207" s="45"/>
      <c r="C207" s="46"/>
      <c r="D207" s="46"/>
      <c r="E207" s="39" t="s">
        <v>1148</v>
      </c>
      <c r="F207" s="46"/>
      <c r="G207" s="46"/>
      <c r="H207" s="46"/>
      <c r="I207" s="46"/>
      <c r="J207" s="47"/>
    </row>
    <row r="208">
      <c r="A208" s="37" t="s">
        <v>125</v>
      </c>
      <c r="B208" s="37">
        <v>67</v>
      </c>
      <c r="C208" s="38" t="s">
        <v>402</v>
      </c>
      <c r="D208" s="37" t="s">
        <v>127</v>
      </c>
      <c r="E208" s="39" t="s">
        <v>1149</v>
      </c>
      <c r="F208" s="40" t="s">
        <v>135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130</v>
      </c>
      <c r="B209" s="45"/>
      <c r="C209" s="46"/>
      <c r="D209" s="46"/>
      <c r="E209" s="39" t="s">
        <v>1149</v>
      </c>
      <c r="F209" s="46"/>
      <c r="G209" s="46"/>
      <c r="H209" s="46"/>
      <c r="I209" s="46"/>
      <c r="J209" s="47"/>
    </row>
    <row r="210">
      <c r="A210" s="37" t="s">
        <v>131</v>
      </c>
      <c r="B210" s="45"/>
      <c r="C210" s="46"/>
      <c r="D210" s="46"/>
      <c r="E210" s="39" t="s">
        <v>1149</v>
      </c>
      <c r="F210" s="46"/>
      <c r="G210" s="46"/>
      <c r="H210" s="46"/>
      <c r="I210" s="46"/>
      <c r="J210" s="47"/>
    </row>
    <row r="211">
      <c r="A211" s="37" t="s">
        <v>125</v>
      </c>
      <c r="B211" s="37">
        <v>68</v>
      </c>
      <c r="C211" s="38" t="s">
        <v>404</v>
      </c>
      <c r="D211" s="37" t="s">
        <v>127</v>
      </c>
      <c r="E211" s="39" t="s">
        <v>1150</v>
      </c>
      <c r="F211" s="40" t="s">
        <v>135</v>
      </c>
      <c r="G211" s="41">
        <v>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130</v>
      </c>
      <c r="B212" s="45"/>
      <c r="C212" s="46"/>
      <c r="D212" s="46"/>
      <c r="E212" s="39" t="s">
        <v>1150</v>
      </c>
      <c r="F212" s="46"/>
      <c r="G212" s="46"/>
      <c r="H212" s="46"/>
      <c r="I212" s="46"/>
      <c r="J212" s="47"/>
    </row>
    <row r="213">
      <c r="A213" s="37" t="s">
        <v>131</v>
      </c>
      <c r="B213" s="45"/>
      <c r="C213" s="46"/>
      <c r="D213" s="46"/>
      <c r="E213" s="39" t="s">
        <v>1150</v>
      </c>
      <c r="F213" s="46"/>
      <c r="G213" s="46"/>
      <c r="H213" s="46"/>
      <c r="I213" s="46"/>
      <c r="J213" s="47"/>
    </row>
    <row r="214">
      <c r="A214" s="37" t="s">
        <v>125</v>
      </c>
      <c r="B214" s="37">
        <v>69</v>
      </c>
      <c r="C214" s="38" t="s">
        <v>406</v>
      </c>
      <c r="D214" s="37" t="s">
        <v>127</v>
      </c>
      <c r="E214" s="39" t="s">
        <v>1151</v>
      </c>
      <c r="F214" s="40" t="s">
        <v>135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130</v>
      </c>
      <c r="B215" s="45"/>
      <c r="C215" s="46"/>
      <c r="D215" s="46"/>
      <c r="E215" s="39" t="s">
        <v>1151</v>
      </c>
      <c r="F215" s="46"/>
      <c r="G215" s="46"/>
      <c r="H215" s="46"/>
      <c r="I215" s="46"/>
      <c r="J215" s="47"/>
    </row>
    <row r="216">
      <c r="A216" s="37" t="s">
        <v>131</v>
      </c>
      <c r="B216" s="45"/>
      <c r="C216" s="46"/>
      <c r="D216" s="46"/>
      <c r="E216" s="39" t="s">
        <v>1151</v>
      </c>
      <c r="F216" s="46"/>
      <c r="G216" s="46"/>
      <c r="H216" s="46"/>
      <c r="I216" s="46"/>
      <c r="J216" s="47"/>
    </row>
    <row r="217">
      <c r="A217" s="37" t="s">
        <v>125</v>
      </c>
      <c r="B217" s="37">
        <v>70</v>
      </c>
      <c r="C217" s="38" t="s">
        <v>408</v>
      </c>
      <c r="D217" s="37" t="s">
        <v>127</v>
      </c>
      <c r="E217" s="39" t="s">
        <v>1152</v>
      </c>
      <c r="F217" s="40" t="s">
        <v>135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130</v>
      </c>
      <c r="B218" s="45"/>
      <c r="C218" s="46"/>
      <c r="D218" s="46"/>
      <c r="E218" s="39" t="s">
        <v>1152</v>
      </c>
      <c r="F218" s="46"/>
      <c r="G218" s="46"/>
      <c r="H218" s="46"/>
      <c r="I218" s="46"/>
      <c r="J218" s="47"/>
    </row>
    <row r="219">
      <c r="A219" s="37" t="s">
        <v>131</v>
      </c>
      <c r="B219" s="45"/>
      <c r="C219" s="46"/>
      <c r="D219" s="46"/>
      <c r="E219" s="39" t="s">
        <v>1152</v>
      </c>
      <c r="F219" s="46"/>
      <c r="G219" s="46"/>
      <c r="H219" s="46"/>
      <c r="I219" s="46"/>
      <c r="J219" s="47"/>
    </row>
    <row r="220">
      <c r="A220" s="37" t="s">
        <v>125</v>
      </c>
      <c r="B220" s="37">
        <v>71</v>
      </c>
      <c r="C220" s="38" t="s">
        <v>410</v>
      </c>
      <c r="D220" s="37" t="s">
        <v>127</v>
      </c>
      <c r="E220" s="39" t="s">
        <v>1153</v>
      </c>
      <c r="F220" s="40" t="s">
        <v>135</v>
      </c>
      <c r="G220" s="41">
        <v>2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130</v>
      </c>
      <c r="B221" s="45"/>
      <c r="C221" s="46"/>
      <c r="D221" s="46"/>
      <c r="E221" s="39" t="s">
        <v>1153</v>
      </c>
      <c r="F221" s="46"/>
      <c r="G221" s="46"/>
      <c r="H221" s="46"/>
      <c r="I221" s="46"/>
      <c r="J221" s="47"/>
    </row>
    <row r="222">
      <c r="A222" s="37" t="s">
        <v>131</v>
      </c>
      <c r="B222" s="45"/>
      <c r="C222" s="46"/>
      <c r="D222" s="46"/>
      <c r="E222" s="39" t="s">
        <v>1153</v>
      </c>
      <c r="F222" s="46"/>
      <c r="G222" s="46"/>
      <c r="H222" s="46"/>
      <c r="I222" s="46"/>
      <c r="J222" s="47"/>
    </row>
    <row r="223">
      <c r="A223" s="37" t="s">
        <v>125</v>
      </c>
      <c r="B223" s="37">
        <v>72</v>
      </c>
      <c r="C223" s="38" t="s">
        <v>412</v>
      </c>
      <c r="D223" s="37" t="s">
        <v>127</v>
      </c>
      <c r="E223" s="39" t="s">
        <v>1154</v>
      </c>
      <c r="F223" s="40" t="s">
        <v>135</v>
      </c>
      <c r="G223" s="41">
        <v>2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130</v>
      </c>
      <c r="B224" s="45"/>
      <c r="C224" s="46"/>
      <c r="D224" s="46"/>
      <c r="E224" s="39" t="s">
        <v>1154</v>
      </c>
      <c r="F224" s="46"/>
      <c r="G224" s="46"/>
      <c r="H224" s="46"/>
      <c r="I224" s="46"/>
      <c r="J224" s="47"/>
    </row>
    <row r="225">
      <c r="A225" s="37" t="s">
        <v>131</v>
      </c>
      <c r="B225" s="45"/>
      <c r="C225" s="46"/>
      <c r="D225" s="46"/>
      <c r="E225" s="39" t="s">
        <v>1154</v>
      </c>
      <c r="F225" s="46"/>
      <c r="G225" s="46"/>
      <c r="H225" s="46"/>
      <c r="I225" s="46"/>
      <c r="J225" s="47"/>
    </row>
    <row r="226">
      <c r="A226" s="37" t="s">
        <v>125</v>
      </c>
      <c r="B226" s="37">
        <v>73</v>
      </c>
      <c r="C226" s="38" t="s">
        <v>414</v>
      </c>
      <c r="D226" s="37" t="s">
        <v>127</v>
      </c>
      <c r="E226" s="39" t="s">
        <v>1155</v>
      </c>
      <c r="F226" s="40" t="s">
        <v>135</v>
      </c>
      <c r="G226" s="41">
        <v>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130</v>
      </c>
      <c r="B227" s="45"/>
      <c r="C227" s="46"/>
      <c r="D227" s="46"/>
      <c r="E227" s="39" t="s">
        <v>1155</v>
      </c>
      <c r="F227" s="46"/>
      <c r="G227" s="46"/>
      <c r="H227" s="46"/>
      <c r="I227" s="46"/>
      <c r="J227" s="47"/>
    </row>
    <row r="228">
      <c r="A228" s="37" t="s">
        <v>131</v>
      </c>
      <c r="B228" s="45"/>
      <c r="C228" s="46"/>
      <c r="D228" s="46"/>
      <c r="E228" s="39" t="s">
        <v>1155</v>
      </c>
      <c r="F228" s="46"/>
      <c r="G228" s="46"/>
      <c r="H228" s="46"/>
      <c r="I228" s="46"/>
      <c r="J228" s="47"/>
    </row>
    <row r="229">
      <c r="A229" s="37" t="s">
        <v>125</v>
      </c>
      <c r="B229" s="37">
        <v>74</v>
      </c>
      <c r="C229" s="38" t="s">
        <v>416</v>
      </c>
      <c r="D229" s="37" t="s">
        <v>127</v>
      </c>
      <c r="E229" s="39" t="s">
        <v>1156</v>
      </c>
      <c r="F229" s="40" t="s">
        <v>135</v>
      </c>
      <c r="G229" s="41">
        <v>1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130</v>
      </c>
      <c r="B230" s="45"/>
      <c r="C230" s="46"/>
      <c r="D230" s="46"/>
      <c r="E230" s="39" t="s">
        <v>1156</v>
      </c>
      <c r="F230" s="46"/>
      <c r="G230" s="46"/>
      <c r="H230" s="46"/>
      <c r="I230" s="46"/>
      <c r="J230" s="47"/>
    </row>
    <row r="231">
      <c r="A231" s="37" t="s">
        <v>131</v>
      </c>
      <c r="B231" s="45"/>
      <c r="C231" s="46"/>
      <c r="D231" s="46"/>
      <c r="E231" s="39" t="s">
        <v>1156</v>
      </c>
      <c r="F231" s="46"/>
      <c r="G231" s="46"/>
      <c r="H231" s="46"/>
      <c r="I231" s="46"/>
      <c r="J231" s="47"/>
    </row>
    <row r="232">
      <c r="A232" s="37" t="s">
        <v>125</v>
      </c>
      <c r="B232" s="37">
        <v>75</v>
      </c>
      <c r="C232" s="38" t="s">
        <v>1157</v>
      </c>
      <c r="D232" s="37" t="s">
        <v>127</v>
      </c>
      <c r="E232" s="39" t="s">
        <v>1158</v>
      </c>
      <c r="F232" s="40" t="s">
        <v>129</v>
      </c>
      <c r="G232" s="41">
        <v>150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130</v>
      </c>
      <c r="B233" s="45"/>
      <c r="C233" s="46"/>
      <c r="D233" s="46"/>
      <c r="E233" s="39" t="s">
        <v>1158</v>
      </c>
      <c r="F233" s="46"/>
      <c r="G233" s="46"/>
      <c r="H233" s="46"/>
      <c r="I233" s="46"/>
      <c r="J233" s="47"/>
    </row>
    <row r="234">
      <c r="A234" s="37" t="s">
        <v>131</v>
      </c>
      <c r="B234" s="45"/>
      <c r="C234" s="46"/>
      <c r="D234" s="46"/>
      <c r="E234" s="39" t="s">
        <v>1158</v>
      </c>
      <c r="F234" s="46"/>
      <c r="G234" s="46"/>
      <c r="H234" s="46"/>
      <c r="I234" s="46"/>
      <c r="J234" s="47"/>
    </row>
    <row r="235">
      <c r="A235" s="37" t="s">
        <v>125</v>
      </c>
      <c r="B235" s="37">
        <v>76</v>
      </c>
      <c r="C235" s="38" t="s">
        <v>537</v>
      </c>
      <c r="D235" s="37" t="s">
        <v>127</v>
      </c>
      <c r="E235" s="39" t="s">
        <v>538</v>
      </c>
      <c r="F235" s="40" t="s">
        <v>135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130</v>
      </c>
      <c r="B236" s="45"/>
      <c r="C236" s="46"/>
      <c r="D236" s="46"/>
      <c r="E236" s="39" t="s">
        <v>538</v>
      </c>
      <c r="F236" s="46"/>
      <c r="G236" s="46"/>
      <c r="H236" s="46"/>
      <c r="I236" s="46"/>
      <c r="J236" s="47"/>
    </row>
    <row r="237">
      <c r="A237" s="37" t="s">
        <v>131</v>
      </c>
      <c r="B237" s="45"/>
      <c r="C237" s="46"/>
      <c r="D237" s="46"/>
      <c r="E237" s="39" t="s">
        <v>538</v>
      </c>
      <c r="F237" s="46"/>
      <c r="G237" s="46"/>
      <c r="H237" s="46"/>
      <c r="I237" s="46"/>
      <c r="J237" s="47"/>
    </row>
    <row r="238">
      <c r="A238" s="37" t="s">
        <v>125</v>
      </c>
      <c r="B238" s="37">
        <v>77</v>
      </c>
      <c r="C238" s="38" t="s">
        <v>1159</v>
      </c>
      <c r="D238" s="37" t="s">
        <v>127</v>
      </c>
      <c r="E238" s="39" t="s">
        <v>1160</v>
      </c>
      <c r="F238" s="40" t="s">
        <v>135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130</v>
      </c>
      <c r="B239" s="45"/>
      <c r="C239" s="46"/>
      <c r="D239" s="46"/>
      <c r="E239" s="39" t="s">
        <v>1160</v>
      </c>
      <c r="F239" s="46"/>
      <c r="G239" s="46"/>
      <c r="H239" s="46"/>
      <c r="I239" s="46"/>
      <c r="J239" s="47"/>
    </row>
    <row r="240">
      <c r="A240" s="37" t="s">
        <v>131</v>
      </c>
      <c r="B240" s="45"/>
      <c r="C240" s="46"/>
      <c r="D240" s="46"/>
      <c r="E240" s="39" t="s">
        <v>1160</v>
      </c>
      <c r="F240" s="46"/>
      <c r="G240" s="46"/>
      <c r="H240" s="46"/>
      <c r="I240" s="46"/>
      <c r="J240" s="47"/>
    </row>
    <row r="241">
      <c r="A241" s="37" t="s">
        <v>125</v>
      </c>
      <c r="B241" s="37">
        <v>78</v>
      </c>
      <c r="C241" s="38" t="s">
        <v>618</v>
      </c>
      <c r="D241" s="37" t="s">
        <v>127</v>
      </c>
      <c r="E241" s="39" t="s">
        <v>619</v>
      </c>
      <c r="F241" s="40" t="s">
        <v>135</v>
      </c>
      <c r="G241" s="41">
        <v>29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130</v>
      </c>
      <c r="B242" s="45"/>
      <c r="C242" s="46"/>
      <c r="D242" s="46"/>
      <c r="E242" s="39" t="s">
        <v>619</v>
      </c>
      <c r="F242" s="46"/>
      <c r="G242" s="46"/>
      <c r="H242" s="46"/>
      <c r="I242" s="46"/>
      <c r="J242" s="47"/>
    </row>
    <row r="243">
      <c r="A243" s="37" t="s">
        <v>131</v>
      </c>
      <c r="B243" s="45"/>
      <c r="C243" s="46"/>
      <c r="D243" s="46"/>
      <c r="E243" s="39" t="s">
        <v>619</v>
      </c>
      <c r="F243" s="46"/>
      <c r="G243" s="46"/>
      <c r="H243" s="46"/>
      <c r="I243" s="46"/>
      <c r="J243" s="47"/>
    </row>
    <row r="244">
      <c r="A244" s="31" t="s">
        <v>122</v>
      </c>
      <c r="B244" s="32"/>
      <c r="C244" s="33" t="s">
        <v>620</v>
      </c>
      <c r="D244" s="34"/>
      <c r="E244" s="31" t="s">
        <v>621</v>
      </c>
      <c r="F244" s="34"/>
      <c r="G244" s="34"/>
      <c r="H244" s="34"/>
      <c r="I244" s="35">
        <f>SUMIFS(I245:I259,A245:A259,"P")</f>
        <v>0</v>
      </c>
      <c r="J244" s="36"/>
    </row>
    <row r="245">
      <c r="A245" s="37" t="s">
        <v>125</v>
      </c>
      <c r="B245" s="37">
        <v>79</v>
      </c>
      <c r="C245" s="38" t="s">
        <v>418</v>
      </c>
      <c r="D245" s="37" t="s">
        <v>127</v>
      </c>
      <c r="E245" s="39" t="s">
        <v>649</v>
      </c>
      <c r="F245" s="40" t="s">
        <v>138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130</v>
      </c>
      <c r="B246" s="45"/>
      <c r="C246" s="46"/>
      <c r="D246" s="46"/>
      <c r="E246" s="39" t="s">
        <v>649</v>
      </c>
      <c r="F246" s="46"/>
      <c r="G246" s="46"/>
      <c r="H246" s="46"/>
      <c r="I246" s="46"/>
      <c r="J246" s="47"/>
    </row>
    <row r="247">
      <c r="A247" s="37" t="s">
        <v>131</v>
      </c>
      <c r="B247" s="45"/>
      <c r="C247" s="46"/>
      <c r="D247" s="46"/>
      <c r="E247" s="39" t="s">
        <v>649</v>
      </c>
      <c r="F247" s="46"/>
      <c r="G247" s="46"/>
      <c r="H247" s="46"/>
      <c r="I247" s="46"/>
      <c r="J247" s="47"/>
    </row>
    <row r="248">
      <c r="A248" s="37" t="s">
        <v>125</v>
      </c>
      <c r="B248" s="37">
        <v>80</v>
      </c>
      <c r="C248" s="38" t="s">
        <v>421</v>
      </c>
      <c r="D248" s="37" t="s">
        <v>127</v>
      </c>
      <c r="E248" s="39" t="s">
        <v>655</v>
      </c>
      <c r="F248" s="40" t="s">
        <v>656</v>
      </c>
      <c r="G248" s="41">
        <v>10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130</v>
      </c>
      <c r="B249" s="45"/>
      <c r="C249" s="46"/>
      <c r="D249" s="46"/>
      <c r="E249" s="39" t="s">
        <v>655</v>
      </c>
      <c r="F249" s="46"/>
      <c r="G249" s="46"/>
      <c r="H249" s="46"/>
      <c r="I249" s="46"/>
      <c r="J249" s="47"/>
    </row>
    <row r="250" ht="30">
      <c r="A250" s="37" t="s">
        <v>131</v>
      </c>
      <c r="B250" s="45"/>
      <c r="C250" s="46"/>
      <c r="D250" s="46"/>
      <c r="E250" s="39" t="s">
        <v>657</v>
      </c>
      <c r="F250" s="46"/>
      <c r="G250" s="46"/>
      <c r="H250" s="46"/>
      <c r="I250" s="46"/>
      <c r="J250" s="47"/>
    </row>
    <row r="251">
      <c r="A251" s="37" t="s">
        <v>125</v>
      </c>
      <c r="B251" s="37">
        <v>81</v>
      </c>
      <c r="C251" s="38" t="s">
        <v>423</v>
      </c>
      <c r="D251" s="37" t="s">
        <v>127</v>
      </c>
      <c r="E251" s="39" t="s">
        <v>651</v>
      </c>
      <c r="F251" s="40" t="s">
        <v>328</v>
      </c>
      <c r="G251" s="41">
        <v>1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130</v>
      </c>
      <c r="B252" s="45"/>
      <c r="C252" s="46"/>
      <c r="D252" s="46"/>
      <c r="E252" s="39" t="s">
        <v>651</v>
      </c>
      <c r="F252" s="46"/>
      <c r="G252" s="46"/>
      <c r="H252" s="46"/>
      <c r="I252" s="46"/>
      <c r="J252" s="47"/>
    </row>
    <row r="253">
      <c r="A253" s="37" t="s">
        <v>131</v>
      </c>
      <c r="B253" s="45"/>
      <c r="C253" s="46"/>
      <c r="D253" s="46"/>
      <c r="E253" s="39" t="s">
        <v>651</v>
      </c>
      <c r="F253" s="46"/>
      <c r="G253" s="46"/>
      <c r="H253" s="46"/>
      <c r="I253" s="46"/>
      <c r="J253" s="47"/>
    </row>
    <row r="254">
      <c r="A254" s="37" t="s">
        <v>125</v>
      </c>
      <c r="B254" s="37">
        <v>82</v>
      </c>
      <c r="C254" s="38" t="s">
        <v>425</v>
      </c>
      <c r="D254" s="37" t="s">
        <v>127</v>
      </c>
      <c r="E254" s="39" t="s">
        <v>653</v>
      </c>
      <c r="F254" s="40" t="s">
        <v>328</v>
      </c>
      <c r="G254" s="41">
        <v>1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130</v>
      </c>
      <c r="B255" s="45"/>
      <c r="C255" s="46"/>
      <c r="D255" s="46"/>
      <c r="E255" s="39" t="s">
        <v>653</v>
      </c>
      <c r="F255" s="46"/>
      <c r="G255" s="46"/>
      <c r="H255" s="46"/>
      <c r="I255" s="46"/>
      <c r="J255" s="47"/>
    </row>
    <row r="256">
      <c r="A256" s="37" t="s">
        <v>131</v>
      </c>
      <c r="B256" s="45"/>
      <c r="C256" s="46"/>
      <c r="D256" s="46"/>
      <c r="E256" s="39" t="s">
        <v>653</v>
      </c>
      <c r="F256" s="46"/>
      <c r="G256" s="46"/>
      <c r="H256" s="46"/>
      <c r="I256" s="46"/>
      <c r="J256" s="47"/>
    </row>
    <row r="257">
      <c r="A257" s="37" t="s">
        <v>125</v>
      </c>
      <c r="B257" s="37">
        <v>83</v>
      </c>
      <c r="C257" s="38" t="s">
        <v>429</v>
      </c>
      <c r="D257" s="37" t="s">
        <v>127</v>
      </c>
      <c r="E257" s="39" t="s">
        <v>719</v>
      </c>
      <c r="F257" s="40" t="s">
        <v>138</v>
      </c>
      <c r="G257" s="41">
        <v>10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130</v>
      </c>
      <c r="B258" s="45"/>
      <c r="C258" s="46"/>
      <c r="D258" s="46"/>
      <c r="E258" s="39" t="s">
        <v>719</v>
      </c>
      <c r="F258" s="46"/>
      <c r="G258" s="46"/>
      <c r="H258" s="46"/>
      <c r="I258" s="46"/>
      <c r="J258" s="47"/>
    </row>
    <row r="259">
      <c r="A259" s="37" t="s">
        <v>131</v>
      </c>
      <c r="B259" s="48"/>
      <c r="C259" s="49"/>
      <c r="D259" s="49"/>
      <c r="E259" s="39" t="s">
        <v>719</v>
      </c>
      <c r="F259" s="49"/>
      <c r="G259" s="49"/>
      <c r="H259" s="49"/>
      <c r="I259" s="49"/>
      <c r="J259" s="50"/>
    </row>
  </sheetData>
  <sheetProtection sheet="1" objects="1" scenarios="1" spinCount="100000" saltValue="2ksfuiq6no1+7KVDmM+X5nnj1fsWlpRFx+wcnoKzmwfO7H1BfLtA2xXuyJIOqYVhZoK3mHYsDSTz20QaDl3LyA==" hashValue="cuh/R6UpWsvg4cXQIcGjXBemDBIA4q0xebDGfCRNJaucTNllKpfL+tcRl9jguji9LCKOqzT4pwJRrEO0qdUmi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1161</v>
      </c>
      <c r="I3" s="25">
        <f>SUMIFS(I9:I169,A9:A169,"SD")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1161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123</v>
      </c>
      <c r="D9" s="34"/>
      <c r="E9" s="31" t="s">
        <v>1162</v>
      </c>
      <c r="F9" s="34"/>
      <c r="G9" s="34"/>
      <c r="H9" s="34"/>
      <c r="I9" s="35">
        <f>SUMIFS(I10:I51,A10:A51,"P")</f>
        <v>0</v>
      </c>
      <c r="J9" s="36"/>
    </row>
    <row r="10" ht="30">
      <c r="A10" s="37" t="s">
        <v>125</v>
      </c>
      <c r="B10" s="37">
        <v>1</v>
      </c>
      <c r="C10" s="38" t="s">
        <v>1163</v>
      </c>
      <c r="D10" s="37" t="s">
        <v>127</v>
      </c>
      <c r="E10" s="39" t="s">
        <v>1164</v>
      </c>
      <c r="F10" s="40" t="s">
        <v>129</v>
      </c>
      <c r="G10" s="41">
        <v>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130</v>
      </c>
      <c r="B11" s="45"/>
      <c r="C11" s="46"/>
      <c r="D11" s="46"/>
      <c r="E11" s="39" t="s">
        <v>1164</v>
      </c>
      <c r="F11" s="46"/>
      <c r="G11" s="46"/>
      <c r="H11" s="46"/>
      <c r="I11" s="46"/>
      <c r="J11" s="47"/>
    </row>
    <row r="12" ht="30">
      <c r="A12" s="37" t="s">
        <v>131</v>
      </c>
      <c r="B12" s="45"/>
      <c r="C12" s="46"/>
      <c r="D12" s="46"/>
      <c r="E12" s="39" t="s">
        <v>1164</v>
      </c>
      <c r="F12" s="46"/>
      <c r="G12" s="46"/>
      <c r="H12" s="46"/>
      <c r="I12" s="46"/>
      <c r="J12" s="47"/>
    </row>
    <row r="13" ht="45">
      <c r="A13" s="37" t="s">
        <v>125</v>
      </c>
      <c r="B13" s="37">
        <v>2</v>
      </c>
      <c r="C13" s="38" t="s">
        <v>1165</v>
      </c>
      <c r="D13" s="37" t="s">
        <v>127</v>
      </c>
      <c r="E13" s="39" t="s">
        <v>1166</v>
      </c>
      <c r="F13" s="40" t="s">
        <v>129</v>
      </c>
      <c r="G13" s="41">
        <v>156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130</v>
      </c>
      <c r="B14" s="45"/>
      <c r="C14" s="46"/>
      <c r="D14" s="46"/>
      <c r="E14" s="39" t="s">
        <v>1166</v>
      </c>
      <c r="F14" s="46"/>
      <c r="G14" s="46"/>
      <c r="H14" s="46"/>
      <c r="I14" s="46"/>
      <c r="J14" s="47"/>
    </row>
    <row r="15" ht="45">
      <c r="A15" s="37" t="s">
        <v>131</v>
      </c>
      <c r="B15" s="45"/>
      <c r="C15" s="46"/>
      <c r="D15" s="46"/>
      <c r="E15" s="39" t="s">
        <v>1166</v>
      </c>
      <c r="F15" s="46"/>
      <c r="G15" s="46"/>
      <c r="H15" s="46"/>
      <c r="I15" s="46"/>
      <c r="J15" s="47"/>
    </row>
    <row r="16">
      <c r="A16" s="37" t="s">
        <v>125</v>
      </c>
      <c r="B16" s="37">
        <v>3</v>
      </c>
      <c r="C16" s="38" t="s">
        <v>1167</v>
      </c>
      <c r="D16" s="37" t="s">
        <v>127</v>
      </c>
      <c r="E16" s="39" t="s">
        <v>1168</v>
      </c>
      <c r="F16" s="40" t="s">
        <v>129</v>
      </c>
      <c r="G16" s="41">
        <v>775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130</v>
      </c>
      <c r="B17" s="45"/>
      <c r="C17" s="46"/>
      <c r="D17" s="46"/>
      <c r="E17" s="39" t="s">
        <v>1168</v>
      </c>
      <c r="F17" s="46"/>
      <c r="G17" s="46"/>
      <c r="H17" s="46"/>
      <c r="I17" s="46"/>
      <c r="J17" s="47"/>
    </row>
    <row r="18">
      <c r="A18" s="37" t="s">
        <v>131</v>
      </c>
      <c r="B18" s="45"/>
      <c r="C18" s="46"/>
      <c r="D18" s="46"/>
      <c r="E18" s="39" t="s">
        <v>1168</v>
      </c>
      <c r="F18" s="46"/>
      <c r="G18" s="46"/>
      <c r="H18" s="46"/>
      <c r="I18" s="46"/>
      <c r="J18" s="47"/>
    </row>
    <row r="19">
      <c r="A19" s="37" t="s">
        <v>125</v>
      </c>
      <c r="B19" s="37">
        <v>4</v>
      </c>
      <c r="C19" s="38" t="s">
        <v>1169</v>
      </c>
      <c r="D19" s="37" t="s">
        <v>127</v>
      </c>
      <c r="E19" s="39" t="s">
        <v>1170</v>
      </c>
      <c r="F19" s="40" t="s">
        <v>129</v>
      </c>
      <c r="G19" s="41">
        <v>56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130</v>
      </c>
      <c r="B20" s="45"/>
      <c r="C20" s="46"/>
      <c r="D20" s="46"/>
      <c r="E20" s="39" t="s">
        <v>1170</v>
      </c>
      <c r="F20" s="46"/>
      <c r="G20" s="46"/>
      <c r="H20" s="46"/>
      <c r="I20" s="46"/>
      <c r="J20" s="47"/>
    </row>
    <row r="21">
      <c r="A21" s="37" t="s">
        <v>131</v>
      </c>
      <c r="B21" s="45"/>
      <c r="C21" s="46"/>
      <c r="D21" s="46"/>
      <c r="E21" s="39" t="s">
        <v>1170</v>
      </c>
      <c r="F21" s="46"/>
      <c r="G21" s="46"/>
      <c r="H21" s="46"/>
      <c r="I21" s="46"/>
      <c r="J21" s="47"/>
    </row>
    <row r="22" ht="30">
      <c r="A22" s="37" t="s">
        <v>125</v>
      </c>
      <c r="B22" s="37">
        <v>5</v>
      </c>
      <c r="C22" s="38" t="s">
        <v>1171</v>
      </c>
      <c r="D22" s="37" t="s">
        <v>127</v>
      </c>
      <c r="E22" s="39" t="s">
        <v>1172</v>
      </c>
      <c r="F22" s="40" t="s">
        <v>129</v>
      </c>
      <c r="G22" s="41">
        <v>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130</v>
      </c>
      <c r="B23" s="45"/>
      <c r="C23" s="46"/>
      <c r="D23" s="46"/>
      <c r="E23" s="39" t="s">
        <v>1172</v>
      </c>
      <c r="F23" s="46"/>
      <c r="G23" s="46"/>
      <c r="H23" s="46"/>
      <c r="I23" s="46"/>
      <c r="J23" s="47"/>
    </row>
    <row r="24" ht="30">
      <c r="A24" s="37" t="s">
        <v>131</v>
      </c>
      <c r="B24" s="45"/>
      <c r="C24" s="46"/>
      <c r="D24" s="46"/>
      <c r="E24" s="39" t="s">
        <v>1172</v>
      </c>
      <c r="F24" s="46"/>
      <c r="G24" s="46"/>
      <c r="H24" s="46"/>
      <c r="I24" s="46"/>
      <c r="J24" s="47"/>
    </row>
    <row r="25" ht="30">
      <c r="A25" s="37" t="s">
        <v>125</v>
      </c>
      <c r="B25" s="37">
        <v>6</v>
      </c>
      <c r="C25" s="38" t="s">
        <v>1173</v>
      </c>
      <c r="D25" s="37" t="s">
        <v>127</v>
      </c>
      <c r="E25" s="39" t="s">
        <v>1174</v>
      </c>
      <c r="F25" s="40" t="s">
        <v>129</v>
      </c>
      <c r="G25" s="41">
        <v>58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130</v>
      </c>
      <c r="B26" s="45"/>
      <c r="C26" s="46"/>
      <c r="D26" s="46"/>
      <c r="E26" s="39" t="s">
        <v>1174</v>
      </c>
      <c r="F26" s="46"/>
      <c r="G26" s="46"/>
      <c r="H26" s="46"/>
      <c r="I26" s="46"/>
      <c r="J26" s="47"/>
    </row>
    <row r="27" ht="30">
      <c r="A27" s="37" t="s">
        <v>131</v>
      </c>
      <c r="B27" s="45"/>
      <c r="C27" s="46"/>
      <c r="D27" s="46"/>
      <c r="E27" s="39" t="s">
        <v>1174</v>
      </c>
      <c r="F27" s="46"/>
      <c r="G27" s="46"/>
      <c r="H27" s="46"/>
      <c r="I27" s="46"/>
      <c r="J27" s="47"/>
    </row>
    <row r="28" ht="30">
      <c r="A28" s="37" t="s">
        <v>125</v>
      </c>
      <c r="B28" s="37">
        <v>7</v>
      </c>
      <c r="C28" s="38" t="s">
        <v>1175</v>
      </c>
      <c r="D28" s="37" t="s">
        <v>127</v>
      </c>
      <c r="E28" s="39" t="s">
        <v>1176</v>
      </c>
      <c r="F28" s="40" t="s">
        <v>129</v>
      </c>
      <c r="G28" s="41">
        <v>496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130</v>
      </c>
      <c r="B29" s="45"/>
      <c r="C29" s="46"/>
      <c r="D29" s="46"/>
      <c r="E29" s="39" t="s">
        <v>1176</v>
      </c>
      <c r="F29" s="46"/>
      <c r="G29" s="46"/>
      <c r="H29" s="46"/>
      <c r="I29" s="46"/>
      <c r="J29" s="47"/>
    </row>
    <row r="30" ht="30">
      <c r="A30" s="37" t="s">
        <v>131</v>
      </c>
      <c r="B30" s="45"/>
      <c r="C30" s="46"/>
      <c r="D30" s="46"/>
      <c r="E30" s="39" t="s">
        <v>1176</v>
      </c>
      <c r="F30" s="46"/>
      <c r="G30" s="46"/>
      <c r="H30" s="46"/>
      <c r="I30" s="46"/>
      <c r="J30" s="47"/>
    </row>
    <row r="31" ht="30">
      <c r="A31" s="37" t="s">
        <v>125</v>
      </c>
      <c r="B31" s="37">
        <v>8</v>
      </c>
      <c r="C31" s="38" t="s">
        <v>1177</v>
      </c>
      <c r="D31" s="37" t="s">
        <v>127</v>
      </c>
      <c r="E31" s="39" t="s">
        <v>1178</v>
      </c>
      <c r="F31" s="40" t="s">
        <v>129</v>
      </c>
      <c r="G31" s="41">
        <v>775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130</v>
      </c>
      <c r="B32" s="45"/>
      <c r="C32" s="46"/>
      <c r="D32" s="46"/>
      <c r="E32" s="39" t="s">
        <v>1178</v>
      </c>
      <c r="F32" s="46"/>
      <c r="G32" s="46"/>
      <c r="H32" s="46"/>
      <c r="I32" s="46"/>
      <c r="J32" s="47"/>
    </row>
    <row r="33" ht="30">
      <c r="A33" s="37" t="s">
        <v>131</v>
      </c>
      <c r="B33" s="45"/>
      <c r="C33" s="46"/>
      <c r="D33" s="46"/>
      <c r="E33" s="39" t="s">
        <v>1178</v>
      </c>
      <c r="F33" s="46"/>
      <c r="G33" s="46"/>
      <c r="H33" s="46"/>
      <c r="I33" s="46"/>
      <c r="J33" s="47"/>
    </row>
    <row r="34" ht="45">
      <c r="A34" s="37" t="s">
        <v>125</v>
      </c>
      <c r="B34" s="37">
        <v>9</v>
      </c>
      <c r="C34" s="38" t="s">
        <v>1179</v>
      </c>
      <c r="D34" s="37" t="s">
        <v>127</v>
      </c>
      <c r="E34" s="39" t="s">
        <v>1180</v>
      </c>
      <c r="F34" s="40" t="s">
        <v>129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130</v>
      </c>
      <c r="B35" s="45"/>
      <c r="C35" s="46"/>
      <c r="D35" s="46"/>
      <c r="E35" s="39" t="s">
        <v>1181</v>
      </c>
      <c r="F35" s="46"/>
      <c r="G35" s="46"/>
      <c r="H35" s="46"/>
      <c r="I35" s="46"/>
      <c r="J35" s="47"/>
    </row>
    <row r="36" ht="45">
      <c r="A36" s="37" t="s">
        <v>131</v>
      </c>
      <c r="B36" s="45"/>
      <c r="C36" s="46"/>
      <c r="D36" s="46"/>
      <c r="E36" s="39" t="s">
        <v>1181</v>
      </c>
      <c r="F36" s="46"/>
      <c r="G36" s="46"/>
      <c r="H36" s="46"/>
      <c r="I36" s="46"/>
      <c r="J36" s="47"/>
    </row>
    <row r="37" ht="30">
      <c r="A37" s="37" t="s">
        <v>125</v>
      </c>
      <c r="B37" s="37">
        <v>10</v>
      </c>
      <c r="C37" s="38" t="s">
        <v>1182</v>
      </c>
      <c r="D37" s="37" t="s">
        <v>127</v>
      </c>
      <c r="E37" s="39" t="s">
        <v>1183</v>
      </c>
      <c r="F37" s="40" t="s">
        <v>129</v>
      </c>
      <c r="G37" s="41">
        <v>6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30">
      <c r="A38" s="37" t="s">
        <v>130</v>
      </c>
      <c r="B38" s="45"/>
      <c r="C38" s="46"/>
      <c r="D38" s="46"/>
      <c r="E38" s="39" t="s">
        <v>1183</v>
      </c>
      <c r="F38" s="46"/>
      <c r="G38" s="46"/>
      <c r="H38" s="46"/>
      <c r="I38" s="46"/>
      <c r="J38" s="47"/>
    </row>
    <row r="39" ht="30">
      <c r="A39" s="37" t="s">
        <v>131</v>
      </c>
      <c r="B39" s="45"/>
      <c r="C39" s="46"/>
      <c r="D39" s="46"/>
      <c r="E39" s="39" t="s">
        <v>1183</v>
      </c>
      <c r="F39" s="46"/>
      <c r="G39" s="46"/>
      <c r="H39" s="46"/>
      <c r="I39" s="46"/>
      <c r="J39" s="47"/>
    </row>
    <row r="40" ht="45">
      <c r="A40" s="37" t="s">
        <v>125</v>
      </c>
      <c r="B40" s="37">
        <v>11</v>
      </c>
      <c r="C40" s="38" t="s">
        <v>1184</v>
      </c>
      <c r="D40" s="37" t="s">
        <v>127</v>
      </c>
      <c r="E40" s="39" t="s">
        <v>1185</v>
      </c>
      <c r="F40" s="40" t="s">
        <v>129</v>
      </c>
      <c r="G40" s="41">
        <v>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45">
      <c r="A41" s="37" t="s">
        <v>130</v>
      </c>
      <c r="B41" s="45"/>
      <c r="C41" s="46"/>
      <c r="D41" s="46"/>
      <c r="E41" s="39" t="s">
        <v>1185</v>
      </c>
      <c r="F41" s="46"/>
      <c r="G41" s="46"/>
      <c r="H41" s="46"/>
      <c r="I41" s="46"/>
      <c r="J41" s="47"/>
    </row>
    <row r="42" ht="45">
      <c r="A42" s="37" t="s">
        <v>131</v>
      </c>
      <c r="B42" s="45"/>
      <c r="C42" s="46"/>
      <c r="D42" s="46"/>
      <c r="E42" s="39" t="s">
        <v>1185</v>
      </c>
      <c r="F42" s="46"/>
      <c r="G42" s="46"/>
      <c r="H42" s="46"/>
      <c r="I42" s="46"/>
      <c r="J42" s="47"/>
    </row>
    <row r="43" ht="30">
      <c r="A43" s="37" t="s">
        <v>125</v>
      </c>
      <c r="B43" s="37">
        <v>12</v>
      </c>
      <c r="C43" s="38" t="s">
        <v>1186</v>
      </c>
      <c r="D43" s="37" t="s">
        <v>127</v>
      </c>
      <c r="E43" s="39" t="s">
        <v>1187</v>
      </c>
      <c r="F43" s="40" t="s">
        <v>129</v>
      </c>
      <c r="G43" s="41">
        <v>56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130</v>
      </c>
      <c r="B44" s="45"/>
      <c r="C44" s="46"/>
      <c r="D44" s="46"/>
      <c r="E44" s="39" t="s">
        <v>1187</v>
      </c>
      <c r="F44" s="46"/>
      <c r="G44" s="46"/>
      <c r="H44" s="46"/>
      <c r="I44" s="46"/>
      <c r="J44" s="47"/>
    </row>
    <row r="45" ht="30">
      <c r="A45" s="37" t="s">
        <v>131</v>
      </c>
      <c r="B45" s="45"/>
      <c r="C45" s="46"/>
      <c r="D45" s="46"/>
      <c r="E45" s="39" t="s">
        <v>1187</v>
      </c>
      <c r="F45" s="46"/>
      <c r="G45" s="46"/>
      <c r="H45" s="46"/>
      <c r="I45" s="46"/>
      <c r="J45" s="47"/>
    </row>
    <row r="46" ht="45">
      <c r="A46" s="37" t="s">
        <v>125</v>
      </c>
      <c r="B46" s="37">
        <v>13</v>
      </c>
      <c r="C46" s="38" t="s">
        <v>1188</v>
      </c>
      <c r="D46" s="37" t="s">
        <v>127</v>
      </c>
      <c r="E46" s="39" t="s">
        <v>1189</v>
      </c>
      <c r="F46" s="40" t="s">
        <v>129</v>
      </c>
      <c r="G46" s="41">
        <v>156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130</v>
      </c>
      <c r="B47" s="45"/>
      <c r="C47" s="46"/>
      <c r="D47" s="46"/>
      <c r="E47" s="39" t="s">
        <v>1189</v>
      </c>
      <c r="F47" s="46"/>
      <c r="G47" s="46"/>
      <c r="H47" s="46"/>
      <c r="I47" s="46"/>
      <c r="J47" s="47"/>
    </row>
    <row r="48" ht="45">
      <c r="A48" s="37" t="s">
        <v>131</v>
      </c>
      <c r="B48" s="45"/>
      <c r="C48" s="46"/>
      <c r="D48" s="46"/>
      <c r="E48" s="39" t="s">
        <v>1189</v>
      </c>
      <c r="F48" s="46"/>
      <c r="G48" s="46"/>
      <c r="H48" s="46"/>
      <c r="I48" s="46"/>
      <c r="J48" s="47"/>
    </row>
    <row r="49" ht="45">
      <c r="A49" s="37" t="s">
        <v>125</v>
      </c>
      <c r="B49" s="37">
        <v>14</v>
      </c>
      <c r="C49" s="38" t="s">
        <v>1190</v>
      </c>
      <c r="D49" s="37" t="s">
        <v>127</v>
      </c>
      <c r="E49" s="39" t="s">
        <v>1191</v>
      </c>
      <c r="F49" s="40" t="s">
        <v>129</v>
      </c>
      <c r="G49" s="41">
        <v>496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45">
      <c r="A50" s="37" t="s">
        <v>130</v>
      </c>
      <c r="B50" s="45"/>
      <c r="C50" s="46"/>
      <c r="D50" s="46"/>
      <c r="E50" s="39" t="s">
        <v>1192</v>
      </c>
      <c r="F50" s="46"/>
      <c r="G50" s="46"/>
      <c r="H50" s="46"/>
      <c r="I50" s="46"/>
      <c r="J50" s="47"/>
    </row>
    <row r="51" ht="45">
      <c r="A51" s="37" t="s">
        <v>131</v>
      </c>
      <c r="B51" s="45"/>
      <c r="C51" s="46"/>
      <c r="D51" s="46"/>
      <c r="E51" s="39" t="s">
        <v>1192</v>
      </c>
      <c r="F51" s="46"/>
      <c r="G51" s="46"/>
      <c r="H51" s="46"/>
      <c r="I51" s="46"/>
      <c r="J51" s="47"/>
    </row>
    <row r="52">
      <c r="A52" s="31" t="s">
        <v>122</v>
      </c>
      <c r="B52" s="32"/>
      <c r="C52" s="33" t="s">
        <v>620</v>
      </c>
      <c r="D52" s="34"/>
      <c r="E52" s="31" t="s">
        <v>1193</v>
      </c>
      <c r="F52" s="34"/>
      <c r="G52" s="34"/>
      <c r="H52" s="34"/>
      <c r="I52" s="35">
        <f>SUMIFS(I53:I82,A53:A82,"P")</f>
        <v>0</v>
      </c>
      <c r="J52" s="36"/>
    </row>
    <row r="53">
      <c r="A53" s="37" t="s">
        <v>125</v>
      </c>
      <c r="B53" s="37">
        <v>15</v>
      </c>
      <c r="C53" s="38" t="s">
        <v>1194</v>
      </c>
      <c r="D53" s="37" t="s">
        <v>127</v>
      </c>
      <c r="E53" s="39" t="s">
        <v>1195</v>
      </c>
      <c r="F53" s="40" t="s">
        <v>135</v>
      </c>
      <c r="G53" s="41">
        <v>106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130</v>
      </c>
      <c r="B54" s="45"/>
      <c r="C54" s="46"/>
      <c r="D54" s="46"/>
      <c r="E54" s="39" t="s">
        <v>1195</v>
      </c>
      <c r="F54" s="46"/>
      <c r="G54" s="46"/>
      <c r="H54" s="46"/>
      <c r="I54" s="46"/>
      <c r="J54" s="47"/>
    </row>
    <row r="55">
      <c r="A55" s="37" t="s">
        <v>131</v>
      </c>
      <c r="B55" s="45"/>
      <c r="C55" s="46"/>
      <c r="D55" s="46"/>
      <c r="E55" s="39" t="s">
        <v>1195</v>
      </c>
      <c r="F55" s="46"/>
      <c r="G55" s="46"/>
      <c r="H55" s="46"/>
      <c r="I55" s="46"/>
      <c r="J55" s="47"/>
    </row>
    <row r="56">
      <c r="A56" s="37" t="s">
        <v>125</v>
      </c>
      <c r="B56" s="37">
        <v>16</v>
      </c>
      <c r="C56" s="38" t="s">
        <v>1196</v>
      </c>
      <c r="D56" s="37" t="s">
        <v>127</v>
      </c>
      <c r="E56" s="39" t="s">
        <v>1197</v>
      </c>
      <c r="F56" s="40" t="s">
        <v>135</v>
      </c>
      <c r="G56" s="41">
        <v>94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1197</v>
      </c>
      <c r="F57" s="46"/>
      <c r="G57" s="46"/>
      <c r="H57" s="46"/>
      <c r="I57" s="46"/>
      <c r="J57" s="47"/>
    </row>
    <row r="58">
      <c r="A58" s="37" t="s">
        <v>131</v>
      </c>
      <c r="B58" s="45"/>
      <c r="C58" s="46"/>
      <c r="D58" s="46"/>
      <c r="E58" s="39" t="s">
        <v>1197</v>
      </c>
      <c r="F58" s="46"/>
      <c r="G58" s="46"/>
      <c r="H58" s="46"/>
      <c r="I58" s="46"/>
      <c r="J58" s="47"/>
    </row>
    <row r="59">
      <c r="A59" s="37" t="s">
        <v>125</v>
      </c>
      <c r="B59" s="37">
        <v>17</v>
      </c>
      <c r="C59" s="38" t="s">
        <v>1198</v>
      </c>
      <c r="D59" s="37" t="s">
        <v>127</v>
      </c>
      <c r="E59" s="39" t="s">
        <v>1199</v>
      </c>
      <c r="F59" s="40" t="s">
        <v>135</v>
      </c>
      <c r="G59" s="41">
        <v>94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1199</v>
      </c>
      <c r="F60" s="46"/>
      <c r="G60" s="46"/>
      <c r="H60" s="46"/>
      <c r="I60" s="46"/>
      <c r="J60" s="47"/>
    </row>
    <row r="61">
      <c r="A61" s="37" t="s">
        <v>131</v>
      </c>
      <c r="B61" s="45"/>
      <c r="C61" s="46"/>
      <c r="D61" s="46"/>
      <c r="E61" s="39" t="s">
        <v>1199</v>
      </c>
      <c r="F61" s="46"/>
      <c r="G61" s="46"/>
      <c r="H61" s="46"/>
      <c r="I61" s="46"/>
      <c r="J61" s="47"/>
    </row>
    <row r="62" ht="30">
      <c r="A62" s="37" t="s">
        <v>125</v>
      </c>
      <c r="B62" s="37">
        <v>18</v>
      </c>
      <c r="C62" s="38" t="s">
        <v>1200</v>
      </c>
      <c r="D62" s="37" t="s">
        <v>127</v>
      </c>
      <c r="E62" s="39" t="s">
        <v>1201</v>
      </c>
      <c r="F62" s="40" t="s">
        <v>135</v>
      </c>
      <c r="G62" s="41">
        <v>47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130</v>
      </c>
      <c r="B63" s="45"/>
      <c r="C63" s="46"/>
      <c r="D63" s="46"/>
      <c r="E63" s="39" t="s">
        <v>1201</v>
      </c>
      <c r="F63" s="46"/>
      <c r="G63" s="46"/>
      <c r="H63" s="46"/>
      <c r="I63" s="46"/>
      <c r="J63" s="47"/>
    </row>
    <row r="64" ht="30">
      <c r="A64" s="37" t="s">
        <v>131</v>
      </c>
      <c r="B64" s="45"/>
      <c r="C64" s="46"/>
      <c r="D64" s="46"/>
      <c r="E64" s="39" t="s">
        <v>1201</v>
      </c>
      <c r="F64" s="46"/>
      <c r="G64" s="46"/>
      <c r="H64" s="46"/>
      <c r="I64" s="46"/>
      <c r="J64" s="47"/>
    </row>
    <row r="65" ht="30">
      <c r="A65" s="37" t="s">
        <v>125</v>
      </c>
      <c r="B65" s="37">
        <v>19</v>
      </c>
      <c r="C65" s="38" t="s">
        <v>1202</v>
      </c>
      <c r="D65" s="37" t="s">
        <v>127</v>
      </c>
      <c r="E65" s="39" t="s">
        <v>1203</v>
      </c>
      <c r="F65" s="40" t="s">
        <v>135</v>
      </c>
      <c r="G65" s="41">
        <v>106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130</v>
      </c>
      <c r="B66" s="45"/>
      <c r="C66" s="46"/>
      <c r="D66" s="46"/>
      <c r="E66" s="39" t="s">
        <v>1203</v>
      </c>
      <c r="F66" s="46"/>
      <c r="G66" s="46"/>
      <c r="H66" s="46"/>
      <c r="I66" s="46"/>
      <c r="J66" s="47"/>
    </row>
    <row r="67" ht="30">
      <c r="A67" s="37" t="s">
        <v>131</v>
      </c>
      <c r="B67" s="45"/>
      <c r="C67" s="46"/>
      <c r="D67" s="46"/>
      <c r="E67" s="39" t="s">
        <v>1203</v>
      </c>
      <c r="F67" s="46"/>
      <c r="G67" s="46"/>
      <c r="H67" s="46"/>
      <c r="I67" s="46"/>
      <c r="J67" s="47"/>
    </row>
    <row r="68" ht="30">
      <c r="A68" s="37" t="s">
        <v>125</v>
      </c>
      <c r="B68" s="37">
        <v>20</v>
      </c>
      <c r="C68" s="38" t="s">
        <v>1204</v>
      </c>
      <c r="D68" s="37" t="s">
        <v>127</v>
      </c>
      <c r="E68" s="39" t="s">
        <v>1205</v>
      </c>
      <c r="F68" s="40" t="s">
        <v>135</v>
      </c>
      <c r="G68" s="41">
        <v>94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130</v>
      </c>
      <c r="B69" s="45"/>
      <c r="C69" s="46"/>
      <c r="D69" s="46"/>
      <c r="E69" s="39" t="s">
        <v>1205</v>
      </c>
      <c r="F69" s="46"/>
      <c r="G69" s="46"/>
      <c r="H69" s="46"/>
      <c r="I69" s="46"/>
      <c r="J69" s="47"/>
    </row>
    <row r="70" ht="30">
      <c r="A70" s="37" t="s">
        <v>131</v>
      </c>
      <c r="B70" s="45"/>
      <c r="C70" s="46"/>
      <c r="D70" s="46"/>
      <c r="E70" s="39" t="s">
        <v>1205</v>
      </c>
      <c r="F70" s="46"/>
      <c r="G70" s="46"/>
      <c r="H70" s="46"/>
      <c r="I70" s="46"/>
      <c r="J70" s="47"/>
    </row>
    <row r="71" ht="30">
      <c r="A71" s="37" t="s">
        <v>125</v>
      </c>
      <c r="B71" s="37">
        <v>21</v>
      </c>
      <c r="C71" s="38" t="s">
        <v>1206</v>
      </c>
      <c r="D71" s="37" t="s">
        <v>127</v>
      </c>
      <c r="E71" s="39" t="s">
        <v>1207</v>
      </c>
      <c r="F71" s="40" t="s">
        <v>135</v>
      </c>
      <c r="G71" s="41">
        <v>94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130</v>
      </c>
      <c r="B72" s="45"/>
      <c r="C72" s="46"/>
      <c r="D72" s="46"/>
      <c r="E72" s="39" t="s">
        <v>1207</v>
      </c>
      <c r="F72" s="46"/>
      <c r="G72" s="46"/>
      <c r="H72" s="46"/>
      <c r="I72" s="46"/>
      <c r="J72" s="47"/>
    </row>
    <row r="73" ht="30">
      <c r="A73" s="37" t="s">
        <v>131</v>
      </c>
      <c r="B73" s="45"/>
      <c r="C73" s="46"/>
      <c r="D73" s="46"/>
      <c r="E73" s="39" t="s">
        <v>1207</v>
      </c>
      <c r="F73" s="46"/>
      <c r="G73" s="46"/>
      <c r="H73" s="46"/>
      <c r="I73" s="46"/>
      <c r="J73" s="47"/>
    </row>
    <row r="74" ht="45">
      <c r="A74" s="37" t="s">
        <v>125</v>
      </c>
      <c r="B74" s="37">
        <v>22</v>
      </c>
      <c r="C74" s="38" t="s">
        <v>1208</v>
      </c>
      <c r="D74" s="37" t="s">
        <v>127</v>
      </c>
      <c r="E74" s="39" t="s">
        <v>1209</v>
      </c>
      <c r="F74" s="40" t="s">
        <v>135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130</v>
      </c>
      <c r="B75" s="45"/>
      <c r="C75" s="46"/>
      <c r="D75" s="46"/>
      <c r="E75" s="39" t="s">
        <v>1210</v>
      </c>
      <c r="F75" s="46"/>
      <c r="G75" s="46"/>
      <c r="H75" s="46"/>
      <c r="I75" s="46"/>
      <c r="J75" s="47"/>
    </row>
    <row r="76" ht="45">
      <c r="A76" s="37" t="s">
        <v>131</v>
      </c>
      <c r="B76" s="45"/>
      <c r="C76" s="46"/>
      <c r="D76" s="46"/>
      <c r="E76" s="39" t="s">
        <v>1210</v>
      </c>
      <c r="F76" s="46"/>
      <c r="G76" s="46"/>
      <c r="H76" s="46"/>
      <c r="I76" s="46"/>
      <c r="J76" s="47"/>
    </row>
    <row r="77" ht="30">
      <c r="A77" s="37" t="s">
        <v>125</v>
      </c>
      <c r="B77" s="37">
        <v>23</v>
      </c>
      <c r="C77" s="38" t="s">
        <v>1211</v>
      </c>
      <c r="D77" s="37" t="s">
        <v>127</v>
      </c>
      <c r="E77" s="39" t="s">
        <v>1212</v>
      </c>
      <c r="F77" s="40" t="s">
        <v>135</v>
      </c>
      <c r="G77" s="41">
        <v>94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130</v>
      </c>
      <c r="B78" s="45"/>
      <c r="C78" s="46"/>
      <c r="D78" s="46"/>
      <c r="E78" s="39" t="s">
        <v>1212</v>
      </c>
      <c r="F78" s="46"/>
      <c r="G78" s="46"/>
      <c r="H78" s="46"/>
      <c r="I78" s="46"/>
      <c r="J78" s="47"/>
    </row>
    <row r="79" ht="30">
      <c r="A79" s="37" t="s">
        <v>131</v>
      </c>
      <c r="B79" s="45"/>
      <c r="C79" s="46"/>
      <c r="D79" s="46"/>
      <c r="E79" s="39" t="s">
        <v>1212</v>
      </c>
      <c r="F79" s="46"/>
      <c r="G79" s="46"/>
      <c r="H79" s="46"/>
      <c r="I79" s="46"/>
      <c r="J79" s="47"/>
    </row>
    <row r="80" ht="30">
      <c r="A80" s="37" t="s">
        <v>125</v>
      </c>
      <c r="B80" s="37">
        <v>24</v>
      </c>
      <c r="C80" s="38" t="s">
        <v>1213</v>
      </c>
      <c r="D80" s="37" t="s">
        <v>127</v>
      </c>
      <c r="E80" s="39" t="s">
        <v>1214</v>
      </c>
      <c r="F80" s="40" t="s">
        <v>135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130</v>
      </c>
      <c r="B81" s="45"/>
      <c r="C81" s="46"/>
      <c r="D81" s="46"/>
      <c r="E81" s="39" t="s">
        <v>1214</v>
      </c>
      <c r="F81" s="46"/>
      <c r="G81" s="46"/>
      <c r="H81" s="46"/>
      <c r="I81" s="46"/>
      <c r="J81" s="47"/>
    </row>
    <row r="82" ht="30">
      <c r="A82" s="37" t="s">
        <v>131</v>
      </c>
      <c r="B82" s="45"/>
      <c r="C82" s="46"/>
      <c r="D82" s="46"/>
      <c r="E82" s="39" t="s">
        <v>1214</v>
      </c>
      <c r="F82" s="46"/>
      <c r="G82" s="46"/>
      <c r="H82" s="46"/>
      <c r="I82" s="46"/>
      <c r="J82" s="47"/>
    </row>
    <row r="83">
      <c r="A83" s="31" t="s">
        <v>122</v>
      </c>
      <c r="B83" s="32"/>
      <c r="C83" s="33" t="s">
        <v>1215</v>
      </c>
      <c r="D83" s="34"/>
      <c r="E83" s="31" t="s">
        <v>1216</v>
      </c>
      <c r="F83" s="34"/>
      <c r="G83" s="34"/>
      <c r="H83" s="34"/>
      <c r="I83" s="35">
        <f>SUMIFS(I84:I107,A84:A107,"P")</f>
        <v>0</v>
      </c>
      <c r="J83" s="36"/>
    </row>
    <row r="84" ht="30">
      <c r="A84" s="37" t="s">
        <v>125</v>
      </c>
      <c r="B84" s="37">
        <v>25</v>
      </c>
      <c r="C84" s="38" t="s">
        <v>1217</v>
      </c>
      <c r="D84" s="37" t="s">
        <v>127</v>
      </c>
      <c r="E84" s="39" t="s">
        <v>1218</v>
      </c>
      <c r="F84" s="40" t="s">
        <v>129</v>
      </c>
      <c r="G84" s="41">
        <v>104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130</v>
      </c>
      <c r="B85" s="45"/>
      <c r="C85" s="46"/>
      <c r="D85" s="46"/>
      <c r="E85" s="39" t="s">
        <v>1218</v>
      </c>
      <c r="F85" s="46"/>
      <c r="G85" s="46"/>
      <c r="H85" s="46"/>
      <c r="I85" s="46"/>
      <c r="J85" s="47"/>
    </row>
    <row r="86" ht="30">
      <c r="A86" s="37" t="s">
        <v>131</v>
      </c>
      <c r="B86" s="45"/>
      <c r="C86" s="46"/>
      <c r="D86" s="46"/>
      <c r="E86" s="39" t="s">
        <v>1218</v>
      </c>
      <c r="F86" s="46"/>
      <c r="G86" s="46"/>
      <c r="H86" s="46"/>
      <c r="I86" s="46"/>
      <c r="J86" s="47"/>
    </row>
    <row r="87" ht="30">
      <c r="A87" s="37" t="s">
        <v>125</v>
      </c>
      <c r="B87" s="37">
        <v>26</v>
      </c>
      <c r="C87" s="38" t="s">
        <v>1219</v>
      </c>
      <c r="D87" s="37" t="s">
        <v>127</v>
      </c>
      <c r="E87" s="39" t="s">
        <v>1220</v>
      </c>
      <c r="F87" s="40" t="s">
        <v>129</v>
      </c>
      <c r="G87" s="41">
        <v>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130</v>
      </c>
      <c r="B88" s="45"/>
      <c r="C88" s="46"/>
      <c r="D88" s="46"/>
      <c r="E88" s="39" t="s">
        <v>1220</v>
      </c>
      <c r="F88" s="46"/>
      <c r="G88" s="46"/>
      <c r="H88" s="46"/>
      <c r="I88" s="46"/>
      <c r="J88" s="47"/>
    </row>
    <row r="89" ht="30">
      <c r="A89" s="37" t="s">
        <v>131</v>
      </c>
      <c r="B89" s="45"/>
      <c r="C89" s="46"/>
      <c r="D89" s="46"/>
      <c r="E89" s="39" t="s">
        <v>1220</v>
      </c>
      <c r="F89" s="46"/>
      <c r="G89" s="46"/>
      <c r="H89" s="46"/>
      <c r="I89" s="46"/>
      <c r="J89" s="47"/>
    </row>
    <row r="90" ht="30">
      <c r="A90" s="37" t="s">
        <v>125</v>
      </c>
      <c r="B90" s="37">
        <v>27</v>
      </c>
      <c r="C90" s="38" t="s">
        <v>1221</v>
      </c>
      <c r="D90" s="37" t="s">
        <v>127</v>
      </c>
      <c r="E90" s="39" t="s">
        <v>1222</v>
      </c>
      <c r="F90" s="40" t="s">
        <v>129</v>
      </c>
      <c r="G90" s="41">
        <v>104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130</v>
      </c>
      <c r="B91" s="45"/>
      <c r="C91" s="46"/>
      <c r="D91" s="46"/>
      <c r="E91" s="39" t="s">
        <v>1222</v>
      </c>
      <c r="F91" s="46"/>
      <c r="G91" s="46"/>
      <c r="H91" s="46"/>
      <c r="I91" s="46"/>
      <c r="J91" s="47"/>
    </row>
    <row r="92" ht="30">
      <c r="A92" s="37" t="s">
        <v>131</v>
      </c>
      <c r="B92" s="45"/>
      <c r="C92" s="46"/>
      <c r="D92" s="46"/>
      <c r="E92" s="39" t="s">
        <v>1222</v>
      </c>
      <c r="F92" s="46"/>
      <c r="G92" s="46"/>
      <c r="H92" s="46"/>
      <c r="I92" s="46"/>
      <c r="J92" s="47"/>
    </row>
    <row r="93" ht="30">
      <c r="A93" s="37" t="s">
        <v>125</v>
      </c>
      <c r="B93" s="37">
        <v>28</v>
      </c>
      <c r="C93" s="38" t="s">
        <v>1221</v>
      </c>
      <c r="D93" s="37" t="s">
        <v>297</v>
      </c>
      <c r="E93" s="39" t="s">
        <v>1222</v>
      </c>
      <c r="F93" s="40" t="s">
        <v>129</v>
      </c>
      <c r="G93" s="41">
        <v>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130</v>
      </c>
      <c r="B94" s="45"/>
      <c r="C94" s="46"/>
      <c r="D94" s="46"/>
      <c r="E94" s="39" t="s">
        <v>1222</v>
      </c>
      <c r="F94" s="46"/>
      <c r="G94" s="46"/>
      <c r="H94" s="46"/>
      <c r="I94" s="46"/>
      <c r="J94" s="47"/>
    </row>
    <row r="95" ht="30">
      <c r="A95" s="37" t="s">
        <v>131</v>
      </c>
      <c r="B95" s="45"/>
      <c r="C95" s="46"/>
      <c r="D95" s="46"/>
      <c r="E95" s="39" t="s">
        <v>1222</v>
      </c>
      <c r="F95" s="46"/>
      <c r="G95" s="46"/>
      <c r="H95" s="46"/>
      <c r="I95" s="46"/>
      <c r="J95" s="47"/>
    </row>
    <row r="96" ht="30">
      <c r="A96" s="37" t="s">
        <v>125</v>
      </c>
      <c r="B96" s="37">
        <v>29</v>
      </c>
      <c r="C96" s="38" t="s">
        <v>1223</v>
      </c>
      <c r="D96" s="37" t="s">
        <v>127</v>
      </c>
      <c r="E96" s="39" t="s">
        <v>1224</v>
      </c>
      <c r="F96" s="40" t="s">
        <v>129</v>
      </c>
      <c r="G96" s="41">
        <v>104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130</v>
      </c>
      <c r="B97" s="45"/>
      <c r="C97" s="46"/>
      <c r="D97" s="46"/>
      <c r="E97" s="39" t="s">
        <v>1224</v>
      </c>
      <c r="F97" s="46"/>
      <c r="G97" s="46"/>
      <c r="H97" s="46"/>
      <c r="I97" s="46"/>
      <c r="J97" s="47"/>
    </row>
    <row r="98" ht="30">
      <c r="A98" s="37" t="s">
        <v>131</v>
      </c>
      <c r="B98" s="45"/>
      <c r="C98" s="46"/>
      <c r="D98" s="46"/>
      <c r="E98" s="39" t="s">
        <v>1224</v>
      </c>
      <c r="F98" s="46"/>
      <c r="G98" s="46"/>
      <c r="H98" s="46"/>
      <c r="I98" s="46"/>
      <c r="J98" s="47"/>
    </row>
    <row r="99" ht="30">
      <c r="A99" s="37" t="s">
        <v>125</v>
      </c>
      <c r="B99" s="37">
        <v>30</v>
      </c>
      <c r="C99" s="38" t="s">
        <v>1225</v>
      </c>
      <c r="D99" s="37" t="s">
        <v>127</v>
      </c>
      <c r="E99" s="39" t="s">
        <v>1226</v>
      </c>
      <c r="F99" s="40" t="s">
        <v>129</v>
      </c>
      <c r="G99" s="41">
        <v>5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130</v>
      </c>
      <c r="B100" s="45"/>
      <c r="C100" s="46"/>
      <c r="D100" s="46"/>
      <c r="E100" s="39" t="s">
        <v>1226</v>
      </c>
      <c r="F100" s="46"/>
      <c r="G100" s="46"/>
      <c r="H100" s="46"/>
      <c r="I100" s="46"/>
      <c r="J100" s="47"/>
    </row>
    <row r="101" ht="30">
      <c r="A101" s="37" t="s">
        <v>131</v>
      </c>
      <c r="B101" s="45"/>
      <c r="C101" s="46"/>
      <c r="D101" s="46"/>
      <c r="E101" s="39" t="s">
        <v>1226</v>
      </c>
      <c r="F101" s="46"/>
      <c r="G101" s="46"/>
      <c r="H101" s="46"/>
      <c r="I101" s="46"/>
      <c r="J101" s="47"/>
    </row>
    <row r="102">
      <c r="A102" s="37" t="s">
        <v>125</v>
      </c>
      <c r="B102" s="37">
        <v>31</v>
      </c>
      <c r="C102" s="38" t="s">
        <v>1227</v>
      </c>
      <c r="D102" s="37" t="s">
        <v>127</v>
      </c>
      <c r="E102" s="39" t="s">
        <v>1228</v>
      </c>
      <c r="F102" s="40" t="s">
        <v>129</v>
      </c>
      <c r="G102" s="41">
        <v>5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130</v>
      </c>
      <c r="B103" s="45"/>
      <c r="C103" s="46"/>
      <c r="D103" s="46"/>
      <c r="E103" s="39" t="s">
        <v>1228</v>
      </c>
      <c r="F103" s="46"/>
      <c r="G103" s="46"/>
      <c r="H103" s="46"/>
      <c r="I103" s="46"/>
      <c r="J103" s="47"/>
    </row>
    <row r="104">
      <c r="A104" s="37" t="s">
        <v>131</v>
      </c>
      <c r="B104" s="45"/>
      <c r="C104" s="46"/>
      <c r="D104" s="46"/>
      <c r="E104" s="39" t="s">
        <v>1228</v>
      </c>
      <c r="F104" s="46"/>
      <c r="G104" s="46"/>
      <c r="H104" s="46"/>
      <c r="I104" s="46"/>
      <c r="J104" s="47"/>
    </row>
    <row r="105" ht="45">
      <c r="A105" s="37" t="s">
        <v>125</v>
      </c>
      <c r="B105" s="37">
        <v>32</v>
      </c>
      <c r="C105" s="38" t="s">
        <v>1229</v>
      </c>
      <c r="D105" s="37" t="s">
        <v>127</v>
      </c>
      <c r="E105" s="39" t="s">
        <v>1230</v>
      </c>
      <c r="F105" s="40" t="s">
        <v>129</v>
      </c>
      <c r="G105" s="41">
        <v>5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45">
      <c r="A106" s="37" t="s">
        <v>130</v>
      </c>
      <c r="B106" s="45"/>
      <c r="C106" s="46"/>
      <c r="D106" s="46"/>
      <c r="E106" s="39" t="s">
        <v>1231</v>
      </c>
      <c r="F106" s="46"/>
      <c r="G106" s="46"/>
      <c r="H106" s="46"/>
      <c r="I106" s="46"/>
      <c r="J106" s="47"/>
    </row>
    <row r="107" ht="45">
      <c r="A107" s="37" t="s">
        <v>131</v>
      </c>
      <c r="B107" s="45"/>
      <c r="C107" s="46"/>
      <c r="D107" s="46"/>
      <c r="E107" s="39" t="s">
        <v>1231</v>
      </c>
      <c r="F107" s="46"/>
      <c r="G107" s="46"/>
      <c r="H107" s="46"/>
      <c r="I107" s="46"/>
      <c r="J107" s="47"/>
    </row>
    <row r="108">
      <c r="A108" s="31" t="s">
        <v>122</v>
      </c>
      <c r="B108" s="32"/>
      <c r="C108" s="33" t="s">
        <v>1232</v>
      </c>
      <c r="D108" s="34"/>
      <c r="E108" s="31" t="s">
        <v>1233</v>
      </c>
      <c r="F108" s="34"/>
      <c r="G108" s="34"/>
      <c r="H108" s="34"/>
      <c r="I108" s="35">
        <f>SUMIFS(I109:I120,A109:A120,"P")</f>
        <v>0</v>
      </c>
      <c r="J108" s="36"/>
    </row>
    <row r="109">
      <c r="A109" s="37" t="s">
        <v>125</v>
      </c>
      <c r="B109" s="37">
        <v>33</v>
      </c>
      <c r="C109" s="38" t="s">
        <v>1234</v>
      </c>
      <c r="D109" s="37" t="s">
        <v>127</v>
      </c>
      <c r="E109" s="39" t="s">
        <v>1235</v>
      </c>
      <c r="F109" s="40" t="s">
        <v>135</v>
      </c>
      <c r="G109" s="41">
        <v>102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130</v>
      </c>
      <c r="B110" s="45"/>
      <c r="C110" s="46"/>
      <c r="D110" s="46"/>
      <c r="E110" s="39" t="s">
        <v>1235</v>
      </c>
      <c r="F110" s="46"/>
      <c r="G110" s="46"/>
      <c r="H110" s="46"/>
      <c r="I110" s="46"/>
      <c r="J110" s="47"/>
    </row>
    <row r="111">
      <c r="A111" s="37" t="s">
        <v>131</v>
      </c>
      <c r="B111" s="45"/>
      <c r="C111" s="46"/>
      <c r="D111" s="46"/>
      <c r="E111" s="39" t="s">
        <v>1235</v>
      </c>
      <c r="F111" s="46"/>
      <c r="G111" s="46"/>
      <c r="H111" s="46"/>
      <c r="I111" s="46"/>
      <c r="J111" s="47"/>
    </row>
    <row r="112" ht="30">
      <c r="A112" s="37" t="s">
        <v>125</v>
      </c>
      <c r="B112" s="37">
        <v>34</v>
      </c>
      <c r="C112" s="38" t="s">
        <v>1236</v>
      </c>
      <c r="D112" s="37" t="s">
        <v>127</v>
      </c>
      <c r="E112" s="39" t="s">
        <v>1237</v>
      </c>
      <c r="F112" s="40" t="s">
        <v>135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30">
      <c r="A113" s="37" t="s">
        <v>130</v>
      </c>
      <c r="B113" s="45"/>
      <c r="C113" s="46"/>
      <c r="D113" s="46"/>
      <c r="E113" s="39" t="s">
        <v>1237</v>
      </c>
      <c r="F113" s="46"/>
      <c r="G113" s="46"/>
      <c r="H113" s="46"/>
      <c r="I113" s="46"/>
      <c r="J113" s="47"/>
    </row>
    <row r="114" ht="30">
      <c r="A114" s="37" t="s">
        <v>131</v>
      </c>
      <c r="B114" s="45"/>
      <c r="C114" s="46"/>
      <c r="D114" s="46"/>
      <c r="E114" s="39" t="s">
        <v>1237</v>
      </c>
      <c r="F114" s="46"/>
      <c r="G114" s="46"/>
      <c r="H114" s="46"/>
      <c r="I114" s="46"/>
      <c r="J114" s="47"/>
    </row>
    <row r="115">
      <c r="A115" s="37" t="s">
        <v>125</v>
      </c>
      <c r="B115" s="37">
        <v>35</v>
      </c>
      <c r="C115" s="38" t="s">
        <v>1238</v>
      </c>
      <c r="D115" s="37" t="s">
        <v>127</v>
      </c>
      <c r="E115" s="39" t="s">
        <v>1239</v>
      </c>
      <c r="F115" s="40" t="s">
        <v>135</v>
      </c>
      <c r="G115" s="41">
        <v>102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130</v>
      </c>
      <c r="B116" s="45"/>
      <c r="C116" s="46"/>
      <c r="D116" s="46"/>
      <c r="E116" s="39" t="s">
        <v>1239</v>
      </c>
      <c r="F116" s="46"/>
      <c r="G116" s="46"/>
      <c r="H116" s="46"/>
      <c r="I116" s="46"/>
      <c r="J116" s="47"/>
    </row>
    <row r="117">
      <c r="A117" s="37" t="s">
        <v>131</v>
      </c>
      <c r="B117" s="45"/>
      <c r="C117" s="46"/>
      <c r="D117" s="46"/>
      <c r="E117" s="39" t="s">
        <v>1239</v>
      </c>
      <c r="F117" s="46"/>
      <c r="G117" s="46"/>
      <c r="H117" s="46"/>
      <c r="I117" s="46"/>
      <c r="J117" s="47"/>
    </row>
    <row r="118">
      <c r="A118" s="37" t="s">
        <v>125</v>
      </c>
      <c r="B118" s="37">
        <v>36</v>
      </c>
      <c r="C118" s="38" t="s">
        <v>1240</v>
      </c>
      <c r="D118" s="37" t="s">
        <v>127</v>
      </c>
      <c r="E118" s="39" t="s">
        <v>1241</v>
      </c>
      <c r="F118" s="40" t="s">
        <v>135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130</v>
      </c>
      <c r="B119" s="45"/>
      <c r="C119" s="46"/>
      <c r="D119" s="46"/>
      <c r="E119" s="39" t="s">
        <v>1241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1241</v>
      </c>
      <c r="F120" s="46"/>
      <c r="G120" s="46"/>
      <c r="H120" s="46"/>
      <c r="I120" s="46"/>
      <c r="J120" s="47"/>
    </row>
    <row r="121">
      <c r="A121" s="31" t="s">
        <v>122</v>
      </c>
      <c r="B121" s="32"/>
      <c r="C121" s="33" t="s">
        <v>1242</v>
      </c>
      <c r="D121" s="34"/>
      <c r="E121" s="31" t="s">
        <v>1243</v>
      </c>
      <c r="F121" s="34"/>
      <c r="G121" s="34"/>
      <c r="H121" s="34"/>
      <c r="I121" s="35">
        <f>SUMIFS(I122:I127,A122:A127,"P")</f>
        <v>0</v>
      </c>
      <c r="J121" s="36"/>
    </row>
    <row r="122" ht="30">
      <c r="A122" s="37" t="s">
        <v>125</v>
      </c>
      <c r="B122" s="37">
        <v>37</v>
      </c>
      <c r="C122" s="38" t="s">
        <v>1244</v>
      </c>
      <c r="D122" s="37" t="s">
        <v>127</v>
      </c>
      <c r="E122" s="39" t="s">
        <v>1245</v>
      </c>
      <c r="F122" s="40" t="s">
        <v>135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130</v>
      </c>
      <c r="B123" s="45"/>
      <c r="C123" s="46"/>
      <c r="D123" s="46"/>
      <c r="E123" s="39" t="s">
        <v>1245</v>
      </c>
      <c r="F123" s="46"/>
      <c r="G123" s="46"/>
      <c r="H123" s="46"/>
      <c r="I123" s="46"/>
      <c r="J123" s="47"/>
    </row>
    <row r="124" ht="30">
      <c r="A124" s="37" t="s">
        <v>131</v>
      </c>
      <c r="B124" s="45"/>
      <c r="C124" s="46"/>
      <c r="D124" s="46"/>
      <c r="E124" s="39" t="s">
        <v>1245</v>
      </c>
      <c r="F124" s="46"/>
      <c r="G124" s="46"/>
      <c r="H124" s="46"/>
      <c r="I124" s="46"/>
      <c r="J124" s="47"/>
    </row>
    <row r="125" ht="30">
      <c r="A125" s="37" t="s">
        <v>125</v>
      </c>
      <c r="B125" s="37">
        <v>38</v>
      </c>
      <c r="C125" s="38" t="s">
        <v>1246</v>
      </c>
      <c r="D125" s="37" t="s">
        <v>127</v>
      </c>
      <c r="E125" s="39" t="s">
        <v>1247</v>
      </c>
      <c r="F125" s="40" t="s">
        <v>135</v>
      </c>
      <c r="G125" s="41">
        <v>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30">
      <c r="A126" s="37" t="s">
        <v>130</v>
      </c>
      <c r="B126" s="45"/>
      <c r="C126" s="46"/>
      <c r="D126" s="46"/>
      <c r="E126" s="39" t="s">
        <v>1247</v>
      </c>
      <c r="F126" s="46"/>
      <c r="G126" s="46"/>
      <c r="H126" s="46"/>
      <c r="I126" s="46"/>
      <c r="J126" s="47"/>
    </row>
    <row r="127" ht="30">
      <c r="A127" s="37" t="s">
        <v>131</v>
      </c>
      <c r="B127" s="45"/>
      <c r="C127" s="46"/>
      <c r="D127" s="46"/>
      <c r="E127" s="39" t="s">
        <v>1247</v>
      </c>
      <c r="F127" s="46"/>
      <c r="G127" s="46"/>
      <c r="H127" s="46"/>
      <c r="I127" s="46"/>
      <c r="J127" s="47"/>
    </row>
    <row r="128">
      <c r="A128" s="31" t="s">
        <v>122</v>
      </c>
      <c r="B128" s="32"/>
      <c r="C128" s="33" t="s">
        <v>1248</v>
      </c>
      <c r="D128" s="34"/>
      <c r="E128" s="31" t="s">
        <v>1249</v>
      </c>
      <c r="F128" s="34"/>
      <c r="G128" s="34"/>
      <c r="H128" s="34"/>
      <c r="I128" s="35">
        <f>SUMIFS(I129:I146,A129:A146,"P")</f>
        <v>0</v>
      </c>
      <c r="J128" s="36"/>
    </row>
    <row r="129" ht="30">
      <c r="A129" s="37" t="s">
        <v>125</v>
      </c>
      <c r="B129" s="37">
        <v>39</v>
      </c>
      <c r="C129" s="38" t="s">
        <v>793</v>
      </c>
      <c r="D129" s="37" t="s">
        <v>127</v>
      </c>
      <c r="E129" s="39" t="s">
        <v>1027</v>
      </c>
      <c r="F129" s="40" t="s">
        <v>135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30">
      <c r="A130" s="37" t="s">
        <v>130</v>
      </c>
      <c r="B130" s="45"/>
      <c r="C130" s="46"/>
      <c r="D130" s="46"/>
      <c r="E130" s="39" t="s">
        <v>1027</v>
      </c>
      <c r="F130" s="46"/>
      <c r="G130" s="46"/>
      <c r="H130" s="46"/>
      <c r="I130" s="46"/>
      <c r="J130" s="47"/>
    </row>
    <row r="131" ht="30">
      <c r="A131" s="37" t="s">
        <v>131</v>
      </c>
      <c r="B131" s="45"/>
      <c r="C131" s="46"/>
      <c r="D131" s="46"/>
      <c r="E131" s="39" t="s">
        <v>1027</v>
      </c>
      <c r="F131" s="46"/>
      <c r="G131" s="46"/>
      <c r="H131" s="46"/>
      <c r="I131" s="46"/>
      <c r="J131" s="47"/>
    </row>
    <row r="132" ht="30">
      <c r="A132" s="37" t="s">
        <v>125</v>
      </c>
      <c r="B132" s="37">
        <v>40</v>
      </c>
      <c r="C132" s="38" t="s">
        <v>1250</v>
      </c>
      <c r="D132" s="37" t="s">
        <v>127</v>
      </c>
      <c r="E132" s="39" t="s">
        <v>1251</v>
      </c>
      <c r="F132" s="40" t="s">
        <v>135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130</v>
      </c>
      <c r="B133" s="45"/>
      <c r="C133" s="46"/>
      <c r="D133" s="46"/>
      <c r="E133" s="39" t="s">
        <v>1251</v>
      </c>
      <c r="F133" s="46"/>
      <c r="G133" s="46"/>
      <c r="H133" s="46"/>
      <c r="I133" s="46"/>
      <c r="J133" s="47"/>
    </row>
    <row r="134" ht="30">
      <c r="A134" s="37" t="s">
        <v>131</v>
      </c>
      <c r="B134" s="45"/>
      <c r="C134" s="46"/>
      <c r="D134" s="46"/>
      <c r="E134" s="39" t="s">
        <v>1251</v>
      </c>
      <c r="F134" s="46"/>
      <c r="G134" s="46"/>
      <c r="H134" s="46"/>
      <c r="I134" s="46"/>
      <c r="J134" s="47"/>
    </row>
    <row r="135" ht="30">
      <c r="A135" s="37" t="s">
        <v>125</v>
      </c>
      <c r="B135" s="37">
        <v>41</v>
      </c>
      <c r="C135" s="38" t="s">
        <v>1252</v>
      </c>
      <c r="D135" s="37" t="s">
        <v>127</v>
      </c>
      <c r="E135" s="39" t="s">
        <v>1253</v>
      </c>
      <c r="F135" s="40" t="s">
        <v>135</v>
      </c>
      <c r="G135" s="41">
        <v>1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30">
      <c r="A136" s="37" t="s">
        <v>130</v>
      </c>
      <c r="B136" s="45"/>
      <c r="C136" s="46"/>
      <c r="D136" s="46"/>
      <c r="E136" s="39" t="s">
        <v>1253</v>
      </c>
      <c r="F136" s="46"/>
      <c r="G136" s="46"/>
      <c r="H136" s="46"/>
      <c r="I136" s="46"/>
      <c r="J136" s="47"/>
    </row>
    <row r="137" ht="30">
      <c r="A137" s="37" t="s">
        <v>131</v>
      </c>
      <c r="B137" s="45"/>
      <c r="C137" s="46"/>
      <c r="D137" s="46"/>
      <c r="E137" s="39" t="s">
        <v>1253</v>
      </c>
      <c r="F137" s="46"/>
      <c r="G137" s="46"/>
      <c r="H137" s="46"/>
      <c r="I137" s="46"/>
      <c r="J137" s="47"/>
    </row>
    <row r="138">
      <c r="A138" s="37" t="s">
        <v>125</v>
      </c>
      <c r="B138" s="37">
        <v>42</v>
      </c>
      <c r="C138" s="38" t="s">
        <v>1254</v>
      </c>
      <c r="D138" s="37" t="s">
        <v>127</v>
      </c>
      <c r="E138" s="39" t="s">
        <v>1255</v>
      </c>
      <c r="F138" s="40" t="s">
        <v>135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130</v>
      </c>
      <c r="B139" s="45"/>
      <c r="C139" s="46"/>
      <c r="D139" s="46"/>
      <c r="E139" s="39" t="s">
        <v>1255</v>
      </c>
      <c r="F139" s="46"/>
      <c r="G139" s="46"/>
      <c r="H139" s="46"/>
      <c r="I139" s="46"/>
      <c r="J139" s="47"/>
    </row>
    <row r="140">
      <c r="A140" s="37" t="s">
        <v>131</v>
      </c>
      <c r="B140" s="45"/>
      <c r="C140" s="46"/>
      <c r="D140" s="46"/>
      <c r="E140" s="39" t="s">
        <v>1255</v>
      </c>
      <c r="F140" s="46"/>
      <c r="G140" s="46"/>
      <c r="H140" s="46"/>
      <c r="I140" s="46"/>
      <c r="J140" s="47"/>
    </row>
    <row r="141">
      <c r="A141" s="37" t="s">
        <v>125</v>
      </c>
      <c r="B141" s="37">
        <v>43</v>
      </c>
      <c r="C141" s="38" t="s">
        <v>1256</v>
      </c>
      <c r="D141" s="37" t="s">
        <v>127</v>
      </c>
      <c r="E141" s="39" t="s">
        <v>1257</v>
      </c>
      <c r="F141" s="40" t="s">
        <v>135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130</v>
      </c>
      <c r="B142" s="45"/>
      <c r="C142" s="46"/>
      <c r="D142" s="46"/>
      <c r="E142" s="39" t="s">
        <v>1257</v>
      </c>
      <c r="F142" s="46"/>
      <c r="G142" s="46"/>
      <c r="H142" s="46"/>
      <c r="I142" s="46"/>
      <c r="J142" s="47"/>
    </row>
    <row r="143">
      <c r="A143" s="37" t="s">
        <v>131</v>
      </c>
      <c r="B143" s="45"/>
      <c r="C143" s="46"/>
      <c r="D143" s="46"/>
      <c r="E143" s="39" t="s">
        <v>1257</v>
      </c>
      <c r="F143" s="46"/>
      <c r="G143" s="46"/>
      <c r="H143" s="46"/>
      <c r="I143" s="46"/>
      <c r="J143" s="47"/>
    </row>
    <row r="144">
      <c r="A144" s="37" t="s">
        <v>125</v>
      </c>
      <c r="B144" s="37">
        <v>44</v>
      </c>
      <c r="C144" s="38" t="s">
        <v>1258</v>
      </c>
      <c r="D144" s="37" t="s">
        <v>127</v>
      </c>
      <c r="E144" s="39" t="s">
        <v>1259</v>
      </c>
      <c r="F144" s="40" t="s">
        <v>135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130</v>
      </c>
      <c r="B145" s="45"/>
      <c r="C145" s="46"/>
      <c r="D145" s="46"/>
      <c r="E145" s="39" t="s">
        <v>1259</v>
      </c>
      <c r="F145" s="46"/>
      <c r="G145" s="46"/>
      <c r="H145" s="46"/>
      <c r="I145" s="46"/>
      <c r="J145" s="47"/>
    </row>
    <row r="146">
      <c r="A146" s="37" t="s">
        <v>131</v>
      </c>
      <c r="B146" s="45"/>
      <c r="C146" s="46"/>
      <c r="D146" s="46"/>
      <c r="E146" s="39" t="s">
        <v>1259</v>
      </c>
      <c r="F146" s="46"/>
      <c r="G146" s="46"/>
      <c r="H146" s="46"/>
      <c r="I146" s="46"/>
      <c r="J146" s="47"/>
    </row>
    <row r="147">
      <c r="A147" s="31" t="s">
        <v>122</v>
      </c>
      <c r="B147" s="32"/>
      <c r="C147" s="33" t="s">
        <v>1260</v>
      </c>
      <c r="D147" s="34"/>
      <c r="E147" s="31" t="s">
        <v>1261</v>
      </c>
      <c r="F147" s="34"/>
      <c r="G147" s="34"/>
      <c r="H147" s="34"/>
      <c r="I147" s="35">
        <f>SUMIFS(I148:I165,A148:A165,"P")</f>
        <v>0</v>
      </c>
      <c r="J147" s="36"/>
    </row>
    <row r="148" ht="45">
      <c r="A148" s="37" t="s">
        <v>125</v>
      </c>
      <c r="B148" s="37">
        <v>45</v>
      </c>
      <c r="C148" s="38" t="s">
        <v>1262</v>
      </c>
      <c r="D148" s="37" t="s">
        <v>127</v>
      </c>
      <c r="E148" s="39" t="s">
        <v>1263</v>
      </c>
      <c r="F148" s="40" t="s">
        <v>135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45">
      <c r="A149" s="37" t="s">
        <v>130</v>
      </c>
      <c r="B149" s="45"/>
      <c r="C149" s="46"/>
      <c r="D149" s="46"/>
      <c r="E149" s="39" t="s">
        <v>1263</v>
      </c>
      <c r="F149" s="46"/>
      <c r="G149" s="46"/>
      <c r="H149" s="46"/>
      <c r="I149" s="46"/>
      <c r="J149" s="47"/>
    </row>
    <row r="150" ht="45">
      <c r="A150" s="37" t="s">
        <v>131</v>
      </c>
      <c r="B150" s="45"/>
      <c r="C150" s="46"/>
      <c r="D150" s="46"/>
      <c r="E150" s="39" t="s">
        <v>1263</v>
      </c>
      <c r="F150" s="46"/>
      <c r="G150" s="46"/>
      <c r="H150" s="46"/>
      <c r="I150" s="46"/>
      <c r="J150" s="47"/>
    </row>
    <row r="151" ht="45">
      <c r="A151" s="37" t="s">
        <v>125</v>
      </c>
      <c r="B151" s="37">
        <v>46</v>
      </c>
      <c r="C151" s="38" t="s">
        <v>1264</v>
      </c>
      <c r="D151" s="37" t="s">
        <v>127</v>
      </c>
      <c r="E151" s="39" t="s">
        <v>1265</v>
      </c>
      <c r="F151" s="40" t="s">
        <v>135</v>
      </c>
      <c r="G151" s="41">
        <v>2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 ht="45">
      <c r="A152" s="37" t="s">
        <v>130</v>
      </c>
      <c r="B152" s="45"/>
      <c r="C152" s="46"/>
      <c r="D152" s="46"/>
      <c r="E152" s="39" t="s">
        <v>1266</v>
      </c>
      <c r="F152" s="46"/>
      <c r="G152" s="46"/>
      <c r="H152" s="46"/>
      <c r="I152" s="46"/>
      <c r="J152" s="47"/>
    </row>
    <row r="153" ht="45">
      <c r="A153" s="37" t="s">
        <v>131</v>
      </c>
      <c r="B153" s="45"/>
      <c r="C153" s="46"/>
      <c r="D153" s="46"/>
      <c r="E153" s="39" t="s">
        <v>1266</v>
      </c>
      <c r="F153" s="46"/>
      <c r="G153" s="46"/>
      <c r="H153" s="46"/>
      <c r="I153" s="46"/>
      <c r="J153" s="47"/>
    </row>
    <row r="154" ht="45">
      <c r="A154" s="37" t="s">
        <v>125</v>
      </c>
      <c r="B154" s="37">
        <v>47</v>
      </c>
      <c r="C154" s="38" t="s">
        <v>1267</v>
      </c>
      <c r="D154" s="37" t="s">
        <v>127</v>
      </c>
      <c r="E154" s="39" t="s">
        <v>1268</v>
      </c>
      <c r="F154" s="40" t="s">
        <v>237</v>
      </c>
      <c r="G154" s="41">
        <v>4.6310000000000002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45">
      <c r="A155" s="37" t="s">
        <v>130</v>
      </c>
      <c r="B155" s="45"/>
      <c r="C155" s="46"/>
      <c r="D155" s="46"/>
      <c r="E155" s="39" t="s">
        <v>1268</v>
      </c>
      <c r="F155" s="46"/>
      <c r="G155" s="46"/>
      <c r="H155" s="46"/>
      <c r="I155" s="46"/>
      <c r="J155" s="47"/>
    </row>
    <row r="156" ht="45">
      <c r="A156" s="37" t="s">
        <v>131</v>
      </c>
      <c r="B156" s="45"/>
      <c r="C156" s="46"/>
      <c r="D156" s="46"/>
      <c r="E156" s="39" t="s">
        <v>1268</v>
      </c>
      <c r="F156" s="46"/>
      <c r="G156" s="46"/>
      <c r="H156" s="46"/>
      <c r="I156" s="46"/>
      <c r="J156" s="47"/>
    </row>
    <row r="157">
      <c r="A157" s="37" t="s">
        <v>125</v>
      </c>
      <c r="B157" s="37">
        <v>48</v>
      </c>
      <c r="C157" s="38" t="s">
        <v>1269</v>
      </c>
      <c r="D157" s="37" t="s">
        <v>127</v>
      </c>
      <c r="E157" s="39" t="s">
        <v>1270</v>
      </c>
      <c r="F157" s="40" t="s">
        <v>135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130</v>
      </c>
      <c r="B158" s="45"/>
      <c r="C158" s="46"/>
      <c r="D158" s="46"/>
      <c r="E158" s="39" t="s">
        <v>1270</v>
      </c>
      <c r="F158" s="46"/>
      <c r="G158" s="46"/>
      <c r="H158" s="46"/>
      <c r="I158" s="46"/>
      <c r="J158" s="47"/>
    </row>
    <row r="159">
      <c r="A159" s="37" t="s">
        <v>131</v>
      </c>
      <c r="B159" s="45"/>
      <c r="C159" s="46"/>
      <c r="D159" s="46"/>
      <c r="E159" s="39" t="s">
        <v>1270</v>
      </c>
      <c r="F159" s="46"/>
      <c r="G159" s="46"/>
      <c r="H159" s="46"/>
      <c r="I159" s="46"/>
      <c r="J159" s="47"/>
    </row>
    <row r="160">
      <c r="A160" s="37" t="s">
        <v>125</v>
      </c>
      <c r="B160" s="37">
        <v>49</v>
      </c>
      <c r="C160" s="38" t="s">
        <v>1271</v>
      </c>
      <c r="D160" s="37" t="s">
        <v>127</v>
      </c>
      <c r="E160" s="39" t="s">
        <v>1272</v>
      </c>
      <c r="F160" s="40" t="s">
        <v>656</v>
      </c>
      <c r="G160" s="41">
        <v>18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130</v>
      </c>
      <c r="B161" s="45"/>
      <c r="C161" s="46"/>
      <c r="D161" s="46"/>
      <c r="E161" s="39" t="s">
        <v>1272</v>
      </c>
      <c r="F161" s="46"/>
      <c r="G161" s="46"/>
      <c r="H161" s="46"/>
      <c r="I161" s="46"/>
      <c r="J161" s="47"/>
    </row>
    <row r="162">
      <c r="A162" s="37" t="s">
        <v>131</v>
      </c>
      <c r="B162" s="45"/>
      <c r="C162" s="46"/>
      <c r="D162" s="46"/>
      <c r="E162" s="39" t="s">
        <v>1272</v>
      </c>
      <c r="F162" s="46"/>
      <c r="G162" s="46"/>
      <c r="H162" s="46"/>
      <c r="I162" s="46"/>
      <c r="J162" s="47"/>
    </row>
    <row r="163">
      <c r="A163" s="37" t="s">
        <v>125</v>
      </c>
      <c r="B163" s="37">
        <v>50</v>
      </c>
      <c r="C163" s="38" t="s">
        <v>1273</v>
      </c>
      <c r="D163" s="37" t="s">
        <v>127</v>
      </c>
      <c r="E163" s="39" t="s">
        <v>1274</v>
      </c>
      <c r="F163" s="40" t="s">
        <v>135</v>
      </c>
      <c r="G163" s="41">
        <v>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130</v>
      </c>
      <c r="B164" s="45"/>
      <c r="C164" s="46"/>
      <c r="D164" s="46"/>
      <c r="E164" s="39" t="s">
        <v>1274</v>
      </c>
      <c r="F164" s="46"/>
      <c r="G164" s="46"/>
      <c r="H164" s="46"/>
      <c r="I164" s="46"/>
      <c r="J164" s="47"/>
    </row>
    <row r="165">
      <c r="A165" s="37" t="s">
        <v>131</v>
      </c>
      <c r="B165" s="45"/>
      <c r="C165" s="46"/>
      <c r="D165" s="46"/>
      <c r="E165" s="39" t="s">
        <v>1274</v>
      </c>
      <c r="F165" s="46"/>
      <c r="G165" s="46"/>
      <c r="H165" s="46"/>
      <c r="I165" s="46"/>
      <c r="J165" s="47"/>
    </row>
    <row r="166">
      <c r="A166" s="31" t="s">
        <v>122</v>
      </c>
      <c r="B166" s="32"/>
      <c r="C166" s="33" t="s">
        <v>1275</v>
      </c>
      <c r="D166" s="34"/>
      <c r="E166" s="31" t="s">
        <v>1276</v>
      </c>
      <c r="F166" s="34"/>
      <c r="G166" s="34"/>
      <c r="H166" s="34"/>
      <c r="I166" s="35">
        <f>SUMIFS(I167:I169,A167:A169,"P")</f>
        <v>0</v>
      </c>
      <c r="J166" s="36"/>
    </row>
    <row r="167" ht="30">
      <c r="A167" s="37" t="s">
        <v>125</v>
      </c>
      <c r="B167" s="37">
        <v>51</v>
      </c>
      <c r="C167" s="38" t="s">
        <v>1277</v>
      </c>
      <c r="D167" s="37" t="s">
        <v>127</v>
      </c>
      <c r="E167" s="39" t="s">
        <v>1278</v>
      </c>
      <c r="F167" s="40" t="s">
        <v>138</v>
      </c>
      <c r="G167" s="41">
        <v>80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 ht="30">
      <c r="A168" s="37" t="s">
        <v>130</v>
      </c>
      <c r="B168" s="45"/>
      <c r="C168" s="46"/>
      <c r="D168" s="46"/>
      <c r="E168" s="39" t="s">
        <v>1278</v>
      </c>
      <c r="F168" s="46"/>
      <c r="G168" s="46"/>
      <c r="H168" s="46"/>
      <c r="I168" s="46"/>
      <c r="J168" s="47"/>
    </row>
    <row r="169" ht="30">
      <c r="A169" s="37" t="s">
        <v>131</v>
      </c>
      <c r="B169" s="48"/>
      <c r="C169" s="49"/>
      <c r="D169" s="49"/>
      <c r="E169" s="39" t="s">
        <v>1278</v>
      </c>
      <c r="F169" s="49"/>
      <c r="G169" s="49"/>
      <c r="H169" s="49"/>
      <c r="I169" s="49"/>
      <c r="J169" s="50"/>
    </row>
  </sheetData>
  <sheetProtection sheet="1" objects="1" scenarios="1" spinCount="100000" saltValue="PD1IGEemLLn6rg9cKNcU0OesPijbYqRYzDWxiYSxZLHTrQM9DoG0GRTgVCXveNXY6lcZViX1I8dqzfvE+mMBMA==" hashValue="BXpYV/2LRIVOdaZxyNWOeFyOap0eHR1XEDsHU+kh1lB0N6exkSs5Ya6EGP9b0tqpcrSY5XJxZXzncM+gfuBFE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1279</v>
      </c>
      <c r="I3" s="25">
        <f>SUMIFS(I9:I167,A9:A167,"SD")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39</v>
      </c>
      <c r="D4" s="22"/>
      <c r="E4" s="23" t="s">
        <v>40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1279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1280</v>
      </c>
      <c r="D9" s="34"/>
      <c r="E9" s="31" t="s">
        <v>1281</v>
      </c>
      <c r="F9" s="34"/>
      <c r="G9" s="34"/>
      <c r="H9" s="34"/>
      <c r="I9" s="35">
        <f>SUMIFS(I10:I16,A10:A16,"P")</f>
        <v>0</v>
      </c>
      <c r="J9" s="36"/>
    </row>
    <row r="10">
      <c r="A10" s="37" t="s">
        <v>125</v>
      </c>
      <c r="B10" s="37">
        <v>1</v>
      </c>
      <c r="C10" s="38" t="s">
        <v>1282</v>
      </c>
      <c r="D10" s="37" t="s">
        <v>127</v>
      </c>
      <c r="E10" s="39" t="s">
        <v>1283</v>
      </c>
      <c r="F10" s="40" t="s">
        <v>522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1283</v>
      </c>
      <c r="F11" s="46"/>
      <c r="G11" s="46"/>
      <c r="H11" s="46"/>
      <c r="I11" s="46"/>
      <c r="J11" s="47"/>
    </row>
    <row r="12" ht="135">
      <c r="A12" s="37" t="s">
        <v>131</v>
      </c>
      <c r="B12" s="45"/>
      <c r="C12" s="46"/>
      <c r="D12" s="46"/>
      <c r="E12" s="39" t="s">
        <v>1284</v>
      </c>
      <c r="F12" s="46"/>
      <c r="G12" s="46"/>
      <c r="H12" s="46"/>
      <c r="I12" s="46"/>
      <c r="J12" s="47"/>
    </row>
    <row r="13" ht="45">
      <c r="A13" s="37" t="s">
        <v>125</v>
      </c>
      <c r="B13" s="37">
        <v>2</v>
      </c>
      <c r="C13" s="38" t="s">
        <v>238</v>
      </c>
      <c r="D13" s="37" t="s">
        <v>239</v>
      </c>
      <c r="E13" s="39" t="s">
        <v>240</v>
      </c>
      <c r="F13" s="40" t="s">
        <v>237</v>
      </c>
      <c r="G13" s="41">
        <v>37.909999999999997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130</v>
      </c>
      <c r="B14" s="45"/>
      <c r="C14" s="46"/>
      <c r="D14" s="46"/>
      <c r="E14" s="39" t="s">
        <v>241</v>
      </c>
      <c r="F14" s="46"/>
      <c r="G14" s="46"/>
      <c r="H14" s="46"/>
      <c r="I14" s="46"/>
      <c r="J14" s="47"/>
    </row>
    <row r="15">
      <c r="A15" s="37" t="s">
        <v>242</v>
      </c>
      <c r="B15" s="45"/>
      <c r="C15" s="46"/>
      <c r="D15" s="46"/>
      <c r="E15" s="51" t="s">
        <v>1285</v>
      </c>
      <c r="F15" s="46"/>
      <c r="G15" s="46"/>
      <c r="H15" s="46"/>
      <c r="I15" s="46"/>
      <c r="J15" s="47"/>
    </row>
    <row r="16" ht="225">
      <c r="A16" s="37" t="s">
        <v>131</v>
      </c>
      <c r="B16" s="45"/>
      <c r="C16" s="46"/>
      <c r="D16" s="46"/>
      <c r="E16" s="39" t="s">
        <v>244</v>
      </c>
      <c r="F16" s="46"/>
      <c r="G16" s="46"/>
      <c r="H16" s="46"/>
      <c r="I16" s="46"/>
      <c r="J16" s="47"/>
    </row>
    <row r="17">
      <c r="A17" s="31" t="s">
        <v>122</v>
      </c>
      <c r="B17" s="32"/>
      <c r="C17" s="33" t="s">
        <v>297</v>
      </c>
      <c r="D17" s="34"/>
      <c r="E17" s="31" t="s">
        <v>1286</v>
      </c>
      <c r="F17" s="34"/>
      <c r="G17" s="34"/>
      <c r="H17" s="34"/>
      <c r="I17" s="35">
        <f>SUMIFS(I18:I35,A18:A35,"P")</f>
        <v>0</v>
      </c>
      <c r="J17" s="36"/>
    </row>
    <row r="18">
      <c r="A18" s="37" t="s">
        <v>125</v>
      </c>
      <c r="B18" s="37">
        <v>3</v>
      </c>
      <c r="C18" s="38" t="s">
        <v>1287</v>
      </c>
      <c r="D18" s="37" t="s">
        <v>127</v>
      </c>
      <c r="E18" s="39" t="s">
        <v>1288</v>
      </c>
      <c r="F18" s="40" t="s">
        <v>1289</v>
      </c>
      <c r="G18" s="41">
        <v>16.199999999999999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130</v>
      </c>
      <c r="B19" s="45"/>
      <c r="C19" s="46"/>
      <c r="D19" s="46"/>
      <c r="E19" s="39" t="s">
        <v>1288</v>
      </c>
      <c r="F19" s="46"/>
      <c r="G19" s="46"/>
      <c r="H19" s="46"/>
      <c r="I19" s="46"/>
      <c r="J19" s="47"/>
    </row>
    <row r="20">
      <c r="A20" s="37" t="s">
        <v>242</v>
      </c>
      <c r="B20" s="45"/>
      <c r="C20" s="46"/>
      <c r="D20" s="46"/>
      <c r="E20" s="51" t="s">
        <v>1290</v>
      </c>
      <c r="F20" s="46"/>
      <c r="G20" s="46"/>
      <c r="H20" s="46"/>
      <c r="I20" s="46"/>
      <c r="J20" s="47"/>
    </row>
    <row r="21" ht="409.5">
      <c r="A21" s="37" t="s">
        <v>131</v>
      </c>
      <c r="B21" s="45"/>
      <c r="C21" s="46"/>
      <c r="D21" s="46"/>
      <c r="E21" s="39" t="s">
        <v>1291</v>
      </c>
      <c r="F21" s="46"/>
      <c r="G21" s="46"/>
      <c r="H21" s="46"/>
      <c r="I21" s="46"/>
      <c r="J21" s="47"/>
    </row>
    <row r="22">
      <c r="A22" s="37" t="s">
        <v>125</v>
      </c>
      <c r="B22" s="37">
        <v>4</v>
      </c>
      <c r="C22" s="38" t="s">
        <v>1292</v>
      </c>
      <c r="D22" s="37" t="s">
        <v>127</v>
      </c>
      <c r="E22" s="39" t="s">
        <v>1293</v>
      </c>
      <c r="F22" s="40" t="s">
        <v>1289</v>
      </c>
      <c r="G22" s="41">
        <v>15.5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130</v>
      </c>
      <c r="B23" s="45"/>
      <c r="C23" s="46"/>
      <c r="D23" s="46"/>
      <c r="E23" s="39" t="s">
        <v>1293</v>
      </c>
      <c r="F23" s="46"/>
      <c r="G23" s="46"/>
      <c r="H23" s="46"/>
      <c r="I23" s="46"/>
      <c r="J23" s="47"/>
    </row>
    <row r="24" ht="409.5">
      <c r="A24" s="37" t="s">
        <v>131</v>
      </c>
      <c r="B24" s="45"/>
      <c r="C24" s="46"/>
      <c r="D24" s="46"/>
      <c r="E24" s="39" t="s">
        <v>1294</v>
      </c>
      <c r="F24" s="46"/>
      <c r="G24" s="46"/>
      <c r="H24" s="46"/>
      <c r="I24" s="46"/>
      <c r="J24" s="47"/>
    </row>
    <row r="25">
      <c r="A25" s="37" t="s">
        <v>125</v>
      </c>
      <c r="B25" s="37">
        <v>5</v>
      </c>
      <c r="C25" s="38" t="s">
        <v>1295</v>
      </c>
      <c r="D25" s="37" t="s">
        <v>127</v>
      </c>
      <c r="E25" s="39" t="s">
        <v>1296</v>
      </c>
      <c r="F25" s="40" t="s">
        <v>1289</v>
      </c>
      <c r="G25" s="41">
        <v>1.5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130</v>
      </c>
      <c r="B26" s="45"/>
      <c r="C26" s="46"/>
      <c r="D26" s="46"/>
      <c r="E26" s="39" t="s">
        <v>1296</v>
      </c>
      <c r="F26" s="46"/>
      <c r="G26" s="46"/>
      <c r="H26" s="46"/>
      <c r="I26" s="46"/>
      <c r="J26" s="47"/>
    </row>
    <row r="27" ht="409.5">
      <c r="A27" s="37" t="s">
        <v>131</v>
      </c>
      <c r="B27" s="45"/>
      <c r="C27" s="46"/>
      <c r="D27" s="46"/>
      <c r="E27" s="39" t="s">
        <v>1297</v>
      </c>
      <c r="F27" s="46"/>
      <c r="G27" s="46"/>
      <c r="H27" s="46"/>
      <c r="I27" s="46"/>
      <c r="J27" s="47"/>
    </row>
    <row r="28">
      <c r="A28" s="37" t="s">
        <v>125</v>
      </c>
      <c r="B28" s="37">
        <v>6</v>
      </c>
      <c r="C28" s="38" t="s">
        <v>1298</v>
      </c>
      <c r="D28" s="37" t="s">
        <v>127</v>
      </c>
      <c r="E28" s="39" t="s">
        <v>1299</v>
      </c>
      <c r="F28" s="40" t="s">
        <v>1289</v>
      </c>
      <c r="G28" s="41">
        <v>10.5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130</v>
      </c>
      <c r="B29" s="45"/>
      <c r="C29" s="46"/>
      <c r="D29" s="46"/>
      <c r="E29" s="39" t="s">
        <v>1299</v>
      </c>
      <c r="F29" s="46"/>
      <c r="G29" s="46"/>
      <c r="H29" s="46"/>
      <c r="I29" s="46"/>
      <c r="J29" s="47"/>
    </row>
    <row r="30" ht="30">
      <c r="A30" s="37" t="s">
        <v>242</v>
      </c>
      <c r="B30" s="45"/>
      <c r="C30" s="46"/>
      <c r="D30" s="46"/>
      <c r="E30" s="51" t="s">
        <v>1300</v>
      </c>
      <c r="F30" s="46"/>
      <c r="G30" s="46"/>
      <c r="H30" s="46"/>
      <c r="I30" s="46"/>
      <c r="J30" s="47"/>
    </row>
    <row r="31" ht="409.5">
      <c r="A31" s="37" t="s">
        <v>131</v>
      </c>
      <c r="B31" s="45"/>
      <c r="C31" s="46"/>
      <c r="D31" s="46"/>
      <c r="E31" s="39" t="s">
        <v>1301</v>
      </c>
      <c r="F31" s="46"/>
      <c r="G31" s="46"/>
      <c r="H31" s="46"/>
      <c r="I31" s="46"/>
      <c r="J31" s="47"/>
    </row>
    <row r="32">
      <c r="A32" s="37" t="s">
        <v>125</v>
      </c>
      <c r="B32" s="37">
        <v>7</v>
      </c>
      <c r="C32" s="38" t="s">
        <v>1302</v>
      </c>
      <c r="D32" s="37" t="s">
        <v>127</v>
      </c>
      <c r="E32" s="39" t="s">
        <v>1303</v>
      </c>
      <c r="F32" s="40" t="s">
        <v>1304</v>
      </c>
      <c r="G32" s="41">
        <v>159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130</v>
      </c>
      <c r="B33" s="45"/>
      <c r="C33" s="46"/>
      <c r="D33" s="46"/>
      <c r="E33" s="39" t="s">
        <v>1303</v>
      </c>
      <c r="F33" s="46"/>
      <c r="G33" s="46"/>
      <c r="H33" s="46"/>
      <c r="I33" s="46"/>
      <c r="J33" s="47"/>
    </row>
    <row r="34" ht="30">
      <c r="A34" s="37" t="s">
        <v>242</v>
      </c>
      <c r="B34" s="45"/>
      <c r="C34" s="46"/>
      <c r="D34" s="46"/>
      <c r="E34" s="51" t="s">
        <v>1305</v>
      </c>
      <c r="F34" s="46"/>
      <c r="G34" s="46"/>
      <c r="H34" s="46"/>
      <c r="I34" s="46"/>
      <c r="J34" s="47"/>
    </row>
    <row r="35" ht="120">
      <c r="A35" s="37" t="s">
        <v>131</v>
      </c>
      <c r="B35" s="45"/>
      <c r="C35" s="46"/>
      <c r="D35" s="46"/>
      <c r="E35" s="39" t="s">
        <v>1306</v>
      </c>
      <c r="F35" s="46"/>
      <c r="G35" s="46"/>
      <c r="H35" s="46"/>
      <c r="I35" s="46"/>
      <c r="J35" s="47"/>
    </row>
    <row r="36">
      <c r="A36" s="31" t="s">
        <v>122</v>
      </c>
      <c r="B36" s="32"/>
      <c r="C36" s="33" t="s">
        <v>1307</v>
      </c>
      <c r="D36" s="34"/>
      <c r="E36" s="31" t="s">
        <v>1308</v>
      </c>
      <c r="F36" s="34"/>
      <c r="G36" s="34"/>
      <c r="H36" s="34"/>
      <c r="I36" s="35">
        <f>SUMIFS(I37:I46,A37:A46,"P")</f>
        <v>0</v>
      </c>
      <c r="J36" s="36"/>
    </row>
    <row r="37">
      <c r="A37" s="37" t="s">
        <v>125</v>
      </c>
      <c r="B37" s="37">
        <v>8</v>
      </c>
      <c r="C37" s="38" t="s">
        <v>1309</v>
      </c>
      <c r="D37" s="37" t="s">
        <v>127</v>
      </c>
      <c r="E37" s="39" t="s">
        <v>1310</v>
      </c>
      <c r="F37" s="40" t="s">
        <v>1289</v>
      </c>
      <c r="G37" s="41">
        <v>0.75600000000000001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1310</v>
      </c>
      <c r="F38" s="46"/>
      <c r="G38" s="46"/>
      <c r="H38" s="46"/>
      <c r="I38" s="46"/>
      <c r="J38" s="47"/>
    </row>
    <row r="39">
      <c r="A39" s="37" t="s">
        <v>242</v>
      </c>
      <c r="B39" s="45"/>
      <c r="C39" s="46"/>
      <c r="D39" s="46"/>
      <c r="E39" s="51" t="s">
        <v>1311</v>
      </c>
      <c r="F39" s="46"/>
      <c r="G39" s="46"/>
      <c r="H39" s="46"/>
      <c r="I39" s="46"/>
      <c r="J39" s="47"/>
    </row>
    <row r="40" ht="165">
      <c r="A40" s="37" t="s">
        <v>131</v>
      </c>
      <c r="B40" s="45"/>
      <c r="C40" s="46"/>
      <c r="D40" s="46"/>
      <c r="E40" s="39" t="s">
        <v>1312</v>
      </c>
      <c r="F40" s="46"/>
      <c r="G40" s="46"/>
      <c r="H40" s="46"/>
      <c r="I40" s="46"/>
      <c r="J40" s="47"/>
    </row>
    <row r="41">
      <c r="A41" s="37" t="s">
        <v>125</v>
      </c>
      <c r="B41" s="37">
        <v>9</v>
      </c>
      <c r="C41" s="38" t="s">
        <v>1313</v>
      </c>
      <c r="D41" s="37" t="s">
        <v>127</v>
      </c>
      <c r="E41" s="39" t="s">
        <v>1314</v>
      </c>
      <c r="F41" s="40" t="s">
        <v>1289</v>
      </c>
      <c r="G41" s="41">
        <v>11.9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130</v>
      </c>
      <c r="B42" s="45"/>
      <c r="C42" s="46"/>
      <c r="D42" s="46"/>
      <c r="E42" s="39" t="s">
        <v>1314</v>
      </c>
      <c r="F42" s="46"/>
      <c r="G42" s="46"/>
      <c r="H42" s="46"/>
      <c r="I42" s="46"/>
      <c r="J42" s="47"/>
    </row>
    <row r="43" ht="409.5">
      <c r="A43" s="37" t="s">
        <v>131</v>
      </c>
      <c r="B43" s="45"/>
      <c r="C43" s="46"/>
      <c r="D43" s="46"/>
      <c r="E43" s="39" t="s">
        <v>1315</v>
      </c>
      <c r="F43" s="46"/>
      <c r="G43" s="46"/>
      <c r="H43" s="46"/>
      <c r="I43" s="46"/>
      <c r="J43" s="47"/>
    </row>
    <row r="44">
      <c r="A44" s="37" t="s">
        <v>125</v>
      </c>
      <c r="B44" s="37">
        <v>10</v>
      </c>
      <c r="C44" s="38" t="s">
        <v>1316</v>
      </c>
      <c r="D44" s="37" t="s">
        <v>127</v>
      </c>
      <c r="E44" s="39" t="s">
        <v>1317</v>
      </c>
      <c r="F44" s="40" t="s">
        <v>237</v>
      </c>
      <c r="G44" s="41">
        <v>1.1899999999999999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130</v>
      </c>
      <c r="B45" s="45"/>
      <c r="C45" s="46"/>
      <c r="D45" s="46"/>
      <c r="E45" s="39" t="s">
        <v>1317</v>
      </c>
      <c r="F45" s="46"/>
      <c r="G45" s="46"/>
      <c r="H45" s="46"/>
      <c r="I45" s="46"/>
      <c r="J45" s="47"/>
    </row>
    <row r="46" ht="409.5">
      <c r="A46" s="37" t="s">
        <v>131</v>
      </c>
      <c r="B46" s="45"/>
      <c r="C46" s="46"/>
      <c r="D46" s="46"/>
      <c r="E46" s="39" t="s">
        <v>1318</v>
      </c>
      <c r="F46" s="46"/>
      <c r="G46" s="46"/>
      <c r="H46" s="46"/>
      <c r="I46" s="46"/>
      <c r="J46" s="47"/>
    </row>
    <row r="47">
      <c r="A47" s="31" t="s">
        <v>122</v>
      </c>
      <c r="B47" s="32"/>
      <c r="C47" s="33" t="s">
        <v>1319</v>
      </c>
      <c r="D47" s="34"/>
      <c r="E47" s="31" t="s">
        <v>1320</v>
      </c>
      <c r="F47" s="34"/>
      <c r="G47" s="34"/>
      <c r="H47" s="34"/>
      <c r="I47" s="35">
        <f>SUMIFS(I48:I62,A48:A62,"P")</f>
        <v>0</v>
      </c>
      <c r="J47" s="36"/>
    </row>
    <row r="48" ht="30">
      <c r="A48" s="37" t="s">
        <v>125</v>
      </c>
      <c r="B48" s="37">
        <v>11</v>
      </c>
      <c r="C48" s="38" t="s">
        <v>1321</v>
      </c>
      <c r="D48" s="37" t="s">
        <v>127</v>
      </c>
      <c r="E48" s="39" t="s">
        <v>1322</v>
      </c>
      <c r="F48" s="40" t="s">
        <v>1289</v>
      </c>
      <c r="G48" s="41">
        <v>38.549999999999997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130</v>
      </c>
      <c r="B49" s="45"/>
      <c r="C49" s="46"/>
      <c r="D49" s="46"/>
      <c r="E49" s="39" t="s">
        <v>1322</v>
      </c>
      <c r="F49" s="46"/>
      <c r="G49" s="46"/>
      <c r="H49" s="46"/>
      <c r="I49" s="46"/>
      <c r="J49" s="47"/>
    </row>
    <row r="50" ht="30">
      <c r="A50" s="37" t="s">
        <v>242</v>
      </c>
      <c r="B50" s="45"/>
      <c r="C50" s="46"/>
      <c r="D50" s="46"/>
      <c r="E50" s="51" t="s">
        <v>1323</v>
      </c>
      <c r="F50" s="46"/>
      <c r="G50" s="46"/>
      <c r="H50" s="46"/>
      <c r="I50" s="46"/>
      <c r="J50" s="47"/>
    </row>
    <row r="51" ht="409.5">
      <c r="A51" s="37" t="s">
        <v>131</v>
      </c>
      <c r="B51" s="45"/>
      <c r="C51" s="46"/>
      <c r="D51" s="46"/>
      <c r="E51" s="39" t="s">
        <v>1324</v>
      </c>
      <c r="F51" s="46"/>
      <c r="G51" s="46"/>
      <c r="H51" s="46"/>
      <c r="I51" s="46"/>
      <c r="J51" s="47"/>
    </row>
    <row r="52">
      <c r="A52" s="37" t="s">
        <v>125</v>
      </c>
      <c r="B52" s="37">
        <v>12</v>
      </c>
      <c r="C52" s="38" t="s">
        <v>1325</v>
      </c>
      <c r="D52" s="37" t="s">
        <v>127</v>
      </c>
      <c r="E52" s="39" t="s">
        <v>1326</v>
      </c>
      <c r="F52" s="40" t="s">
        <v>1289</v>
      </c>
      <c r="G52" s="41">
        <v>107.40000000000001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130</v>
      </c>
      <c r="B53" s="45"/>
      <c r="C53" s="46"/>
      <c r="D53" s="46"/>
      <c r="E53" s="39" t="s">
        <v>1326</v>
      </c>
      <c r="F53" s="46"/>
      <c r="G53" s="46"/>
      <c r="H53" s="46"/>
      <c r="I53" s="46"/>
      <c r="J53" s="47"/>
    </row>
    <row r="54" ht="30">
      <c r="A54" s="37" t="s">
        <v>242</v>
      </c>
      <c r="B54" s="45"/>
      <c r="C54" s="46"/>
      <c r="D54" s="46"/>
      <c r="E54" s="51" t="s">
        <v>1327</v>
      </c>
      <c r="F54" s="46"/>
      <c r="G54" s="46"/>
      <c r="H54" s="46"/>
      <c r="I54" s="46"/>
      <c r="J54" s="47"/>
    </row>
    <row r="55" ht="409.5">
      <c r="A55" s="37" t="s">
        <v>131</v>
      </c>
      <c r="B55" s="45"/>
      <c r="C55" s="46"/>
      <c r="D55" s="46"/>
      <c r="E55" s="39" t="s">
        <v>1328</v>
      </c>
      <c r="F55" s="46"/>
      <c r="G55" s="46"/>
      <c r="H55" s="46"/>
      <c r="I55" s="46"/>
      <c r="J55" s="47"/>
    </row>
    <row r="56" ht="30">
      <c r="A56" s="37" t="s">
        <v>125</v>
      </c>
      <c r="B56" s="37">
        <v>13</v>
      </c>
      <c r="C56" s="38" t="s">
        <v>1329</v>
      </c>
      <c r="D56" s="37" t="s">
        <v>127</v>
      </c>
      <c r="E56" s="39" t="s">
        <v>1330</v>
      </c>
      <c r="F56" s="40" t="s">
        <v>129</v>
      </c>
      <c r="G56" s="41">
        <v>30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130</v>
      </c>
      <c r="B57" s="45"/>
      <c r="C57" s="46"/>
      <c r="D57" s="46"/>
      <c r="E57" s="39" t="s">
        <v>1330</v>
      </c>
      <c r="F57" s="46"/>
      <c r="G57" s="46"/>
      <c r="H57" s="46"/>
      <c r="I57" s="46"/>
      <c r="J57" s="47"/>
    </row>
    <row r="58" ht="30">
      <c r="A58" s="37" t="s">
        <v>242</v>
      </c>
      <c r="B58" s="45"/>
      <c r="C58" s="46"/>
      <c r="D58" s="46"/>
      <c r="E58" s="51" t="s">
        <v>1331</v>
      </c>
      <c r="F58" s="46"/>
      <c r="G58" s="46"/>
      <c r="H58" s="46"/>
      <c r="I58" s="46"/>
      <c r="J58" s="47"/>
    </row>
    <row r="59" ht="409.5">
      <c r="A59" s="37" t="s">
        <v>131</v>
      </c>
      <c r="B59" s="45"/>
      <c r="C59" s="46"/>
      <c r="D59" s="46"/>
      <c r="E59" s="39" t="s">
        <v>1332</v>
      </c>
      <c r="F59" s="46"/>
      <c r="G59" s="46"/>
      <c r="H59" s="46"/>
      <c r="I59" s="46"/>
      <c r="J59" s="47"/>
    </row>
    <row r="60">
      <c r="A60" s="37" t="s">
        <v>125</v>
      </c>
      <c r="B60" s="37">
        <v>14</v>
      </c>
      <c r="C60" s="38" t="s">
        <v>1333</v>
      </c>
      <c r="D60" s="37" t="s">
        <v>127</v>
      </c>
      <c r="E60" s="39" t="s">
        <v>1334</v>
      </c>
      <c r="F60" s="40" t="s">
        <v>1304</v>
      </c>
      <c r="G60" s="41">
        <v>24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130</v>
      </c>
      <c r="B61" s="45"/>
      <c r="C61" s="46"/>
      <c r="D61" s="46"/>
      <c r="E61" s="39" t="s">
        <v>1334</v>
      </c>
      <c r="F61" s="46"/>
      <c r="G61" s="46"/>
      <c r="H61" s="46"/>
      <c r="I61" s="46"/>
      <c r="J61" s="47"/>
    </row>
    <row r="62" ht="409.5">
      <c r="A62" s="37" t="s">
        <v>131</v>
      </c>
      <c r="B62" s="45"/>
      <c r="C62" s="46"/>
      <c r="D62" s="46"/>
      <c r="E62" s="39" t="s">
        <v>1335</v>
      </c>
      <c r="F62" s="46"/>
      <c r="G62" s="46"/>
      <c r="H62" s="46"/>
      <c r="I62" s="46"/>
      <c r="J62" s="47"/>
    </row>
    <row r="63">
      <c r="A63" s="31" t="s">
        <v>122</v>
      </c>
      <c r="B63" s="32"/>
      <c r="C63" s="33" t="s">
        <v>1336</v>
      </c>
      <c r="D63" s="34"/>
      <c r="E63" s="31" t="s">
        <v>1337</v>
      </c>
      <c r="F63" s="34"/>
      <c r="G63" s="34"/>
      <c r="H63" s="34"/>
      <c r="I63" s="35">
        <f>SUMIFS(I64:I90,A64:A90,"P")</f>
        <v>0</v>
      </c>
      <c r="J63" s="36"/>
    </row>
    <row r="64">
      <c r="A64" s="37" t="s">
        <v>125</v>
      </c>
      <c r="B64" s="37">
        <v>15</v>
      </c>
      <c r="C64" s="38" t="s">
        <v>1338</v>
      </c>
      <c r="D64" s="37" t="s">
        <v>127</v>
      </c>
      <c r="E64" s="39" t="s">
        <v>1339</v>
      </c>
      <c r="F64" s="40" t="s">
        <v>135</v>
      </c>
      <c r="G64" s="41">
        <v>3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130</v>
      </c>
      <c r="B65" s="45"/>
      <c r="C65" s="46"/>
      <c r="D65" s="46"/>
      <c r="E65" s="39" t="s">
        <v>1339</v>
      </c>
      <c r="F65" s="46"/>
      <c r="G65" s="46"/>
      <c r="H65" s="46"/>
      <c r="I65" s="46"/>
      <c r="J65" s="47"/>
    </row>
    <row r="66" ht="255">
      <c r="A66" s="37" t="s">
        <v>131</v>
      </c>
      <c r="B66" s="45"/>
      <c r="C66" s="46"/>
      <c r="D66" s="46"/>
      <c r="E66" s="39" t="s">
        <v>1340</v>
      </c>
      <c r="F66" s="46"/>
      <c r="G66" s="46"/>
      <c r="H66" s="46"/>
      <c r="I66" s="46"/>
      <c r="J66" s="47"/>
    </row>
    <row r="67" ht="30">
      <c r="A67" s="37" t="s">
        <v>125</v>
      </c>
      <c r="B67" s="37">
        <v>16</v>
      </c>
      <c r="C67" s="38" t="s">
        <v>1341</v>
      </c>
      <c r="D67" s="37" t="s">
        <v>127</v>
      </c>
      <c r="E67" s="39" t="s">
        <v>1342</v>
      </c>
      <c r="F67" s="40" t="s">
        <v>135</v>
      </c>
      <c r="G67" s="41">
        <v>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130</v>
      </c>
      <c r="B68" s="45"/>
      <c r="C68" s="46"/>
      <c r="D68" s="46"/>
      <c r="E68" s="39" t="s">
        <v>1342</v>
      </c>
      <c r="F68" s="46"/>
      <c r="G68" s="46"/>
      <c r="H68" s="46"/>
      <c r="I68" s="46"/>
      <c r="J68" s="47"/>
    </row>
    <row r="69" ht="240">
      <c r="A69" s="37" t="s">
        <v>131</v>
      </c>
      <c r="B69" s="45"/>
      <c r="C69" s="46"/>
      <c r="D69" s="46"/>
      <c r="E69" s="39" t="s">
        <v>1343</v>
      </c>
      <c r="F69" s="46"/>
      <c r="G69" s="46"/>
      <c r="H69" s="46"/>
      <c r="I69" s="46"/>
      <c r="J69" s="47"/>
    </row>
    <row r="70">
      <c r="A70" s="37" t="s">
        <v>125</v>
      </c>
      <c r="B70" s="37">
        <v>17</v>
      </c>
      <c r="C70" s="38" t="s">
        <v>1344</v>
      </c>
      <c r="D70" s="37" t="s">
        <v>127</v>
      </c>
      <c r="E70" s="39" t="s">
        <v>1345</v>
      </c>
      <c r="F70" s="40" t="s">
        <v>135</v>
      </c>
      <c r="G70" s="41">
        <v>3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130</v>
      </c>
      <c r="B71" s="45"/>
      <c r="C71" s="46"/>
      <c r="D71" s="46"/>
      <c r="E71" s="39" t="s">
        <v>1345</v>
      </c>
      <c r="F71" s="46"/>
      <c r="G71" s="46"/>
      <c r="H71" s="46"/>
      <c r="I71" s="46"/>
      <c r="J71" s="47"/>
    </row>
    <row r="72" ht="240">
      <c r="A72" s="37" t="s">
        <v>131</v>
      </c>
      <c r="B72" s="45"/>
      <c r="C72" s="46"/>
      <c r="D72" s="46"/>
      <c r="E72" s="39" t="s">
        <v>1346</v>
      </c>
      <c r="F72" s="46"/>
      <c r="G72" s="46"/>
      <c r="H72" s="46"/>
      <c r="I72" s="46"/>
      <c r="J72" s="47"/>
    </row>
    <row r="73">
      <c r="A73" s="37" t="s">
        <v>125</v>
      </c>
      <c r="B73" s="37">
        <v>18</v>
      </c>
      <c r="C73" s="38" t="s">
        <v>1347</v>
      </c>
      <c r="D73" s="37" t="s">
        <v>127</v>
      </c>
      <c r="E73" s="39" t="s">
        <v>1348</v>
      </c>
      <c r="F73" s="40" t="s">
        <v>1349</v>
      </c>
      <c r="G73" s="41">
        <v>178.5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1348</v>
      </c>
      <c r="F74" s="46"/>
      <c r="G74" s="46"/>
      <c r="H74" s="46"/>
      <c r="I74" s="46"/>
      <c r="J74" s="47"/>
    </row>
    <row r="75" ht="270">
      <c r="A75" s="37" t="s">
        <v>131</v>
      </c>
      <c r="B75" s="45"/>
      <c r="C75" s="46"/>
      <c r="D75" s="46"/>
      <c r="E75" s="39" t="s">
        <v>1350</v>
      </c>
      <c r="F75" s="46"/>
      <c r="G75" s="46"/>
      <c r="H75" s="46"/>
      <c r="I75" s="46"/>
      <c r="J75" s="47"/>
    </row>
    <row r="76">
      <c r="A76" s="37" t="s">
        <v>125</v>
      </c>
      <c r="B76" s="37">
        <v>19</v>
      </c>
      <c r="C76" s="38" t="s">
        <v>1351</v>
      </c>
      <c r="D76" s="37" t="s">
        <v>127</v>
      </c>
      <c r="E76" s="39" t="s">
        <v>1352</v>
      </c>
      <c r="F76" s="40" t="s">
        <v>237</v>
      </c>
      <c r="G76" s="41">
        <v>22.015000000000001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130</v>
      </c>
      <c r="B77" s="45"/>
      <c r="C77" s="46"/>
      <c r="D77" s="46"/>
      <c r="E77" s="39" t="s">
        <v>1352</v>
      </c>
      <c r="F77" s="46"/>
      <c r="G77" s="46"/>
      <c r="H77" s="46"/>
      <c r="I77" s="46"/>
      <c r="J77" s="47"/>
    </row>
    <row r="78" ht="195">
      <c r="A78" s="37" t="s">
        <v>131</v>
      </c>
      <c r="B78" s="45"/>
      <c r="C78" s="46"/>
      <c r="D78" s="46"/>
      <c r="E78" s="39" t="s">
        <v>1353</v>
      </c>
      <c r="F78" s="46"/>
      <c r="G78" s="46"/>
      <c r="H78" s="46"/>
      <c r="I78" s="46"/>
      <c r="J78" s="47"/>
    </row>
    <row r="79">
      <c r="A79" s="37" t="s">
        <v>125</v>
      </c>
      <c r="B79" s="37">
        <v>20</v>
      </c>
      <c r="C79" s="38" t="s">
        <v>1354</v>
      </c>
      <c r="D79" s="37" t="s">
        <v>127</v>
      </c>
      <c r="E79" s="39" t="s">
        <v>1355</v>
      </c>
      <c r="F79" s="40" t="s">
        <v>135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130</v>
      </c>
      <c r="B80" s="45"/>
      <c r="C80" s="46"/>
      <c r="D80" s="46"/>
      <c r="E80" s="39" t="s">
        <v>1355</v>
      </c>
      <c r="F80" s="46"/>
      <c r="G80" s="46"/>
      <c r="H80" s="46"/>
      <c r="I80" s="46"/>
      <c r="J80" s="47"/>
    </row>
    <row r="81" ht="150">
      <c r="A81" s="37" t="s">
        <v>131</v>
      </c>
      <c r="B81" s="45"/>
      <c r="C81" s="46"/>
      <c r="D81" s="46"/>
      <c r="E81" s="39" t="s">
        <v>1356</v>
      </c>
      <c r="F81" s="46"/>
      <c r="G81" s="46"/>
      <c r="H81" s="46"/>
      <c r="I81" s="46"/>
      <c r="J81" s="47"/>
    </row>
    <row r="82">
      <c r="A82" s="37" t="s">
        <v>125</v>
      </c>
      <c r="B82" s="37">
        <v>21</v>
      </c>
      <c r="C82" s="38" t="s">
        <v>1357</v>
      </c>
      <c r="D82" s="37" t="s">
        <v>127</v>
      </c>
      <c r="E82" s="39" t="s">
        <v>1358</v>
      </c>
      <c r="F82" s="40" t="s">
        <v>135</v>
      </c>
      <c r="G82" s="41">
        <v>16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130</v>
      </c>
      <c r="B83" s="45"/>
      <c r="C83" s="46"/>
      <c r="D83" s="46"/>
      <c r="E83" s="39" t="s">
        <v>1358</v>
      </c>
      <c r="F83" s="46"/>
      <c r="G83" s="46"/>
      <c r="H83" s="46"/>
      <c r="I83" s="46"/>
      <c r="J83" s="47"/>
    </row>
    <row r="84" ht="150">
      <c r="A84" s="37" t="s">
        <v>131</v>
      </c>
      <c r="B84" s="45"/>
      <c r="C84" s="46"/>
      <c r="D84" s="46"/>
      <c r="E84" s="39" t="s">
        <v>1359</v>
      </c>
      <c r="F84" s="46"/>
      <c r="G84" s="46"/>
      <c r="H84" s="46"/>
      <c r="I84" s="46"/>
      <c r="J84" s="47"/>
    </row>
    <row r="85">
      <c r="A85" s="37" t="s">
        <v>125</v>
      </c>
      <c r="B85" s="37">
        <v>22</v>
      </c>
      <c r="C85" s="38" t="s">
        <v>1360</v>
      </c>
      <c r="D85" s="37" t="s">
        <v>127</v>
      </c>
      <c r="E85" s="39" t="s">
        <v>1361</v>
      </c>
      <c r="F85" s="40" t="s">
        <v>135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1361</v>
      </c>
      <c r="F86" s="46"/>
      <c r="G86" s="46"/>
      <c r="H86" s="46"/>
      <c r="I86" s="46"/>
      <c r="J86" s="47"/>
    </row>
    <row r="87" ht="150">
      <c r="A87" s="37" t="s">
        <v>131</v>
      </c>
      <c r="B87" s="45"/>
      <c r="C87" s="46"/>
      <c r="D87" s="46"/>
      <c r="E87" s="39" t="s">
        <v>1362</v>
      </c>
      <c r="F87" s="46"/>
      <c r="G87" s="46"/>
      <c r="H87" s="46"/>
      <c r="I87" s="46"/>
      <c r="J87" s="47"/>
    </row>
    <row r="88">
      <c r="A88" s="37" t="s">
        <v>125</v>
      </c>
      <c r="B88" s="37">
        <v>23</v>
      </c>
      <c r="C88" s="38" t="s">
        <v>1363</v>
      </c>
      <c r="D88" s="37" t="s">
        <v>127</v>
      </c>
      <c r="E88" s="39" t="s">
        <v>1364</v>
      </c>
      <c r="F88" s="40" t="s">
        <v>135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130</v>
      </c>
      <c r="B89" s="45"/>
      <c r="C89" s="46"/>
      <c r="D89" s="46"/>
      <c r="E89" s="39" t="s">
        <v>1364</v>
      </c>
      <c r="F89" s="46"/>
      <c r="G89" s="46"/>
      <c r="H89" s="46"/>
      <c r="I89" s="46"/>
      <c r="J89" s="47"/>
    </row>
    <row r="90" ht="210">
      <c r="A90" s="37" t="s">
        <v>131</v>
      </c>
      <c r="B90" s="45"/>
      <c r="C90" s="46"/>
      <c r="D90" s="46"/>
      <c r="E90" s="39" t="s">
        <v>1365</v>
      </c>
      <c r="F90" s="46"/>
      <c r="G90" s="46"/>
      <c r="H90" s="46"/>
      <c r="I90" s="46"/>
      <c r="J90" s="47"/>
    </row>
    <row r="91">
      <c r="A91" s="31" t="s">
        <v>122</v>
      </c>
      <c r="B91" s="32"/>
      <c r="C91" s="33" t="s">
        <v>1366</v>
      </c>
      <c r="D91" s="34"/>
      <c r="E91" s="31" t="s">
        <v>1367</v>
      </c>
      <c r="F91" s="34"/>
      <c r="G91" s="34"/>
      <c r="H91" s="34"/>
      <c r="I91" s="35">
        <f>SUMIFS(I92:I100,A92:A100,"P")</f>
        <v>0</v>
      </c>
      <c r="J91" s="36"/>
    </row>
    <row r="92" ht="30">
      <c r="A92" s="37" t="s">
        <v>125</v>
      </c>
      <c r="B92" s="37">
        <v>24</v>
      </c>
      <c r="C92" s="38" t="s">
        <v>1368</v>
      </c>
      <c r="D92" s="37" t="s">
        <v>127</v>
      </c>
      <c r="E92" s="39" t="s">
        <v>1369</v>
      </c>
      <c r="F92" s="40" t="s">
        <v>135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130</v>
      </c>
      <c r="B93" s="45"/>
      <c r="C93" s="46"/>
      <c r="D93" s="46"/>
      <c r="E93" s="39" t="s">
        <v>1369</v>
      </c>
      <c r="F93" s="46"/>
      <c r="G93" s="46"/>
      <c r="H93" s="46"/>
      <c r="I93" s="46"/>
      <c r="J93" s="47"/>
    </row>
    <row r="94" ht="195">
      <c r="A94" s="37" t="s">
        <v>131</v>
      </c>
      <c r="B94" s="45"/>
      <c r="C94" s="46"/>
      <c r="D94" s="46"/>
      <c r="E94" s="39" t="s">
        <v>1370</v>
      </c>
      <c r="F94" s="46"/>
      <c r="G94" s="46"/>
      <c r="H94" s="46"/>
      <c r="I94" s="46"/>
      <c r="J94" s="47"/>
    </row>
    <row r="95">
      <c r="A95" s="37" t="s">
        <v>125</v>
      </c>
      <c r="B95" s="37">
        <v>25</v>
      </c>
      <c r="C95" s="38" t="s">
        <v>1371</v>
      </c>
      <c r="D95" s="37" t="s">
        <v>127</v>
      </c>
      <c r="E95" s="39" t="s">
        <v>1372</v>
      </c>
      <c r="F95" s="40" t="s">
        <v>135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130</v>
      </c>
      <c r="B96" s="45"/>
      <c r="C96" s="46"/>
      <c r="D96" s="46"/>
      <c r="E96" s="39" t="s">
        <v>1372</v>
      </c>
      <c r="F96" s="46"/>
      <c r="G96" s="46"/>
      <c r="H96" s="46"/>
      <c r="I96" s="46"/>
      <c r="J96" s="47"/>
    </row>
    <row r="97" ht="210">
      <c r="A97" s="37" t="s">
        <v>131</v>
      </c>
      <c r="B97" s="45"/>
      <c r="C97" s="46"/>
      <c r="D97" s="46"/>
      <c r="E97" s="39" t="s">
        <v>1373</v>
      </c>
      <c r="F97" s="46"/>
      <c r="G97" s="46"/>
      <c r="H97" s="46"/>
      <c r="I97" s="46"/>
      <c r="J97" s="47"/>
    </row>
    <row r="98">
      <c r="A98" s="37" t="s">
        <v>125</v>
      </c>
      <c r="B98" s="37">
        <v>26</v>
      </c>
      <c r="C98" s="38" t="s">
        <v>1374</v>
      </c>
      <c r="D98" s="37" t="s">
        <v>127</v>
      </c>
      <c r="E98" s="39" t="s">
        <v>1375</v>
      </c>
      <c r="F98" s="40" t="s">
        <v>135</v>
      </c>
      <c r="G98" s="41">
        <v>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130</v>
      </c>
      <c r="B99" s="45"/>
      <c r="C99" s="46"/>
      <c r="D99" s="46"/>
      <c r="E99" s="39" t="s">
        <v>1375</v>
      </c>
      <c r="F99" s="46"/>
      <c r="G99" s="46"/>
      <c r="H99" s="46"/>
      <c r="I99" s="46"/>
      <c r="J99" s="47"/>
    </row>
    <row r="100" ht="150">
      <c r="A100" s="37" t="s">
        <v>131</v>
      </c>
      <c r="B100" s="45"/>
      <c r="C100" s="46"/>
      <c r="D100" s="46"/>
      <c r="E100" s="39" t="s">
        <v>1376</v>
      </c>
      <c r="F100" s="46"/>
      <c r="G100" s="46"/>
      <c r="H100" s="46"/>
      <c r="I100" s="46"/>
      <c r="J100" s="47"/>
    </row>
    <row r="101">
      <c r="A101" s="31" t="s">
        <v>122</v>
      </c>
      <c r="B101" s="32"/>
      <c r="C101" s="33" t="s">
        <v>1377</v>
      </c>
      <c r="D101" s="34"/>
      <c r="E101" s="31" t="s">
        <v>1378</v>
      </c>
      <c r="F101" s="34"/>
      <c r="G101" s="34"/>
      <c r="H101" s="34"/>
      <c r="I101" s="35">
        <f>SUMIFS(I102:I134,A102:A134,"P")</f>
        <v>0</v>
      </c>
      <c r="J101" s="36"/>
    </row>
    <row r="102">
      <c r="A102" s="37" t="s">
        <v>125</v>
      </c>
      <c r="B102" s="37">
        <v>27</v>
      </c>
      <c r="C102" s="38" t="s">
        <v>1379</v>
      </c>
      <c r="D102" s="37" t="s">
        <v>127</v>
      </c>
      <c r="E102" s="39" t="s">
        <v>1380</v>
      </c>
      <c r="F102" s="40" t="s">
        <v>135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130</v>
      </c>
      <c r="B103" s="45"/>
      <c r="C103" s="46"/>
      <c r="D103" s="46"/>
      <c r="E103" s="39" t="s">
        <v>1380</v>
      </c>
      <c r="F103" s="46"/>
      <c r="G103" s="46"/>
      <c r="H103" s="46"/>
      <c r="I103" s="46"/>
      <c r="J103" s="47"/>
    </row>
    <row r="104" ht="150">
      <c r="A104" s="37" t="s">
        <v>131</v>
      </c>
      <c r="B104" s="45"/>
      <c r="C104" s="46"/>
      <c r="D104" s="46"/>
      <c r="E104" s="39" t="s">
        <v>1381</v>
      </c>
      <c r="F104" s="46"/>
      <c r="G104" s="46"/>
      <c r="H104" s="46"/>
      <c r="I104" s="46"/>
      <c r="J104" s="47"/>
    </row>
    <row r="105">
      <c r="A105" s="37" t="s">
        <v>125</v>
      </c>
      <c r="B105" s="37">
        <v>28</v>
      </c>
      <c r="C105" s="38" t="s">
        <v>1382</v>
      </c>
      <c r="D105" s="37" t="s">
        <v>127</v>
      </c>
      <c r="E105" s="39" t="s">
        <v>1383</v>
      </c>
      <c r="F105" s="40" t="s">
        <v>135</v>
      </c>
      <c r="G105" s="41">
        <v>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1383</v>
      </c>
      <c r="F106" s="46"/>
      <c r="G106" s="46"/>
      <c r="H106" s="46"/>
      <c r="I106" s="46"/>
      <c r="J106" s="47"/>
    </row>
    <row r="107" ht="165">
      <c r="A107" s="37" t="s">
        <v>131</v>
      </c>
      <c r="B107" s="45"/>
      <c r="C107" s="46"/>
      <c r="D107" s="46"/>
      <c r="E107" s="39" t="s">
        <v>1384</v>
      </c>
      <c r="F107" s="46"/>
      <c r="G107" s="46"/>
      <c r="H107" s="46"/>
      <c r="I107" s="46"/>
      <c r="J107" s="47"/>
    </row>
    <row r="108">
      <c r="A108" s="37" t="s">
        <v>125</v>
      </c>
      <c r="B108" s="37">
        <v>29</v>
      </c>
      <c r="C108" s="38" t="s">
        <v>1385</v>
      </c>
      <c r="D108" s="37" t="s">
        <v>127</v>
      </c>
      <c r="E108" s="39" t="s">
        <v>1386</v>
      </c>
      <c r="F108" s="40" t="s">
        <v>135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130</v>
      </c>
      <c r="B109" s="45"/>
      <c r="C109" s="46"/>
      <c r="D109" s="46"/>
      <c r="E109" s="39" t="s">
        <v>1386</v>
      </c>
      <c r="F109" s="46"/>
      <c r="G109" s="46"/>
      <c r="H109" s="46"/>
      <c r="I109" s="46"/>
      <c r="J109" s="47"/>
    </row>
    <row r="110" ht="180">
      <c r="A110" s="37" t="s">
        <v>131</v>
      </c>
      <c r="B110" s="45"/>
      <c r="C110" s="46"/>
      <c r="D110" s="46"/>
      <c r="E110" s="39" t="s">
        <v>1387</v>
      </c>
      <c r="F110" s="46"/>
      <c r="G110" s="46"/>
      <c r="H110" s="46"/>
      <c r="I110" s="46"/>
      <c r="J110" s="47"/>
    </row>
    <row r="111">
      <c r="A111" s="37" t="s">
        <v>125</v>
      </c>
      <c r="B111" s="37">
        <v>30</v>
      </c>
      <c r="C111" s="38" t="s">
        <v>1388</v>
      </c>
      <c r="D111" s="37" t="s">
        <v>127</v>
      </c>
      <c r="E111" s="39" t="s">
        <v>1389</v>
      </c>
      <c r="F111" s="40" t="s">
        <v>135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130</v>
      </c>
      <c r="B112" s="45"/>
      <c r="C112" s="46"/>
      <c r="D112" s="46"/>
      <c r="E112" s="39" t="s">
        <v>1389</v>
      </c>
      <c r="F112" s="46"/>
      <c r="G112" s="46"/>
      <c r="H112" s="46"/>
      <c r="I112" s="46"/>
      <c r="J112" s="47"/>
    </row>
    <row r="113" ht="195">
      <c r="A113" s="37" t="s">
        <v>131</v>
      </c>
      <c r="B113" s="45"/>
      <c r="C113" s="46"/>
      <c r="D113" s="46"/>
      <c r="E113" s="39" t="s">
        <v>1390</v>
      </c>
      <c r="F113" s="46"/>
      <c r="G113" s="46"/>
      <c r="H113" s="46"/>
      <c r="I113" s="46"/>
      <c r="J113" s="47"/>
    </row>
    <row r="114">
      <c r="A114" s="37" t="s">
        <v>125</v>
      </c>
      <c r="B114" s="37">
        <v>31</v>
      </c>
      <c r="C114" s="38" t="s">
        <v>1391</v>
      </c>
      <c r="D114" s="37" t="s">
        <v>127</v>
      </c>
      <c r="E114" s="39" t="s">
        <v>1392</v>
      </c>
      <c r="F114" s="40" t="s">
        <v>135</v>
      </c>
      <c r="G114" s="41">
        <v>4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130</v>
      </c>
      <c r="B115" s="45"/>
      <c r="C115" s="46"/>
      <c r="D115" s="46"/>
      <c r="E115" s="39" t="s">
        <v>1392</v>
      </c>
      <c r="F115" s="46"/>
      <c r="G115" s="46"/>
      <c r="H115" s="46"/>
      <c r="I115" s="46"/>
      <c r="J115" s="47"/>
    </row>
    <row r="116" ht="195">
      <c r="A116" s="37" t="s">
        <v>131</v>
      </c>
      <c r="B116" s="45"/>
      <c r="C116" s="46"/>
      <c r="D116" s="46"/>
      <c r="E116" s="39" t="s">
        <v>1393</v>
      </c>
      <c r="F116" s="46"/>
      <c r="G116" s="46"/>
      <c r="H116" s="46"/>
      <c r="I116" s="46"/>
      <c r="J116" s="47"/>
    </row>
    <row r="117">
      <c r="A117" s="37" t="s">
        <v>125</v>
      </c>
      <c r="B117" s="37">
        <v>32</v>
      </c>
      <c r="C117" s="38" t="s">
        <v>1394</v>
      </c>
      <c r="D117" s="37" t="s">
        <v>127</v>
      </c>
      <c r="E117" s="39" t="s">
        <v>1395</v>
      </c>
      <c r="F117" s="40" t="s">
        <v>135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1395</v>
      </c>
      <c r="F118" s="46"/>
      <c r="G118" s="46"/>
      <c r="H118" s="46"/>
      <c r="I118" s="46"/>
      <c r="J118" s="47"/>
    </row>
    <row r="119" ht="240">
      <c r="A119" s="37" t="s">
        <v>131</v>
      </c>
      <c r="B119" s="45"/>
      <c r="C119" s="46"/>
      <c r="D119" s="46"/>
      <c r="E119" s="39" t="s">
        <v>1396</v>
      </c>
      <c r="F119" s="46"/>
      <c r="G119" s="46"/>
      <c r="H119" s="46"/>
      <c r="I119" s="46"/>
      <c r="J119" s="47"/>
    </row>
    <row r="120">
      <c r="A120" s="37" t="s">
        <v>125</v>
      </c>
      <c r="B120" s="37">
        <v>33</v>
      </c>
      <c r="C120" s="38" t="s">
        <v>1397</v>
      </c>
      <c r="D120" s="37" t="s">
        <v>127</v>
      </c>
      <c r="E120" s="39" t="s">
        <v>1398</v>
      </c>
      <c r="F120" s="40" t="s">
        <v>129</v>
      </c>
      <c r="G120" s="41">
        <v>72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130</v>
      </c>
      <c r="B121" s="45"/>
      <c r="C121" s="46"/>
      <c r="D121" s="46"/>
      <c r="E121" s="39" t="s">
        <v>1398</v>
      </c>
      <c r="F121" s="46"/>
      <c r="G121" s="46"/>
      <c r="H121" s="46"/>
      <c r="I121" s="46"/>
      <c r="J121" s="47"/>
    </row>
    <row r="122" ht="180">
      <c r="A122" s="37" t="s">
        <v>131</v>
      </c>
      <c r="B122" s="45"/>
      <c r="C122" s="46"/>
      <c r="D122" s="46"/>
      <c r="E122" s="39" t="s">
        <v>1399</v>
      </c>
      <c r="F122" s="46"/>
      <c r="G122" s="46"/>
      <c r="H122" s="46"/>
      <c r="I122" s="46"/>
      <c r="J122" s="47"/>
    </row>
    <row r="123">
      <c r="A123" s="37" t="s">
        <v>125</v>
      </c>
      <c r="B123" s="37">
        <v>34</v>
      </c>
      <c r="C123" s="38" t="s">
        <v>1400</v>
      </c>
      <c r="D123" s="37" t="s">
        <v>127</v>
      </c>
      <c r="E123" s="39" t="s">
        <v>1401</v>
      </c>
      <c r="F123" s="40" t="s">
        <v>129</v>
      </c>
      <c r="G123" s="41">
        <v>62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130</v>
      </c>
      <c r="B124" s="45"/>
      <c r="C124" s="46"/>
      <c r="D124" s="46"/>
      <c r="E124" s="39" t="s">
        <v>1401</v>
      </c>
      <c r="F124" s="46"/>
      <c r="G124" s="46"/>
      <c r="H124" s="46"/>
      <c r="I124" s="46"/>
      <c r="J124" s="47"/>
    </row>
    <row r="125" ht="180">
      <c r="A125" s="37" t="s">
        <v>131</v>
      </c>
      <c r="B125" s="45"/>
      <c r="C125" s="46"/>
      <c r="D125" s="46"/>
      <c r="E125" s="39" t="s">
        <v>1402</v>
      </c>
      <c r="F125" s="46"/>
      <c r="G125" s="46"/>
      <c r="H125" s="46"/>
      <c r="I125" s="46"/>
      <c r="J125" s="47"/>
    </row>
    <row r="126">
      <c r="A126" s="37" t="s">
        <v>125</v>
      </c>
      <c r="B126" s="37">
        <v>35</v>
      </c>
      <c r="C126" s="38" t="s">
        <v>1403</v>
      </c>
      <c r="D126" s="37" t="s">
        <v>127</v>
      </c>
      <c r="E126" s="39" t="s">
        <v>1404</v>
      </c>
      <c r="F126" s="40" t="s">
        <v>135</v>
      </c>
      <c r="G126" s="41">
        <v>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130</v>
      </c>
      <c r="B127" s="45"/>
      <c r="C127" s="46"/>
      <c r="D127" s="46"/>
      <c r="E127" s="39" t="s">
        <v>1404</v>
      </c>
      <c r="F127" s="46"/>
      <c r="G127" s="46"/>
      <c r="H127" s="46"/>
      <c r="I127" s="46"/>
      <c r="J127" s="47"/>
    </row>
    <row r="128" ht="165">
      <c r="A128" s="37" t="s">
        <v>131</v>
      </c>
      <c r="B128" s="45"/>
      <c r="C128" s="46"/>
      <c r="D128" s="46"/>
      <c r="E128" s="39" t="s">
        <v>1405</v>
      </c>
      <c r="F128" s="46"/>
      <c r="G128" s="46"/>
      <c r="H128" s="46"/>
      <c r="I128" s="46"/>
      <c r="J128" s="47"/>
    </row>
    <row r="129" ht="30">
      <c r="A129" s="37" t="s">
        <v>125</v>
      </c>
      <c r="B129" s="37">
        <v>36</v>
      </c>
      <c r="C129" s="38" t="s">
        <v>1406</v>
      </c>
      <c r="D129" s="37" t="s">
        <v>127</v>
      </c>
      <c r="E129" s="39" t="s">
        <v>1407</v>
      </c>
      <c r="F129" s="40" t="s">
        <v>135</v>
      </c>
      <c r="G129" s="41">
        <v>3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30">
      <c r="A130" s="37" t="s">
        <v>130</v>
      </c>
      <c r="B130" s="45"/>
      <c r="C130" s="46"/>
      <c r="D130" s="46"/>
      <c r="E130" s="39" t="s">
        <v>1407</v>
      </c>
      <c r="F130" s="46"/>
      <c r="G130" s="46"/>
      <c r="H130" s="46"/>
      <c r="I130" s="46"/>
      <c r="J130" s="47"/>
    </row>
    <row r="131" ht="240">
      <c r="A131" s="37" t="s">
        <v>131</v>
      </c>
      <c r="B131" s="45"/>
      <c r="C131" s="46"/>
      <c r="D131" s="46"/>
      <c r="E131" s="39" t="s">
        <v>1408</v>
      </c>
      <c r="F131" s="46"/>
      <c r="G131" s="46"/>
      <c r="H131" s="46"/>
      <c r="I131" s="46"/>
      <c r="J131" s="47"/>
    </row>
    <row r="132">
      <c r="A132" s="37" t="s">
        <v>125</v>
      </c>
      <c r="B132" s="37">
        <v>37</v>
      </c>
      <c r="C132" s="38" t="s">
        <v>1409</v>
      </c>
      <c r="D132" s="37" t="s">
        <v>127</v>
      </c>
      <c r="E132" s="39" t="s">
        <v>1410</v>
      </c>
      <c r="F132" s="40" t="s">
        <v>135</v>
      </c>
      <c r="G132" s="41">
        <v>3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130</v>
      </c>
      <c r="B133" s="45"/>
      <c r="C133" s="46"/>
      <c r="D133" s="46"/>
      <c r="E133" s="39" t="s">
        <v>1410</v>
      </c>
      <c r="F133" s="46"/>
      <c r="G133" s="46"/>
      <c r="H133" s="46"/>
      <c r="I133" s="46"/>
      <c r="J133" s="47"/>
    </row>
    <row r="134" ht="240">
      <c r="A134" s="37" t="s">
        <v>131</v>
      </c>
      <c r="B134" s="45"/>
      <c r="C134" s="46"/>
      <c r="D134" s="46"/>
      <c r="E134" s="39" t="s">
        <v>1411</v>
      </c>
      <c r="F134" s="46"/>
      <c r="G134" s="46"/>
      <c r="H134" s="46"/>
      <c r="I134" s="46"/>
      <c r="J134" s="47"/>
    </row>
    <row r="135">
      <c r="A135" s="31" t="s">
        <v>122</v>
      </c>
      <c r="B135" s="32"/>
      <c r="C135" s="33" t="s">
        <v>1412</v>
      </c>
      <c r="D135" s="34"/>
      <c r="E135" s="31" t="s">
        <v>1413</v>
      </c>
      <c r="F135" s="34"/>
      <c r="G135" s="34"/>
      <c r="H135" s="34"/>
      <c r="I135" s="35">
        <f>SUMIFS(I136:I138,A136:A138,"P")</f>
        <v>0</v>
      </c>
      <c r="J135" s="36"/>
    </row>
    <row r="136">
      <c r="A136" s="37" t="s">
        <v>125</v>
      </c>
      <c r="B136" s="37">
        <v>38</v>
      </c>
      <c r="C136" s="38" t="s">
        <v>1414</v>
      </c>
      <c r="D136" s="37" t="s">
        <v>127</v>
      </c>
      <c r="E136" s="39" t="s">
        <v>1415</v>
      </c>
      <c r="F136" s="40" t="s">
        <v>135</v>
      </c>
      <c r="G136" s="41">
        <v>3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130</v>
      </c>
      <c r="B137" s="45"/>
      <c r="C137" s="46"/>
      <c r="D137" s="46"/>
      <c r="E137" s="39" t="s">
        <v>1415</v>
      </c>
      <c r="F137" s="46"/>
      <c r="G137" s="46"/>
      <c r="H137" s="46"/>
      <c r="I137" s="46"/>
      <c r="J137" s="47"/>
    </row>
    <row r="138" ht="150">
      <c r="A138" s="37" t="s">
        <v>131</v>
      </c>
      <c r="B138" s="45"/>
      <c r="C138" s="46"/>
      <c r="D138" s="46"/>
      <c r="E138" s="39" t="s">
        <v>1416</v>
      </c>
      <c r="F138" s="46"/>
      <c r="G138" s="46"/>
      <c r="H138" s="46"/>
      <c r="I138" s="46"/>
      <c r="J138" s="47"/>
    </row>
    <row r="139">
      <c r="A139" s="31" t="s">
        <v>122</v>
      </c>
      <c r="B139" s="32"/>
      <c r="C139" s="33" t="s">
        <v>1417</v>
      </c>
      <c r="D139" s="34"/>
      <c r="E139" s="31" t="s">
        <v>1418</v>
      </c>
      <c r="F139" s="34"/>
      <c r="G139" s="34"/>
      <c r="H139" s="34"/>
      <c r="I139" s="35">
        <f>SUMIFS(I140:I142,A140:A142,"P")</f>
        <v>0</v>
      </c>
      <c r="J139" s="36"/>
    </row>
    <row r="140">
      <c r="A140" s="37" t="s">
        <v>125</v>
      </c>
      <c r="B140" s="37">
        <v>39</v>
      </c>
      <c r="C140" s="38" t="s">
        <v>1419</v>
      </c>
      <c r="D140" s="37" t="s">
        <v>127</v>
      </c>
      <c r="E140" s="39" t="s">
        <v>1420</v>
      </c>
      <c r="F140" s="40" t="s">
        <v>138</v>
      </c>
      <c r="G140" s="41">
        <v>8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130</v>
      </c>
      <c r="B141" s="45"/>
      <c r="C141" s="46"/>
      <c r="D141" s="46"/>
      <c r="E141" s="39" t="s">
        <v>1420</v>
      </c>
      <c r="F141" s="46"/>
      <c r="G141" s="46"/>
      <c r="H141" s="46"/>
      <c r="I141" s="46"/>
      <c r="J141" s="47"/>
    </row>
    <row r="142" ht="180">
      <c r="A142" s="37" t="s">
        <v>131</v>
      </c>
      <c r="B142" s="45"/>
      <c r="C142" s="46"/>
      <c r="D142" s="46"/>
      <c r="E142" s="39" t="s">
        <v>1421</v>
      </c>
      <c r="F142" s="46"/>
      <c r="G142" s="46"/>
      <c r="H142" s="46"/>
      <c r="I142" s="46"/>
      <c r="J142" s="47"/>
    </row>
    <row r="143">
      <c r="A143" s="31" t="s">
        <v>122</v>
      </c>
      <c r="B143" s="32"/>
      <c r="C143" s="33" t="s">
        <v>1422</v>
      </c>
      <c r="D143" s="34"/>
      <c r="E143" s="31" t="s">
        <v>1423</v>
      </c>
      <c r="F143" s="34"/>
      <c r="G143" s="34"/>
      <c r="H143" s="34"/>
      <c r="I143" s="35">
        <f>SUMIFS(I144:I152,A144:A152,"P")</f>
        <v>0</v>
      </c>
      <c r="J143" s="36"/>
    </row>
    <row r="144">
      <c r="A144" s="37" t="s">
        <v>125</v>
      </c>
      <c r="B144" s="37">
        <v>40</v>
      </c>
      <c r="C144" s="38" t="s">
        <v>1424</v>
      </c>
      <c r="D144" s="37" t="s">
        <v>127</v>
      </c>
      <c r="E144" s="39" t="s">
        <v>1425</v>
      </c>
      <c r="F144" s="40" t="s">
        <v>129</v>
      </c>
      <c r="G144" s="41">
        <v>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130</v>
      </c>
      <c r="B145" s="45"/>
      <c r="C145" s="46"/>
      <c r="D145" s="46"/>
      <c r="E145" s="39" t="s">
        <v>1425</v>
      </c>
      <c r="F145" s="46"/>
      <c r="G145" s="46"/>
      <c r="H145" s="46"/>
      <c r="I145" s="46"/>
      <c r="J145" s="47"/>
    </row>
    <row r="146" ht="409.5">
      <c r="A146" s="37" t="s">
        <v>131</v>
      </c>
      <c r="B146" s="45"/>
      <c r="C146" s="46"/>
      <c r="D146" s="46"/>
      <c r="E146" s="39" t="s">
        <v>1426</v>
      </c>
      <c r="F146" s="46"/>
      <c r="G146" s="46"/>
      <c r="H146" s="46"/>
      <c r="I146" s="46"/>
      <c r="J146" s="47"/>
    </row>
    <row r="147">
      <c r="A147" s="37" t="s">
        <v>125</v>
      </c>
      <c r="B147" s="37">
        <v>41</v>
      </c>
      <c r="C147" s="38" t="s">
        <v>1427</v>
      </c>
      <c r="D147" s="37" t="s">
        <v>127</v>
      </c>
      <c r="E147" s="39" t="s">
        <v>1428</v>
      </c>
      <c r="F147" s="40" t="s">
        <v>129</v>
      </c>
      <c r="G147" s="41">
        <v>64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130</v>
      </c>
      <c r="B148" s="45"/>
      <c r="C148" s="46"/>
      <c r="D148" s="46"/>
      <c r="E148" s="39" t="s">
        <v>1428</v>
      </c>
      <c r="F148" s="46"/>
      <c r="G148" s="46"/>
      <c r="H148" s="46"/>
      <c r="I148" s="46"/>
      <c r="J148" s="47"/>
    </row>
    <row r="149" ht="409.5">
      <c r="A149" s="37" t="s">
        <v>131</v>
      </c>
      <c r="B149" s="45"/>
      <c r="C149" s="46"/>
      <c r="D149" s="46"/>
      <c r="E149" s="39" t="s">
        <v>1429</v>
      </c>
      <c r="F149" s="46"/>
      <c r="G149" s="46"/>
      <c r="H149" s="46"/>
      <c r="I149" s="46"/>
      <c r="J149" s="47"/>
    </row>
    <row r="150">
      <c r="A150" s="37" t="s">
        <v>125</v>
      </c>
      <c r="B150" s="37">
        <v>42</v>
      </c>
      <c r="C150" s="38" t="s">
        <v>1430</v>
      </c>
      <c r="D150" s="37" t="s">
        <v>127</v>
      </c>
      <c r="E150" s="39" t="s">
        <v>1431</v>
      </c>
      <c r="F150" s="40" t="s">
        <v>135</v>
      </c>
      <c r="G150" s="41">
        <v>3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130</v>
      </c>
      <c r="B151" s="45"/>
      <c r="C151" s="46"/>
      <c r="D151" s="46"/>
      <c r="E151" s="39" t="s">
        <v>1431</v>
      </c>
      <c r="F151" s="46"/>
      <c r="G151" s="46"/>
      <c r="H151" s="46"/>
      <c r="I151" s="46"/>
      <c r="J151" s="47"/>
    </row>
    <row r="152" ht="210">
      <c r="A152" s="37" t="s">
        <v>131</v>
      </c>
      <c r="B152" s="45"/>
      <c r="C152" s="46"/>
      <c r="D152" s="46"/>
      <c r="E152" s="39" t="s">
        <v>1432</v>
      </c>
      <c r="F152" s="46"/>
      <c r="G152" s="46"/>
      <c r="H152" s="46"/>
      <c r="I152" s="46"/>
      <c r="J152" s="47"/>
    </row>
    <row r="153">
      <c r="A153" s="31" t="s">
        <v>122</v>
      </c>
      <c r="B153" s="32"/>
      <c r="C153" s="33" t="s">
        <v>945</v>
      </c>
      <c r="D153" s="34"/>
      <c r="E153" s="31" t="s">
        <v>1433</v>
      </c>
      <c r="F153" s="34"/>
      <c r="G153" s="34"/>
      <c r="H153" s="34"/>
      <c r="I153" s="35">
        <f>SUMIFS(I154:I167,A154:A167,"P")</f>
        <v>0</v>
      </c>
      <c r="J153" s="36"/>
    </row>
    <row r="154">
      <c r="A154" s="37" t="s">
        <v>125</v>
      </c>
      <c r="B154" s="37">
        <v>43</v>
      </c>
      <c r="C154" s="38" t="s">
        <v>1434</v>
      </c>
      <c r="D154" s="37" t="s">
        <v>127</v>
      </c>
      <c r="E154" s="39" t="s">
        <v>1435</v>
      </c>
      <c r="F154" s="40" t="s">
        <v>1304</v>
      </c>
      <c r="G154" s="41">
        <v>658.83500000000004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130</v>
      </c>
      <c r="B155" s="45"/>
      <c r="C155" s="46"/>
      <c r="D155" s="46"/>
      <c r="E155" s="39" t="s">
        <v>1435</v>
      </c>
      <c r="F155" s="46"/>
      <c r="G155" s="46"/>
      <c r="H155" s="46"/>
      <c r="I155" s="46"/>
      <c r="J155" s="47"/>
    </row>
    <row r="156" ht="30">
      <c r="A156" s="37" t="s">
        <v>242</v>
      </c>
      <c r="B156" s="45"/>
      <c r="C156" s="46"/>
      <c r="D156" s="46"/>
      <c r="E156" s="51" t="s">
        <v>1436</v>
      </c>
      <c r="F156" s="46"/>
      <c r="G156" s="46"/>
      <c r="H156" s="46"/>
      <c r="I156" s="46"/>
      <c r="J156" s="47"/>
    </row>
    <row r="157" ht="330">
      <c r="A157" s="37" t="s">
        <v>131</v>
      </c>
      <c r="B157" s="45"/>
      <c r="C157" s="46"/>
      <c r="D157" s="46"/>
      <c r="E157" s="39" t="s">
        <v>1437</v>
      </c>
      <c r="F157" s="46"/>
      <c r="G157" s="46"/>
      <c r="H157" s="46"/>
      <c r="I157" s="46"/>
      <c r="J157" s="47"/>
    </row>
    <row r="158" ht="30">
      <c r="A158" s="37" t="s">
        <v>125</v>
      </c>
      <c r="B158" s="37">
        <v>44</v>
      </c>
      <c r="C158" s="38" t="s">
        <v>1438</v>
      </c>
      <c r="D158" s="37" t="s">
        <v>127</v>
      </c>
      <c r="E158" s="39" t="s">
        <v>1439</v>
      </c>
      <c r="F158" s="40" t="s">
        <v>1304</v>
      </c>
      <c r="G158" s="41">
        <v>14.5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130</v>
      </c>
      <c r="B159" s="45"/>
      <c r="C159" s="46"/>
      <c r="D159" s="46"/>
      <c r="E159" s="39" t="s">
        <v>1439</v>
      </c>
      <c r="F159" s="46"/>
      <c r="G159" s="46"/>
      <c r="H159" s="46"/>
      <c r="I159" s="46"/>
      <c r="J159" s="47"/>
    </row>
    <row r="160" ht="30">
      <c r="A160" s="37" t="s">
        <v>242</v>
      </c>
      <c r="B160" s="45"/>
      <c r="C160" s="46"/>
      <c r="D160" s="46"/>
      <c r="E160" s="51" t="s">
        <v>1440</v>
      </c>
      <c r="F160" s="46"/>
      <c r="G160" s="46"/>
      <c r="H160" s="46"/>
      <c r="I160" s="46"/>
      <c r="J160" s="47"/>
    </row>
    <row r="161" ht="409.5">
      <c r="A161" s="37" t="s">
        <v>131</v>
      </c>
      <c r="B161" s="45"/>
      <c r="C161" s="46"/>
      <c r="D161" s="46"/>
      <c r="E161" s="39" t="s">
        <v>1441</v>
      </c>
      <c r="F161" s="46"/>
      <c r="G161" s="46"/>
      <c r="H161" s="46"/>
      <c r="I161" s="46"/>
      <c r="J161" s="47"/>
    </row>
    <row r="162" ht="30">
      <c r="A162" s="37" t="s">
        <v>125</v>
      </c>
      <c r="B162" s="37">
        <v>45</v>
      </c>
      <c r="C162" s="38" t="s">
        <v>1442</v>
      </c>
      <c r="D162" s="37" t="s">
        <v>127</v>
      </c>
      <c r="E162" s="39" t="s">
        <v>1443</v>
      </c>
      <c r="F162" s="40" t="s">
        <v>129</v>
      </c>
      <c r="G162" s="41">
        <v>2.3999999999999999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130</v>
      </c>
      <c r="B163" s="45"/>
      <c r="C163" s="46"/>
      <c r="D163" s="46"/>
      <c r="E163" s="39" t="s">
        <v>1443</v>
      </c>
      <c r="F163" s="46"/>
      <c r="G163" s="46"/>
      <c r="H163" s="46"/>
      <c r="I163" s="46"/>
      <c r="J163" s="47"/>
    </row>
    <row r="164" ht="315">
      <c r="A164" s="37" t="s">
        <v>131</v>
      </c>
      <c r="B164" s="45"/>
      <c r="C164" s="46"/>
      <c r="D164" s="46"/>
      <c r="E164" s="39" t="s">
        <v>1444</v>
      </c>
      <c r="F164" s="46"/>
      <c r="G164" s="46"/>
      <c r="H164" s="46"/>
      <c r="I164" s="46"/>
      <c r="J164" s="47"/>
    </row>
    <row r="165">
      <c r="A165" s="37" t="s">
        <v>125</v>
      </c>
      <c r="B165" s="37">
        <v>46</v>
      </c>
      <c r="C165" s="38" t="s">
        <v>1445</v>
      </c>
      <c r="D165" s="37" t="s">
        <v>127</v>
      </c>
      <c r="E165" s="39" t="s">
        <v>1446</v>
      </c>
      <c r="F165" s="40" t="s">
        <v>135</v>
      </c>
      <c r="G165" s="41">
        <v>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130</v>
      </c>
      <c r="B166" s="45"/>
      <c r="C166" s="46"/>
      <c r="D166" s="46"/>
      <c r="E166" s="39" t="s">
        <v>1446</v>
      </c>
      <c r="F166" s="46"/>
      <c r="G166" s="46"/>
      <c r="H166" s="46"/>
      <c r="I166" s="46"/>
      <c r="J166" s="47"/>
    </row>
    <row r="167" ht="255">
      <c r="A167" s="37" t="s">
        <v>131</v>
      </c>
      <c r="B167" s="48"/>
      <c r="C167" s="49"/>
      <c r="D167" s="49"/>
      <c r="E167" s="39" t="s">
        <v>1447</v>
      </c>
      <c r="F167" s="49"/>
      <c r="G167" s="49"/>
      <c r="H167" s="49"/>
      <c r="I167" s="49"/>
      <c r="J167" s="50"/>
    </row>
  </sheetData>
  <sheetProtection sheet="1" objects="1" scenarios="1" spinCount="100000" saltValue="bWTFZitcRYURfAgPYrTtmdB/PKyeN4u9O3CoAmusXgODuaGMEPgOAvngG5LiRx+asJkkKPP3vA4UcXcWz4Dv5g==" hashValue="pZ9LbtN+hl6nj+IjVpY+kQeoIHVGxJ8x5C6eOvoAqhcy8K/JmaNb73NLYrTG1fR1ZoDVbQRCqWIeNVTl0jPot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1448</v>
      </c>
      <c r="I3" s="25">
        <f>SUMIFS(I9:I79,A9:A79,"SD")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39</v>
      </c>
      <c r="D4" s="22"/>
      <c r="E4" s="23" t="s">
        <v>40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1448</v>
      </c>
      <c r="D5" s="22"/>
      <c r="E5" s="23" t="s">
        <v>44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SUMIFS(I10:I16,A10:A16,"P")</f>
        <v>0</v>
      </c>
      <c r="J9" s="36"/>
    </row>
    <row r="10" ht="45">
      <c r="A10" s="37" t="s">
        <v>125</v>
      </c>
      <c r="B10" s="37">
        <v>1</v>
      </c>
      <c r="C10" s="38" t="s">
        <v>1449</v>
      </c>
      <c r="D10" s="37" t="s">
        <v>127</v>
      </c>
      <c r="E10" s="39" t="s">
        <v>1450</v>
      </c>
      <c r="F10" s="40" t="s">
        <v>1289</v>
      </c>
      <c r="G10" s="41">
        <v>53.200000000000003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130</v>
      </c>
      <c r="B11" s="45"/>
      <c r="C11" s="46"/>
      <c r="D11" s="46"/>
      <c r="E11" s="39" t="s">
        <v>1451</v>
      </c>
      <c r="F11" s="46"/>
      <c r="G11" s="46"/>
      <c r="H11" s="46"/>
      <c r="I11" s="46"/>
      <c r="J11" s="47"/>
    </row>
    <row r="12" ht="90">
      <c r="A12" s="37" t="s">
        <v>131</v>
      </c>
      <c r="B12" s="45"/>
      <c r="C12" s="46"/>
      <c r="D12" s="46"/>
      <c r="E12" s="39" t="s">
        <v>1452</v>
      </c>
      <c r="F12" s="46"/>
      <c r="G12" s="46"/>
      <c r="H12" s="46"/>
      <c r="I12" s="46"/>
      <c r="J12" s="47"/>
    </row>
    <row r="13">
      <c r="A13" s="37" t="s">
        <v>125</v>
      </c>
      <c r="B13" s="37">
        <v>2</v>
      </c>
      <c r="C13" s="38" t="s">
        <v>1453</v>
      </c>
      <c r="D13" s="37" t="s">
        <v>127</v>
      </c>
      <c r="E13" s="39" t="s">
        <v>1454</v>
      </c>
      <c r="F13" s="40" t="s">
        <v>237</v>
      </c>
      <c r="G13" s="41">
        <v>106.40000000000001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130</v>
      </c>
      <c r="B14" s="45"/>
      <c r="C14" s="46"/>
      <c r="D14" s="46"/>
      <c r="E14" s="39" t="s">
        <v>1454</v>
      </c>
      <c r="F14" s="46"/>
      <c r="G14" s="46"/>
      <c r="H14" s="46"/>
      <c r="I14" s="46"/>
      <c r="J14" s="47"/>
    </row>
    <row r="15">
      <c r="A15" s="37" t="s">
        <v>242</v>
      </c>
      <c r="B15" s="45"/>
      <c r="C15" s="46"/>
      <c r="D15" s="46"/>
      <c r="E15" s="51" t="s">
        <v>1455</v>
      </c>
      <c r="F15" s="46"/>
      <c r="G15" s="46"/>
      <c r="H15" s="46"/>
      <c r="I15" s="46"/>
      <c r="J15" s="47"/>
    </row>
    <row r="16">
      <c r="A16" s="37" t="s">
        <v>131</v>
      </c>
      <c r="B16" s="45"/>
      <c r="C16" s="46"/>
      <c r="D16" s="46"/>
      <c r="E16" s="39" t="s">
        <v>1454</v>
      </c>
      <c r="F16" s="46"/>
      <c r="G16" s="46"/>
      <c r="H16" s="46"/>
      <c r="I16" s="46"/>
      <c r="J16" s="47"/>
    </row>
    <row r="17">
      <c r="A17" s="31" t="s">
        <v>122</v>
      </c>
      <c r="B17" s="32"/>
      <c r="C17" s="33" t="s">
        <v>1456</v>
      </c>
      <c r="D17" s="34"/>
      <c r="E17" s="31" t="s">
        <v>1457</v>
      </c>
      <c r="F17" s="34"/>
      <c r="G17" s="34"/>
      <c r="H17" s="34"/>
      <c r="I17" s="35">
        <f>SUMIFS(I18:I32,A18:A32,"P")</f>
        <v>0</v>
      </c>
      <c r="J17" s="36"/>
    </row>
    <row r="18" ht="30">
      <c r="A18" s="37" t="s">
        <v>125</v>
      </c>
      <c r="B18" s="37">
        <v>3</v>
      </c>
      <c r="C18" s="38" t="s">
        <v>1458</v>
      </c>
      <c r="D18" s="37" t="s">
        <v>127</v>
      </c>
      <c r="E18" s="39" t="s">
        <v>1459</v>
      </c>
      <c r="F18" s="40" t="s">
        <v>1304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1459</v>
      </c>
      <c r="F19" s="46"/>
      <c r="G19" s="46"/>
      <c r="H19" s="46"/>
      <c r="I19" s="46"/>
      <c r="J19" s="47"/>
    </row>
    <row r="20" ht="45">
      <c r="A20" s="37" t="s">
        <v>131</v>
      </c>
      <c r="B20" s="45"/>
      <c r="C20" s="46"/>
      <c r="D20" s="46"/>
      <c r="E20" s="39" t="s">
        <v>1460</v>
      </c>
      <c r="F20" s="46"/>
      <c r="G20" s="46"/>
      <c r="H20" s="46"/>
      <c r="I20" s="46"/>
      <c r="J20" s="47"/>
    </row>
    <row r="21" ht="45">
      <c r="A21" s="37" t="s">
        <v>125</v>
      </c>
      <c r="B21" s="37">
        <v>4</v>
      </c>
      <c r="C21" s="38" t="s">
        <v>1461</v>
      </c>
      <c r="D21" s="37" t="s">
        <v>127</v>
      </c>
      <c r="E21" s="39" t="s">
        <v>1462</v>
      </c>
      <c r="F21" s="40" t="s">
        <v>1304</v>
      </c>
      <c r="G21" s="41">
        <v>100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45">
      <c r="A22" s="37" t="s">
        <v>130</v>
      </c>
      <c r="B22" s="45"/>
      <c r="C22" s="46"/>
      <c r="D22" s="46"/>
      <c r="E22" s="39" t="s">
        <v>1462</v>
      </c>
      <c r="F22" s="46"/>
      <c r="G22" s="46"/>
      <c r="H22" s="46"/>
      <c r="I22" s="46"/>
      <c r="J22" s="47"/>
    </row>
    <row r="23">
      <c r="A23" s="37" t="s">
        <v>242</v>
      </c>
      <c r="B23" s="45"/>
      <c r="C23" s="46"/>
      <c r="D23" s="46"/>
      <c r="E23" s="51" t="s">
        <v>1463</v>
      </c>
      <c r="F23" s="46"/>
      <c r="G23" s="46"/>
      <c r="H23" s="46"/>
      <c r="I23" s="46"/>
      <c r="J23" s="47"/>
    </row>
    <row r="24" ht="45">
      <c r="A24" s="37" t="s">
        <v>131</v>
      </c>
      <c r="B24" s="45"/>
      <c r="C24" s="46"/>
      <c r="D24" s="46"/>
      <c r="E24" s="39" t="s">
        <v>1464</v>
      </c>
      <c r="F24" s="46"/>
      <c r="G24" s="46"/>
      <c r="H24" s="46"/>
      <c r="I24" s="46"/>
      <c r="J24" s="47"/>
    </row>
    <row r="25" ht="45">
      <c r="A25" s="37" t="s">
        <v>125</v>
      </c>
      <c r="B25" s="37">
        <v>5</v>
      </c>
      <c r="C25" s="38" t="s">
        <v>1465</v>
      </c>
      <c r="D25" s="37" t="s">
        <v>127</v>
      </c>
      <c r="E25" s="39" t="s">
        <v>1466</v>
      </c>
      <c r="F25" s="40" t="s">
        <v>1289</v>
      </c>
      <c r="G25" s="41">
        <v>0.32400000000000001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45">
      <c r="A26" s="37" t="s">
        <v>130</v>
      </c>
      <c r="B26" s="45"/>
      <c r="C26" s="46"/>
      <c r="D26" s="46"/>
      <c r="E26" s="39" t="s">
        <v>1466</v>
      </c>
      <c r="F26" s="46"/>
      <c r="G26" s="46"/>
      <c r="H26" s="46"/>
      <c r="I26" s="46"/>
      <c r="J26" s="47"/>
    </row>
    <row r="27">
      <c r="A27" s="37" t="s">
        <v>242</v>
      </c>
      <c r="B27" s="45"/>
      <c r="C27" s="46"/>
      <c r="D27" s="46"/>
      <c r="E27" s="51" t="s">
        <v>1467</v>
      </c>
      <c r="F27" s="46"/>
      <c r="G27" s="46"/>
      <c r="H27" s="46"/>
      <c r="I27" s="46"/>
      <c r="J27" s="47"/>
    </row>
    <row r="28" ht="45">
      <c r="A28" s="37" t="s">
        <v>131</v>
      </c>
      <c r="B28" s="45"/>
      <c r="C28" s="46"/>
      <c r="D28" s="46"/>
      <c r="E28" s="39" t="s">
        <v>1466</v>
      </c>
      <c r="F28" s="46"/>
      <c r="G28" s="46"/>
      <c r="H28" s="46"/>
      <c r="I28" s="46"/>
      <c r="J28" s="47"/>
    </row>
    <row r="29" ht="45">
      <c r="A29" s="37" t="s">
        <v>125</v>
      </c>
      <c r="B29" s="37">
        <v>6</v>
      </c>
      <c r="C29" s="38" t="s">
        <v>1468</v>
      </c>
      <c r="D29" s="37" t="s">
        <v>127</v>
      </c>
      <c r="E29" s="39" t="s">
        <v>1469</v>
      </c>
      <c r="F29" s="40" t="s">
        <v>1289</v>
      </c>
      <c r="G29" s="41">
        <v>0.90000000000000002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45">
      <c r="A30" s="37" t="s">
        <v>130</v>
      </c>
      <c r="B30" s="45"/>
      <c r="C30" s="46"/>
      <c r="D30" s="46"/>
      <c r="E30" s="39" t="s">
        <v>1469</v>
      </c>
      <c r="F30" s="46"/>
      <c r="G30" s="46"/>
      <c r="H30" s="46"/>
      <c r="I30" s="46"/>
      <c r="J30" s="47"/>
    </row>
    <row r="31">
      <c r="A31" s="37" t="s">
        <v>242</v>
      </c>
      <c r="B31" s="45"/>
      <c r="C31" s="46"/>
      <c r="D31" s="46"/>
      <c r="E31" s="51" t="s">
        <v>1470</v>
      </c>
      <c r="F31" s="46"/>
      <c r="G31" s="46"/>
      <c r="H31" s="46"/>
      <c r="I31" s="46"/>
      <c r="J31" s="47"/>
    </row>
    <row r="32" ht="45">
      <c r="A32" s="37" t="s">
        <v>131</v>
      </c>
      <c r="B32" s="45"/>
      <c r="C32" s="46"/>
      <c r="D32" s="46"/>
      <c r="E32" s="39" t="s">
        <v>1469</v>
      </c>
      <c r="F32" s="46"/>
      <c r="G32" s="46"/>
      <c r="H32" s="46"/>
      <c r="I32" s="46"/>
      <c r="J32" s="47"/>
    </row>
    <row r="33">
      <c r="A33" s="31" t="s">
        <v>122</v>
      </c>
      <c r="B33" s="32"/>
      <c r="C33" s="33" t="s">
        <v>1319</v>
      </c>
      <c r="D33" s="34"/>
      <c r="E33" s="31" t="s">
        <v>1471</v>
      </c>
      <c r="F33" s="34"/>
      <c r="G33" s="34"/>
      <c r="H33" s="34"/>
      <c r="I33" s="35">
        <f>SUMIFS(I34:I45,A34:A45,"P")</f>
        <v>0</v>
      </c>
      <c r="J33" s="36"/>
    </row>
    <row r="34">
      <c r="A34" s="37" t="s">
        <v>125</v>
      </c>
      <c r="B34" s="37">
        <v>7</v>
      </c>
      <c r="C34" s="38" t="s">
        <v>1472</v>
      </c>
      <c r="D34" s="37" t="s">
        <v>127</v>
      </c>
      <c r="E34" s="39" t="s">
        <v>1473</v>
      </c>
      <c r="F34" s="40" t="s">
        <v>237</v>
      </c>
      <c r="G34" s="41">
        <v>9.9290000000000003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130</v>
      </c>
      <c r="B35" s="45"/>
      <c r="C35" s="46"/>
      <c r="D35" s="46"/>
      <c r="E35" s="39" t="s">
        <v>1473</v>
      </c>
      <c r="F35" s="46"/>
      <c r="G35" s="46"/>
      <c r="H35" s="46"/>
      <c r="I35" s="46"/>
      <c r="J35" s="47"/>
    </row>
    <row r="36" ht="60">
      <c r="A36" s="37" t="s">
        <v>242</v>
      </c>
      <c r="B36" s="45"/>
      <c r="C36" s="46"/>
      <c r="D36" s="46"/>
      <c r="E36" s="51" t="s">
        <v>1474</v>
      </c>
      <c r="F36" s="46"/>
      <c r="G36" s="46"/>
      <c r="H36" s="46"/>
      <c r="I36" s="46"/>
      <c r="J36" s="47"/>
    </row>
    <row r="37">
      <c r="A37" s="37" t="s">
        <v>131</v>
      </c>
      <c r="B37" s="45"/>
      <c r="C37" s="46"/>
      <c r="D37" s="46"/>
      <c r="E37" s="39" t="s">
        <v>1473</v>
      </c>
      <c r="F37" s="46"/>
      <c r="G37" s="46"/>
      <c r="H37" s="46"/>
      <c r="I37" s="46"/>
      <c r="J37" s="47"/>
    </row>
    <row r="38" ht="45">
      <c r="A38" s="37" t="s">
        <v>125</v>
      </c>
      <c r="B38" s="37">
        <v>8</v>
      </c>
      <c r="C38" s="38" t="s">
        <v>1475</v>
      </c>
      <c r="D38" s="37" t="s">
        <v>127</v>
      </c>
      <c r="E38" s="39" t="s">
        <v>1476</v>
      </c>
      <c r="F38" s="40" t="s">
        <v>1304</v>
      </c>
      <c r="G38" s="41">
        <v>14.442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45">
      <c r="A39" s="37" t="s">
        <v>130</v>
      </c>
      <c r="B39" s="45"/>
      <c r="C39" s="46"/>
      <c r="D39" s="46"/>
      <c r="E39" s="39" t="s">
        <v>1477</v>
      </c>
      <c r="F39" s="46"/>
      <c r="G39" s="46"/>
      <c r="H39" s="46"/>
      <c r="I39" s="46"/>
      <c r="J39" s="47"/>
    </row>
    <row r="40" ht="45">
      <c r="A40" s="37" t="s">
        <v>242</v>
      </c>
      <c r="B40" s="45"/>
      <c r="C40" s="46"/>
      <c r="D40" s="46"/>
      <c r="E40" s="51" t="s">
        <v>1478</v>
      </c>
      <c r="F40" s="46"/>
      <c r="G40" s="46"/>
      <c r="H40" s="46"/>
      <c r="I40" s="46"/>
      <c r="J40" s="47"/>
    </row>
    <row r="41" ht="45">
      <c r="A41" s="37" t="s">
        <v>131</v>
      </c>
      <c r="B41" s="45"/>
      <c r="C41" s="46"/>
      <c r="D41" s="46"/>
      <c r="E41" s="39" t="s">
        <v>1477</v>
      </c>
      <c r="F41" s="46"/>
      <c r="G41" s="46"/>
      <c r="H41" s="46"/>
      <c r="I41" s="46"/>
      <c r="J41" s="47"/>
    </row>
    <row r="42" ht="30">
      <c r="A42" s="37" t="s">
        <v>125</v>
      </c>
      <c r="B42" s="37">
        <v>9</v>
      </c>
      <c r="C42" s="38" t="s">
        <v>1479</v>
      </c>
      <c r="D42" s="37" t="s">
        <v>127</v>
      </c>
      <c r="E42" s="39" t="s">
        <v>1480</v>
      </c>
      <c r="F42" s="40" t="s">
        <v>129</v>
      </c>
      <c r="G42" s="41">
        <v>3.3999999999999999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130</v>
      </c>
      <c r="B43" s="45"/>
      <c r="C43" s="46"/>
      <c r="D43" s="46"/>
      <c r="E43" s="39" t="s">
        <v>1480</v>
      </c>
      <c r="F43" s="46"/>
      <c r="G43" s="46"/>
      <c r="H43" s="46"/>
      <c r="I43" s="46"/>
      <c r="J43" s="47"/>
    </row>
    <row r="44">
      <c r="A44" s="37" t="s">
        <v>242</v>
      </c>
      <c r="B44" s="45"/>
      <c r="C44" s="46"/>
      <c r="D44" s="46"/>
      <c r="E44" s="51" t="s">
        <v>1481</v>
      </c>
      <c r="F44" s="46"/>
      <c r="G44" s="46"/>
      <c r="H44" s="46"/>
      <c r="I44" s="46"/>
      <c r="J44" s="47"/>
    </row>
    <row r="45" ht="30">
      <c r="A45" s="37" t="s">
        <v>131</v>
      </c>
      <c r="B45" s="45"/>
      <c r="C45" s="46"/>
      <c r="D45" s="46"/>
      <c r="E45" s="39" t="s">
        <v>1480</v>
      </c>
      <c r="F45" s="46"/>
      <c r="G45" s="46"/>
      <c r="H45" s="46"/>
      <c r="I45" s="46"/>
      <c r="J45" s="47"/>
    </row>
    <row r="46">
      <c r="A46" s="31" t="s">
        <v>122</v>
      </c>
      <c r="B46" s="32"/>
      <c r="C46" s="33" t="s">
        <v>1482</v>
      </c>
      <c r="D46" s="34"/>
      <c r="E46" s="31" t="s">
        <v>1483</v>
      </c>
      <c r="F46" s="34"/>
      <c r="G46" s="34"/>
      <c r="H46" s="34"/>
      <c r="I46" s="35">
        <f>SUMIFS(I47:I64,A47:A64,"P")</f>
        <v>0</v>
      </c>
      <c r="J46" s="36"/>
    </row>
    <row r="47">
      <c r="A47" s="37" t="s">
        <v>125</v>
      </c>
      <c r="B47" s="37">
        <v>10</v>
      </c>
      <c r="C47" s="38" t="s">
        <v>1484</v>
      </c>
      <c r="D47" s="37" t="s">
        <v>127</v>
      </c>
      <c r="E47" s="39" t="s">
        <v>1485</v>
      </c>
      <c r="F47" s="40" t="s">
        <v>237</v>
      </c>
      <c r="G47" s="41">
        <v>0.028000000000000001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130</v>
      </c>
      <c r="B48" s="45"/>
      <c r="C48" s="46"/>
      <c r="D48" s="46"/>
      <c r="E48" s="39" t="s">
        <v>1485</v>
      </c>
      <c r="F48" s="46"/>
      <c r="G48" s="46"/>
      <c r="H48" s="46"/>
      <c r="I48" s="46"/>
      <c r="J48" s="47"/>
    </row>
    <row r="49">
      <c r="A49" s="37" t="s">
        <v>242</v>
      </c>
      <c r="B49" s="45"/>
      <c r="C49" s="46"/>
      <c r="D49" s="46"/>
      <c r="E49" s="51" t="s">
        <v>1486</v>
      </c>
      <c r="F49" s="46"/>
      <c r="G49" s="46"/>
      <c r="H49" s="46"/>
      <c r="I49" s="46"/>
      <c r="J49" s="47"/>
    </row>
    <row r="50">
      <c r="A50" s="37" t="s">
        <v>131</v>
      </c>
      <c r="B50" s="45"/>
      <c r="C50" s="46"/>
      <c r="D50" s="46"/>
      <c r="E50" s="39" t="s">
        <v>1485</v>
      </c>
      <c r="F50" s="46"/>
      <c r="G50" s="46"/>
      <c r="H50" s="46"/>
      <c r="I50" s="46"/>
      <c r="J50" s="47"/>
    </row>
    <row r="51">
      <c r="A51" s="37" t="s">
        <v>125</v>
      </c>
      <c r="B51" s="37">
        <v>11</v>
      </c>
      <c r="C51" s="38" t="s">
        <v>1487</v>
      </c>
      <c r="D51" s="37" t="s">
        <v>127</v>
      </c>
      <c r="E51" s="39" t="s">
        <v>1488</v>
      </c>
      <c r="F51" s="40" t="s">
        <v>237</v>
      </c>
      <c r="G51" s="41">
        <v>0.17999999999999999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130</v>
      </c>
      <c r="B52" s="45"/>
      <c r="C52" s="46"/>
      <c r="D52" s="46"/>
      <c r="E52" s="39" t="s">
        <v>1488</v>
      </c>
      <c r="F52" s="46"/>
      <c r="G52" s="46"/>
      <c r="H52" s="46"/>
      <c r="I52" s="46"/>
      <c r="J52" s="47"/>
    </row>
    <row r="53">
      <c r="A53" s="37" t="s">
        <v>242</v>
      </c>
      <c r="B53" s="45"/>
      <c r="C53" s="46"/>
      <c r="D53" s="46"/>
      <c r="E53" s="51" t="s">
        <v>1489</v>
      </c>
      <c r="F53" s="46"/>
      <c r="G53" s="46"/>
      <c r="H53" s="46"/>
      <c r="I53" s="46"/>
      <c r="J53" s="47"/>
    </row>
    <row r="54">
      <c r="A54" s="37" t="s">
        <v>131</v>
      </c>
      <c r="B54" s="45"/>
      <c r="C54" s="46"/>
      <c r="D54" s="46"/>
      <c r="E54" s="39" t="s">
        <v>1488</v>
      </c>
      <c r="F54" s="46"/>
      <c r="G54" s="46"/>
      <c r="H54" s="46"/>
      <c r="I54" s="46"/>
      <c r="J54" s="47"/>
    </row>
    <row r="55" ht="30">
      <c r="A55" s="37" t="s">
        <v>125</v>
      </c>
      <c r="B55" s="37">
        <v>12</v>
      </c>
      <c r="C55" s="38" t="s">
        <v>1490</v>
      </c>
      <c r="D55" s="37" t="s">
        <v>127</v>
      </c>
      <c r="E55" s="39" t="s">
        <v>1491</v>
      </c>
      <c r="F55" s="40" t="s">
        <v>1304</v>
      </c>
      <c r="G55" s="41">
        <v>82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130</v>
      </c>
      <c r="B56" s="45"/>
      <c r="C56" s="46"/>
      <c r="D56" s="46"/>
      <c r="E56" s="39" t="s">
        <v>1491</v>
      </c>
      <c r="F56" s="46"/>
      <c r="G56" s="46"/>
      <c r="H56" s="46"/>
      <c r="I56" s="46"/>
      <c r="J56" s="47"/>
    </row>
    <row r="57" ht="30">
      <c r="A57" s="37" t="s">
        <v>131</v>
      </c>
      <c r="B57" s="45"/>
      <c r="C57" s="46"/>
      <c r="D57" s="46"/>
      <c r="E57" s="39" t="s">
        <v>1491</v>
      </c>
      <c r="F57" s="46"/>
      <c r="G57" s="46"/>
      <c r="H57" s="46"/>
      <c r="I57" s="46"/>
      <c r="J57" s="47"/>
    </row>
    <row r="58" ht="30">
      <c r="A58" s="37" t="s">
        <v>125</v>
      </c>
      <c r="B58" s="37">
        <v>13</v>
      </c>
      <c r="C58" s="38" t="s">
        <v>1492</v>
      </c>
      <c r="D58" s="37" t="s">
        <v>127</v>
      </c>
      <c r="E58" s="39" t="s">
        <v>1493</v>
      </c>
      <c r="F58" s="40" t="s">
        <v>1304</v>
      </c>
      <c r="G58" s="41">
        <v>164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130</v>
      </c>
      <c r="B59" s="45"/>
      <c r="C59" s="46"/>
      <c r="D59" s="46"/>
      <c r="E59" s="39" t="s">
        <v>1493</v>
      </c>
      <c r="F59" s="46"/>
      <c r="G59" s="46"/>
      <c r="H59" s="46"/>
      <c r="I59" s="46"/>
      <c r="J59" s="47"/>
    </row>
    <row r="60">
      <c r="A60" s="37" t="s">
        <v>242</v>
      </c>
      <c r="B60" s="45"/>
      <c r="C60" s="46"/>
      <c r="D60" s="46"/>
      <c r="E60" s="51" t="s">
        <v>1494</v>
      </c>
      <c r="F60" s="46"/>
      <c r="G60" s="46"/>
      <c r="H60" s="46"/>
      <c r="I60" s="46"/>
      <c r="J60" s="47"/>
    </row>
    <row r="61" ht="30">
      <c r="A61" s="37" t="s">
        <v>131</v>
      </c>
      <c r="B61" s="45"/>
      <c r="C61" s="46"/>
      <c r="D61" s="46"/>
      <c r="E61" s="39" t="s">
        <v>1493</v>
      </c>
      <c r="F61" s="46"/>
      <c r="G61" s="46"/>
      <c r="H61" s="46"/>
      <c r="I61" s="46"/>
      <c r="J61" s="47"/>
    </row>
    <row r="62" ht="45">
      <c r="A62" s="37" t="s">
        <v>125</v>
      </c>
      <c r="B62" s="37">
        <v>14</v>
      </c>
      <c r="C62" s="38" t="s">
        <v>1495</v>
      </c>
      <c r="D62" s="37" t="s">
        <v>127</v>
      </c>
      <c r="E62" s="39" t="s">
        <v>1496</v>
      </c>
      <c r="F62" s="40" t="s">
        <v>237</v>
      </c>
      <c r="G62" s="41">
        <v>0.17999999999999999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130</v>
      </c>
      <c r="B63" s="45"/>
      <c r="C63" s="46"/>
      <c r="D63" s="46"/>
      <c r="E63" s="39" t="s">
        <v>1497</v>
      </c>
      <c r="F63" s="46"/>
      <c r="G63" s="46"/>
      <c r="H63" s="46"/>
      <c r="I63" s="46"/>
      <c r="J63" s="47"/>
    </row>
    <row r="64" ht="45">
      <c r="A64" s="37" t="s">
        <v>131</v>
      </c>
      <c r="B64" s="45"/>
      <c r="C64" s="46"/>
      <c r="D64" s="46"/>
      <c r="E64" s="39" t="s">
        <v>1497</v>
      </c>
      <c r="F64" s="46"/>
      <c r="G64" s="46"/>
      <c r="H64" s="46"/>
      <c r="I64" s="46"/>
      <c r="J64" s="47"/>
    </row>
    <row r="65">
      <c r="A65" s="31" t="s">
        <v>122</v>
      </c>
      <c r="B65" s="32"/>
      <c r="C65" s="33" t="s">
        <v>945</v>
      </c>
      <c r="D65" s="34"/>
      <c r="E65" s="31" t="s">
        <v>946</v>
      </c>
      <c r="F65" s="34"/>
      <c r="G65" s="34"/>
      <c r="H65" s="34"/>
      <c r="I65" s="35">
        <f>SUMIFS(I66:I75,A66:A75,"P")</f>
        <v>0</v>
      </c>
      <c r="J65" s="36"/>
    </row>
    <row r="66">
      <c r="A66" s="37" t="s">
        <v>125</v>
      </c>
      <c r="B66" s="37">
        <v>15</v>
      </c>
      <c r="C66" s="38" t="s">
        <v>1498</v>
      </c>
      <c r="D66" s="37" t="s">
        <v>127</v>
      </c>
      <c r="E66" s="39" t="s">
        <v>1499</v>
      </c>
      <c r="F66" s="40" t="s">
        <v>129</v>
      </c>
      <c r="G66" s="41">
        <v>21.361999999999998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130</v>
      </c>
      <c r="B67" s="45"/>
      <c r="C67" s="46"/>
      <c r="D67" s="46"/>
      <c r="E67" s="39" t="s">
        <v>1499</v>
      </c>
      <c r="F67" s="46"/>
      <c r="G67" s="46"/>
      <c r="H67" s="46"/>
      <c r="I67" s="46"/>
      <c r="J67" s="47"/>
    </row>
    <row r="68">
      <c r="A68" s="37" t="s">
        <v>242</v>
      </c>
      <c r="B68" s="45"/>
      <c r="C68" s="46"/>
      <c r="D68" s="46"/>
      <c r="E68" s="51" t="s">
        <v>1500</v>
      </c>
      <c r="F68" s="46"/>
      <c r="G68" s="46"/>
      <c r="H68" s="46"/>
      <c r="I68" s="46"/>
      <c r="J68" s="47"/>
    </row>
    <row r="69">
      <c r="A69" s="37" t="s">
        <v>131</v>
      </c>
      <c r="B69" s="45"/>
      <c r="C69" s="46"/>
      <c r="D69" s="46"/>
      <c r="E69" s="39" t="s">
        <v>1499</v>
      </c>
      <c r="F69" s="46"/>
      <c r="G69" s="46"/>
      <c r="H69" s="46"/>
      <c r="I69" s="46"/>
      <c r="J69" s="47"/>
    </row>
    <row r="70" ht="30">
      <c r="A70" s="37" t="s">
        <v>125</v>
      </c>
      <c r="B70" s="37">
        <v>16</v>
      </c>
      <c r="C70" s="38" t="s">
        <v>1501</v>
      </c>
      <c r="D70" s="37" t="s">
        <v>127</v>
      </c>
      <c r="E70" s="39" t="s">
        <v>1502</v>
      </c>
      <c r="F70" s="40" t="s">
        <v>129</v>
      </c>
      <c r="G70" s="41">
        <v>21.149999999999999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130</v>
      </c>
      <c r="B71" s="45"/>
      <c r="C71" s="46"/>
      <c r="D71" s="46"/>
      <c r="E71" s="39" t="s">
        <v>1502</v>
      </c>
      <c r="F71" s="46"/>
      <c r="G71" s="46"/>
      <c r="H71" s="46"/>
      <c r="I71" s="46"/>
      <c r="J71" s="47"/>
    </row>
    <row r="72" ht="30">
      <c r="A72" s="37" t="s">
        <v>131</v>
      </c>
      <c r="B72" s="45"/>
      <c r="C72" s="46"/>
      <c r="D72" s="46"/>
      <c r="E72" s="39" t="s">
        <v>1503</v>
      </c>
      <c r="F72" s="46"/>
      <c r="G72" s="46"/>
      <c r="H72" s="46"/>
      <c r="I72" s="46"/>
      <c r="J72" s="47"/>
    </row>
    <row r="73" ht="30">
      <c r="A73" s="37" t="s">
        <v>125</v>
      </c>
      <c r="B73" s="37">
        <v>17</v>
      </c>
      <c r="C73" s="38" t="s">
        <v>1504</v>
      </c>
      <c r="D73" s="37" t="s">
        <v>127</v>
      </c>
      <c r="E73" s="39" t="s">
        <v>1505</v>
      </c>
      <c r="F73" s="40" t="s">
        <v>1289</v>
      </c>
      <c r="G73" s="41">
        <v>16.5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130</v>
      </c>
      <c r="B74" s="45"/>
      <c r="C74" s="46"/>
      <c r="D74" s="46"/>
      <c r="E74" s="39" t="s">
        <v>1505</v>
      </c>
      <c r="F74" s="46"/>
      <c r="G74" s="46"/>
      <c r="H74" s="46"/>
      <c r="I74" s="46"/>
      <c r="J74" s="47"/>
    </row>
    <row r="75" ht="45">
      <c r="A75" s="37" t="s">
        <v>131</v>
      </c>
      <c r="B75" s="45"/>
      <c r="C75" s="46"/>
      <c r="D75" s="46"/>
      <c r="E75" s="39" t="s">
        <v>1506</v>
      </c>
      <c r="F75" s="46"/>
      <c r="G75" s="46"/>
      <c r="H75" s="46"/>
      <c r="I75" s="46"/>
      <c r="J75" s="47"/>
    </row>
    <row r="76">
      <c r="A76" s="31" t="s">
        <v>122</v>
      </c>
      <c r="B76" s="32"/>
      <c r="C76" s="33" t="s">
        <v>1507</v>
      </c>
      <c r="D76" s="34"/>
      <c r="E76" s="31" t="s">
        <v>1508</v>
      </c>
      <c r="F76" s="34"/>
      <c r="G76" s="34"/>
      <c r="H76" s="34"/>
      <c r="I76" s="35">
        <f>SUMIFS(I77:I79,A77:A79,"P")</f>
        <v>0</v>
      </c>
      <c r="J76" s="36"/>
    </row>
    <row r="77" ht="30">
      <c r="A77" s="37" t="s">
        <v>125</v>
      </c>
      <c r="B77" s="37">
        <v>18</v>
      </c>
      <c r="C77" s="38" t="s">
        <v>1509</v>
      </c>
      <c r="D77" s="37" t="s">
        <v>127</v>
      </c>
      <c r="E77" s="39" t="s">
        <v>1510</v>
      </c>
      <c r="F77" s="40" t="s">
        <v>237</v>
      </c>
      <c r="G77" s="41">
        <v>220.136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130</v>
      </c>
      <c r="B78" s="45"/>
      <c r="C78" s="46"/>
      <c r="D78" s="46"/>
      <c r="E78" s="39" t="s">
        <v>1510</v>
      </c>
      <c r="F78" s="46"/>
      <c r="G78" s="46"/>
      <c r="H78" s="46"/>
      <c r="I78" s="46"/>
      <c r="J78" s="47"/>
    </row>
    <row r="79" ht="30">
      <c r="A79" s="37" t="s">
        <v>131</v>
      </c>
      <c r="B79" s="48"/>
      <c r="C79" s="49"/>
      <c r="D79" s="49"/>
      <c r="E79" s="39" t="s">
        <v>1510</v>
      </c>
      <c r="F79" s="49"/>
      <c r="G79" s="49"/>
      <c r="H79" s="49"/>
      <c r="I79" s="49"/>
      <c r="J79" s="50"/>
    </row>
  </sheetData>
  <sheetProtection sheet="1" objects="1" scenarios="1" spinCount="100000" saltValue="HfM6nrJm1Aa7Mb65c+qb6mmgUBKeXyLTTCX52Vtd20VDPwOlPlshnUur1fF/+VoeBl4Cv8txPbrFdoAnPSWI1Q==" hashValue="CSZ3mv5o2zkYgz8vvTd1nIJAImbu8D3if8+tmKyMoC6SOxYd0a3y/uXsw8kw0bAU/xoDPJb627O3bV2esX8S9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1511</v>
      </c>
      <c r="I3" s="25">
        <f>SUMIFS(I9:I184,A9:A184,"SD")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39</v>
      </c>
      <c r="D4" s="22"/>
      <c r="E4" s="23" t="s">
        <v>40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1511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125</v>
      </c>
      <c r="B10" s="37">
        <v>1</v>
      </c>
      <c r="C10" s="38" t="s">
        <v>1512</v>
      </c>
      <c r="D10" s="37" t="s">
        <v>127</v>
      </c>
      <c r="E10" s="39" t="s">
        <v>1513</v>
      </c>
      <c r="F10" s="40" t="s">
        <v>1289</v>
      </c>
      <c r="G10" s="41">
        <v>94.566000000000003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130</v>
      </c>
      <c r="B11" s="45"/>
      <c r="C11" s="46"/>
      <c r="D11" s="46"/>
      <c r="E11" s="39" t="s">
        <v>1514</v>
      </c>
      <c r="F11" s="46"/>
      <c r="G11" s="46"/>
      <c r="H11" s="46"/>
      <c r="I11" s="46"/>
      <c r="J11" s="47"/>
    </row>
    <row r="12" ht="60">
      <c r="A12" s="37" t="s">
        <v>242</v>
      </c>
      <c r="B12" s="45"/>
      <c r="C12" s="46"/>
      <c r="D12" s="46"/>
      <c r="E12" s="51" t="s">
        <v>1515</v>
      </c>
      <c r="F12" s="46"/>
      <c r="G12" s="46"/>
      <c r="H12" s="46"/>
      <c r="I12" s="46"/>
      <c r="J12" s="47"/>
    </row>
    <row r="13" ht="45">
      <c r="A13" s="37" t="s">
        <v>131</v>
      </c>
      <c r="B13" s="45"/>
      <c r="C13" s="46"/>
      <c r="D13" s="46"/>
      <c r="E13" s="39" t="s">
        <v>1514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1516</v>
      </c>
      <c r="D14" s="37" t="s">
        <v>127</v>
      </c>
      <c r="E14" s="39" t="s">
        <v>1517</v>
      </c>
      <c r="F14" s="40" t="s">
        <v>1304</v>
      </c>
      <c r="G14" s="41">
        <v>71.575000000000003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1517</v>
      </c>
      <c r="F15" s="46"/>
      <c r="G15" s="46"/>
      <c r="H15" s="46"/>
      <c r="I15" s="46"/>
      <c r="J15" s="47"/>
    </row>
    <row r="16" ht="30">
      <c r="A16" s="37" t="s">
        <v>242</v>
      </c>
      <c r="B16" s="45"/>
      <c r="C16" s="46"/>
      <c r="D16" s="46"/>
      <c r="E16" s="51" t="s">
        <v>1518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1517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1519</v>
      </c>
      <c r="D18" s="37" t="s">
        <v>127</v>
      </c>
      <c r="E18" s="39" t="s">
        <v>1520</v>
      </c>
      <c r="F18" s="40" t="s">
        <v>1304</v>
      </c>
      <c r="G18" s="41">
        <v>71.575000000000003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1520</v>
      </c>
      <c r="F19" s="46"/>
      <c r="G19" s="46"/>
      <c r="H19" s="46"/>
      <c r="I19" s="46"/>
      <c r="J19" s="47"/>
    </row>
    <row r="20" ht="30">
      <c r="A20" s="37" t="s">
        <v>242</v>
      </c>
      <c r="B20" s="45"/>
      <c r="C20" s="46"/>
      <c r="D20" s="46"/>
      <c r="E20" s="51" t="s">
        <v>1518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1520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1521</v>
      </c>
      <c r="D22" s="37" t="s">
        <v>127</v>
      </c>
      <c r="E22" s="39" t="s">
        <v>1522</v>
      </c>
      <c r="F22" s="40" t="s">
        <v>1289</v>
      </c>
      <c r="G22" s="41">
        <v>58.649999999999999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130</v>
      </c>
      <c r="B23" s="45"/>
      <c r="C23" s="46"/>
      <c r="D23" s="46"/>
      <c r="E23" s="39" t="s">
        <v>1523</v>
      </c>
      <c r="F23" s="46"/>
      <c r="G23" s="46"/>
      <c r="H23" s="46"/>
      <c r="I23" s="46"/>
      <c r="J23" s="47"/>
    </row>
    <row r="24">
      <c r="A24" s="37" t="s">
        <v>242</v>
      </c>
      <c r="B24" s="45"/>
      <c r="C24" s="46"/>
      <c r="D24" s="46"/>
      <c r="E24" s="51" t="s">
        <v>1524</v>
      </c>
      <c r="F24" s="46"/>
      <c r="G24" s="46"/>
      <c r="H24" s="46"/>
      <c r="I24" s="46"/>
      <c r="J24" s="47"/>
    </row>
    <row r="25" ht="60">
      <c r="A25" s="37" t="s">
        <v>131</v>
      </c>
      <c r="B25" s="45"/>
      <c r="C25" s="46"/>
      <c r="D25" s="46"/>
      <c r="E25" s="39" t="s">
        <v>1523</v>
      </c>
      <c r="F25" s="46"/>
      <c r="G25" s="46"/>
      <c r="H25" s="46"/>
      <c r="I25" s="46"/>
      <c r="J25" s="47"/>
    </row>
    <row r="26" ht="30">
      <c r="A26" s="37" t="s">
        <v>125</v>
      </c>
      <c r="B26" s="37">
        <v>5</v>
      </c>
      <c r="C26" s="38" t="s">
        <v>1525</v>
      </c>
      <c r="D26" s="37" t="s">
        <v>127</v>
      </c>
      <c r="E26" s="39" t="s">
        <v>1526</v>
      </c>
      <c r="F26" s="40" t="s">
        <v>1289</v>
      </c>
      <c r="G26" s="41">
        <v>117.3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1526</v>
      </c>
      <c r="F27" s="46"/>
      <c r="G27" s="46"/>
      <c r="H27" s="46"/>
      <c r="I27" s="46"/>
      <c r="J27" s="47"/>
    </row>
    <row r="28" ht="30">
      <c r="A28" s="37" t="s">
        <v>242</v>
      </c>
      <c r="B28" s="45"/>
      <c r="C28" s="46"/>
      <c r="D28" s="46"/>
      <c r="E28" s="51" t="s">
        <v>1527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1526</v>
      </c>
      <c r="F29" s="46"/>
      <c r="G29" s="46"/>
      <c r="H29" s="46"/>
      <c r="I29" s="46"/>
      <c r="J29" s="47"/>
    </row>
    <row r="30" ht="30">
      <c r="A30" s="37" t="s">
        <v>125</v>
      </c>
      <c r="B30" s="37">
        <v>6</v>
      </c>
      <c r="C30" s="38" t="s">
        <v>1528</v>
      </c>
      <c r="D30" s="37" t="s">
        <v>127</v>
      </c>
      <c r="E30" s="39" t="s">
        <v>1529</v>
      </c>
      <c r="F30" s="40" t="s">
        <v>1289</v>
      </c>
      <c r="G30" s="41">
        <v>58.649999999999999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1529</v>
      </c>
      <c r="F31" s="46"/>
      <c r="G31" s="46"/>
      <c r="H31" s="46"/>
      <c r="I31" s="46"/>
      <c r="J31" s="47"/>
    </row>
    <row r="32">
      <c r="A32" s="37" t="s">
        <v>242</v>
      </c>
      <c r="B32" s="45"/>
      <c r="C32" s="46"/>
      <c r="D32" s="46"/>
      <c r="E32" s="51" t="s">
        <v>1524</v>
      </c>
      <c r="F32" s="46"/>
      <c r="G32" s="46"/>
      <c r="H32" s="46"/>
      <c r="I32" s="46"/>
      <c r="J32" s="47"/>
    </row>
    <row r="33" ht="30">
      <c r="A33" s="37" t="s">
        <v>131</v>
      </c>
      <c r="B33" s="45"/>
      <c r="C33" s="46"/>
      <c r="D33" s="46"/>
      <c r="E33" s="39" t="s">
        <v>1529</v>
      </c>
      <c r="F33" s="46"/>
      <c r="G33" s="46"/>
      <c r="H33" s="46"/>
      <c r="I33" s="46"/>
      <c r="J33" s="47"/>
    </row>
    <row r="34" ht="45">
      <c r="A34" s="37" t="s">
        <v>125</v>
      </c>
      <c r="B34" s="37">
        <v>7</v>
      </c>
      <c r="C34" s="38" t="s">
        <v>1530</v>
      </c>
      <c r="D34" s="37" t="s">
        <v>127</v>
      </c>
      <c r="E34" s="39" t="s">
        <v>1531</v>
      </c>
      <c r="F34" s="40" t="s">
        <v>1289</v>
      </c>
      <c r="G34" s="41">
        <v>58.649999999999999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130</v>
      </c>
      <c r="B35" s="45"/>
      <c r="C35" s="46"/>
      <c r="D35" s="46"/>
      <c r="E35" s="39" t="s">
        <v>1531</v>
      </c>
      <c r="F35" s="46"/>
      <c r="G35" s="46"/>
      <c r="H35" s="46"/>
      <c r="I35" s="46"/>
      <c r="J35" s="47"/>
    </row>
    <row r="36" ht="45">
      <c r="A36" s="37" t="s">
        <v>242</v>
      </c>
      <c r="B36" s="45"/>
      <c r="C36" s="46"/>
      <c r="D36" s="46"/>
      <c r="E36" s="51" t="s">
        <v>1532</v>
      </c>
      <c r="F36" s="46"/>
      <c r="G36" s="46"/>
      <c r="H36" s="46"/>
      <c r="I36" s="46"/>
      <c r="J36" s="47"/>
    </row>
    <row r="37" ht="45">
      <c r="A37" s="37" t="s">
        <v>131</v>
      </c>
      <c r="B37" s="45"/>
      <c r="C37" s="46"/>
      <c r="D37" s="46"/>
      <c r="E37" s="39" t="s">
        <v>1531</v>
      </c>
      <c r="F37" s="46"/>
      <c r="G37" s="46"/>
      <c r="H37" s="46"/>
      <c r="I37" s="46"/>
      <c r="J37" s="47"/>
    </row>
    <row r="38" ht="45">
      <c r="A38" s="37" t="s">
        <v>125</v>
      </c>
      <c r="B38" s="37">
        <v>8</v>
      </c>
      <c r="C38" s="38" t="s">
        <v>1533</v>
      </c>
      <c r="D38" s="37" t="s">
        <v>127</v>
      </c>
      <c r="E38" s="39" t="s">
        <v>1534</v>
      </c>
      <c r="F38" s="40" t="s">
        <v>1289</v>
      </c>
      <c r="G38" s="41">
        <v>8.9979999999999993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130</v>
      </c>
      <c r="B39" s="45"/>
      <c r="C39" s="46"/>
      <c r="D39" s="46"/>
      <c r="E39" s="39" t="s">
        <v>1535</v>
      </c>
      <c r="F39" s="46"/>
      <c r="G39" s="46"/>
      <c r="H39" s="46"/>
      <c r="I39" s="46"/>
      <c r="J39" s="47"/>
    </row>
    <row r="40" ht="30">
      <c r="A40" s="37" t="s">
        <v>242</v>
      </c>
      <c r="B40" s="45"/>
      <c r="C40" s="46"/>
      <c r="D40" s="46"/>
      <c r="E40" s="51" t="s">
        <v>1536</v>
      </c>
      <c r="F40" s="46"/>
      <c r="G40" s="46"/>
      <c r="H40" s="46"/>
      <c r="I40" s="46"/>
      <c r="J40" s="47"/>
    </row>
    <row r="41" ht="75">
      <c r="A41" s="37" t="s">
        <v>131</v>
      </c>
      <c r="B41" s="45"/>
      <c r="C41" s="46"/>
      <c r="D41" s="46"/>
      <c r="E41" s="39" t="s">
        <v>1535</v>
      </c>
      <c r="F41" s="46"/>
      <c r="G41" s="46"/>
      <c r="H41" s="46"/>
      <c r="I41" s="46"/>
      <c r="J41" s="47"/>
    </row>
    <row r="42">
      <c r="A42" s="37" t="s">
        <v>125</v>
      </c>
      <c r="B42" s="37">
        <v>9</v>
      </c>
      <c r="C42" s="38" t="s">
        <v>1537</v>
      </c>
      <c r="D42" s="37" t="s">
        <v>127</v>
      </c>
      <c r="E42" s="39" t="s">
        <v>1538</v>
      </c>
      <c r="F42" s="40" t="s">
        <v>237</v>
      </c>
      <c r="G42" s="41">
        <v>17.995999999999999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130</v>
      </c>
      <c r="B43" s="45"/>
      <c r="C43" s="46"/>
      <c r="D43" s="46"/>
      <c r="E43" s="39" t="s">
        <v>1538</v>
      </c>
      <c r="F43" s="46"/>
      <c r="G43" s="46"/>
      <c r="H43" s="46"/>
      <c r="I43" s="46"/>
      <c r="J43" s="47"/>
    </row>
    <row r="44">
      <c r="A44" s="37" t="s">
        <v>242</v>
      </c>
      <c r="B44" s="45"/>
      <c r="C44" s="46"/>
      <c r="D44" s="46"/>
      <c r="E44" s="51" t="s">
        <v>1539</v>
      </c>
      <c r="F44" s="46"/>
      <c r="G44" s="46"/>
      <c r="H44" s="46"/>
      <c r="I44" s="46"/>
      <c r="J44" s="47"/>
    </row>
    <row r="45">
      <c r="A45" s="37" t="s">
        <v>131</v>
      </c>
      <c r="B45" s="45"/>
      <c r="C45" s="46"/>
      <c r="D45" s="46"/>
      <c r="E45" s="39" t="s">
        <v>1538</v>
      </c>
      <c r="F45" s="46"/>
      <c r="G45" s="46"/>
      <c r="H45" s="46"/>
      <c r="I45" s="46"/>
      <c r="J45" s="47"/>
    </row>
    <row r="46" ht="45">
      <c r="A46" s="37" t="s">
        <v>125</v>
      </c>
      <c r="B46" s="37">
        <v>10</v>
      </c>
      <c r="C46" s="38" t="s">
        <v>238</v>
      </c>
      <c r="D46" s="37" t="s">
        <v>239</v>
      </c>
      <c r="E46" s="39" t="s">
        <v>240</v>
      </c>
      <c r="F46" s="40" t="s">
        <v>237</v>
      </c>
      <c r="G46" s="41">
        <v>61.057000000000002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130</v>
      </c>
      <c r="B47" s="45"/>
      <c r="C47" s="46"/>
      <c r="D47" s="46"/>
      <c r="E47" s="39" t="s">
        <v>241</v>
      </c>
      <c r="F47" s="46"/>
      <c r="G47" s="46"/>
      <c r="H47" s="46"/>
      <c r="I47" s="46"/>
      <c r="J47" s="47"/>
    </row>
    <row r="48">
      <c r="A48" s="37" t="s">
        <v>242</v>
      </c>
      <c r="B48" s="45"/>
      <c r="C48" s="46"/>
      <c r="D48" s="46"/>
      <c r="E48" s="51" t="s">
        <v>1540</v>
      </c>
      <c r="F48" s="46"/>
      <c r="G48" s="46"/>
      <c r="H48" s="46"/>
      <c r="I48" s="46"/>
      <c r="J48" s="47"/>
    </row>
    <row r="49" ht="225">
      <c r="A49" s="37" t="s">
        <v>131</v>
      </c>
      <c r="B49" s="45"/>
      <c r="C49" s="46"/>
      <c r="D49" s="46"/>
      <c r="E49" s="39" t="s">
        <v>244</v>
      </c>
      <c r="F49" s="46"/>
      <c r="G49" s="46"/>
      <c r="H49" s="46"/>
      <c r="I49" s="46"/>
      <c r="J49" s="47"/>
    </row>
    <row r="50">
      <c r="A50" s="31" t="s">
        <v>122</v>
      </c>
      <c r="B50" s="32"/>
      <c r="C50" s="33" t="s">
        <v>1456</v>
      </c>
      <c r="D50" s="34"/>
      <c r="E50" s="31" t="s">
        <v>1457</v>
      </c>
      <c r="F50" s="34"/>
      <c r="G50" s="34"/>
      <c r="H50" s="34"/>
      <c r="I50" s="35">
        <f>SUMIFS(I51:I54,A51:A54,"P")</f>
        <v>0</v>
      </c>
      <c r="J50" s="36"/>
    </row>
    <row r="51" ht="30">
      <c r="A51" s="37" t="s">
        <v>125</v>
      </c>
      <c r="B51" s="37">
        <v>11</v>
      </c>
      <c r="C51" s="38" t="s">
        <v>1541</v>
      </c>
      <c r="D51" s="37" t="s">
        <v>127</v>
      </c>
      <c r="E51" s="39" t="s">
        <v>1542</v>
      </c>
      <c r="F51" s="40" t="s">
        <v>1289</v>
      </c>
      <c r="G51" s="41">
        <v>6.0449999999999999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130</v>
      </c>
      <c r="B52" s="45"/>
      <c r="C52" s="46"/>
      <c r="D52" s="46"/>
      <c r="E52" s="39" t="s">
        <v>1542</v>
      </c>
      <c r="F52" s="46"/>
      <c r="G52" s="46"/>
      <c r="H52" s="46"/>
      <c r="I52" s="46"/>
      <c r="J52" s="47"/>
    </row>
    <row r="53" ht="45">
      <c r="A53" s="37" t="s">
        <v>242</v>
      </c>
      <c r="B53" s="45"/>
      <c r="C53" s="46"/>
      <c r="D53" s="46"/>
      <c r="E53" s="51" t="s">
        <v>1543</v>
      </c>
      <c r="F53" s="46"/>
      <c r="G53" s="46"/>
      <c r="H53" s="46"/>
      <c r="I53" s="46"/>
      <c r="J53" s="47"/>
    </row>
    <row r="54" ht="30">
      <c r="A54" s="37" t="s">
        <v>131</v>
      </c>
      <c r="B54" s="45"/>
      <c r="C54" s="46"/>
      <c r="D54" s="46"/>
      <c r="E54" s="39" t="s">
        <v>1542</v>
      </c>
      <c r="F54" s="46"/>
      <c r="G54" s="46"/>
      <c r="H54" s="46"/>
      <c r="I54" s="46"/>
      <c r="J54" s="47"/>
    </row>
    <row r="55">
      <c r="A55" s="31" t="s">
        <v>122</v>
      </c>
      <c r="B55" s="32"/>
      <c r="C55" s="33" t="s">
        <v>1319</v>
      </c>
      <c r="D55" s="34"/>
      <c r="E55" s="31" t="s">
        <v>1471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125</v>
      </c>
      <c r="B56" s="37">
        <v>12</v>
      </c>
      <c r="C56" s="38" t="s">
        <v>1544</v>
      </c>
      <c r="D56" s="37" t="s">
        <v>127</v>
      </c>
      <c r="E56" s="39" t="s">
        <v>1545</v>
      </c>
      <c r="F56" s="40" t="s">
        <v>1304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130</v>
      </c>
      <c r="B57" s="45"/>
      <c r="C57" s="46"/>
      <c r="D57" s="46"/>
      <c r="E57" s="39" t="s">
        <v>1545</v>
      </c>
      <c r="F57" s="46"/>
      <c r="G57" s="46"/>
      <c r="H57" s="46"/>
      <c r="I57" s="46"/>
      <c r="J57" s="47"/>
    </row>
    <row r="58" ht="30">
      <c r="A58" s="37" t="s">
        <v>242</v>
      </c>
      <c r="B58" s="45"/>
      <c r="C58" s="46"/>
      <c r="D58" s="46"/>
      <c r="E58" s="51" t="s">
        <v>1546</v>
      </c>
      <c r="F58" s="46"/>
      <c r="G58" s="46"/>
      <c r="H58" s="46"/>
      <c r="I58" s="46"/>
      <c r="J58" s="47"/>
    </row>
    <row r="59" ht="30">
      <c r="A59" s="37" t="s">
        <v>131</v>
      </c>
      <c r="B59" s="45"/>
      <c r="C59" s="46"/>
      <c r="D59" s="46"/>
      <c r="E59" s="39" t="s">
        <v>1545</v>
      </c>
      <c r="F59" s="46"/>
      <c r="G59" s="46"/>
      <c r="H59" s="46"/>
      <c r="I59" s="46"/>
      <c r="J59" s="47"/>
    </row>
    <row r="60">
      <c r="A60" s="31" t="s">
        <v>122</v>
      </c>
      <c r="B60" s="32"/>
      <c r="C60" s="33" t="s">
        <v>1422</v>
      </c>
      <c r="D60" s="34"/>
      <c r="E60" s="31" t="s">
        <v>1423</v>
      </c>
      <c r="F60" s="34"/>
      <c r="G60" s="34"/>
      <c r="H60" s="34"/>
      <c r="I60" s="35">
        <f>SUMIFS(I61:I180,A61:A180,"P")</f>
        <v>0</v>
      </c>
      <c r="J60" s="36"/>
    </row>
    <row r="61">
      <c r="A61" s="37" t="s">
        <v>125</v>
      </c>
      <c r="B61" s="37">
        <v>13</v>
      </c>
      <c r="C61" s="38" t="s">
        <v>1547</v>
      </c>
      <c r="D61" s="37" t="s">
        <v>127</v>
      </c>
      <c r="E61" s="39" t="s">
        <v>1548</v>
      </c>
      <c r="F61" s="40" t="s">
        <v>135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130</v>
      </c>
      <c r="B62" s="45"/>
      <c r="C62" s="46"/>
      <c r="D62" s="46"/>
      <c r="E62" s="39" t="s">
        <v>1548</v>
      </c>
      <c r="F62" s="46"/>
      <c r="G62" s="46"/>
      <c r="H62" s="46"/>
      <c r="I62" s="46"/>
      <c r="J62" s="47"/>
    </row>
    <row r="63" ht="30">
      <c r="A63" s="37" t="s">
        <v>242</v>
      </c>
      <c r="B63" s="45"/>
      <c r="C63" s="46"/>
      <c r="D63" s="46"/>
      <c r="E63" s="51" t="s">
        <v>1549</v>
      </c>
      <c r="F63" s="46"/>
      <c r="G63" s="46"/>
      <c r="H63" s="46"/>
      <c r="I63" s="46"/>
      <c r="J63" s="47"/>
    </row>
    <row r="64">
      <c r="A64" s="37" t="s">
        <v>131</v>
      </c>
      <c r="B64" s="45"/>
      <c r="C64" s="46"/>
      <c r="D64" s="46"/>
      <c r="E64" s="39" t="s">
        <v>1548</v>
      </c>
      <c r="F64" s="46"/>
      <c r="G64" s="46"/>
      <c r="H64" s="46"/>
      <c r="I64" s="46"/>
      <c r="J64" s="47"/>
    </row>
    <row r="65">
      <c r="A65" s="37" t="s">
        <v>125</v>
      </c>
      <c r="B65" s="37">
        <v>14</v>
      </c>
      <c r="C65" s="38" t="s">
        <v>1550</v>
      </c>
      <c r="D65" s="37" t="s">
        <v>127</v>
      </c>
      <c r="E65" s="39" t="s">
        <v>1551</v>
      </c>
      <c r="F65" s="40" t="s">
        <v>135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130</v>
      </c>
      <c r="B66" s="45"/>
      <c r="C66" s="46"/>
      <c r="D66" s="46"/>
      <c r="E66" s="39" t="s">
        <v>1551</v>
      </c>
      <c r="F66" s="46"/>
      <c r="G66" s="46"/>
      <c r="H66" s="46"/>
      <c r="I66" s="46"/>
      <c r="J66" s="47"/>
    </row>
    <row r="67" ht="30">
      <c r="A67" s="37" t="s">
        <v>242</v>
      </c>
      <c r="B67" s="45"/>
      <c r="C67" s="46"/>
      <c r="D67" s="46"/>
      <c r="E67" s="51" t="s">
        <v>1552</v>
      </c>
      <c r="F67" s="46"/>
      <c r="G67" s="46"/>
      <c r="H67" s="46"/>
      <c r="I67" s="46"/>
      <c r="J67" s="47"/>
    </row>
    <row r="68">
      <c r="A68" s="37" t="s">
        <v>131</v>
      </c>
      <c r="B68" s="45"/>
      <c r="C68" s="46"/>
      <c r="D68" s="46"/>
      <c r="E68" s="39" t="s">
        <v>1553</v>
      </c>
      <c r="F68" s="46"/>
      <c r="G68" s="46"/>
      <c r="H68" s="46"/>
      <c r="I68" s="46"/>
      <c r="J68" s="47"/>
    </row>
    <row r="69">
      <c r="A69" s="37" t="s">
        <v>125</v>
      </c>
      <c r="B69" s="37">
        <v>15</v>
      </c>
      <c r="C69" s="38" t="s">
        <v>1554</v>
      </c>
      <c r="D69" s="37" t="s">
        <v>127</v>
      </c>
      <c r="E69" s="39" t="s">
        <v>1555</v>
      </c>
      <c r="F69" s="40" t="s">
        <v>135</v>
      </c>
      <c r="G69" s="41">
        <v>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130</v>
      </c>
      <c r="B70" s="45"/>
      <c r="C70" s="46"/>
      <c r="D70" s="46"/>
      <c r="E70" s="39" t="s">
        <v>1555</v>
      </c>
      <c r="F70" s="46"/>
      <c r="G70" s="46"/>
      <c r="H70" s="46"/>
      <c r="I70" s="46"/>
      <c r="J70" s="47"/>
    </row>
    <row r="71" ht="30">
      <c r="A71" s="37" t="s">
        <v>242</v>
      </c>
      <c r="B71" s="45"/>
      <c r="C71" s="46"/>
      <c r="D71" s="46"/>
      <c r="E71" s="51" t="s">
        <v>1552</v>
      </c>
      <c r="F71" s="46"/>
      <c r="G71" s="46"/>
      <c r="H71" s="46"/>
      <c r="I71" s="46"/>
      <c r="J71" s="47"/>
    </row>
    <row r="72">
      <c r="A72" s="37" t="s">
        <v>131</v>
      </c>
      <c r="B72" s="45"/>
      <c r="C72" s="46"/>
      <c r="D72" s="46"/>
      <c r="E72" s="39" t="s">
        <v>1556</v>
      </c>
      <c r="F72" s="46"/>
      <c r="G72" s="46"/>
      <c r="H72" s="46"/>
      <c r="I72" s="46"/>
      <c r="J72" s="47"/>
    </row>
    <row r="73">
      <c r="A73" s="37" t="s">
        <v>125</v>
      </c>
      <c r="B73" s="37">
        <v>16</v>
      </c>
      <c r="C73" s="38" t="s">
        <v>1557</v>
      </c>
      <c r="D73" s="37" t="s">
        <v>127</v>
      </c>
      <c r="E73" s="39" t="s">
        <v>1558</v>
      </c>
      <c r="F73" s="40" t="s">
        <v>135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1558</v>
      </c>
      <c r="F74" s="46"/>
      <c r="G74" s="46"/>
      <c r="H74" s="46"/>
      <c r="I74" s="46"/>
      <c r="J74" s="47"/>
    </row>
    <row r="75">
      <c r="A75" s="37" t="s">
        <v>242</v>
      </c>
      <c r="B75" s="45"/>
      <c r="C75" s="46"/>
      <c r="D75" s="46"/>
      <c r="E75" s="51" t="s">
        <v>1559</v>
      </c>
      <c r="F75" s="46"/>
      <c r="G75" s="46"/>
      <c r="H75" s="46"/>
      <c r="I75" s="46"/>
      <c r="J75" s="47"/>
    </row>
    <row r="76">
      <c r="A76" s="37" t="s">
        <v>131</v>
      </c>
      <c r="B76" s="45"/>
      <c r="C76" s="46"/>
      <c r="D76" s="46"/>
      <c r="E76" s="39" t="s">
        <v>1558</v>
      </c>
      <c r="F76" s="46"/>
      <c r="G76" s="46"/>
      <c r="H76" s="46"/>
      <c r="I76" s="46"/>
      <c r="J76" s="47"/>
    </row>
    <row r="77">
      <c r="A77" s="37" t="s">
        <v>125</v>
      </c>
      <c r="B77" s="37">
        <v>17</v>
      </c>
      <c r="C77" s="38" t="s">
        <v>1560</v>
      </c>
      <c r="D77" s="37" t="s">
        <v>127</v>
      </c>
      <c r="E77" s="39" t="s">
        <v>1561</v>
      </c>
      <c r="F77" s="40" t="s">
        <v>129</v>
      </c>
      <c r="G77" s="41">
        <v>20.757000000000001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130</v>
      </c>
      <c r="B78" s="45"/>
      <c r="C78" s="46"/>
      <c r="D78" s="46"/>
      <c r="E78" s="39" t="s">
        <v>1561</v>
      </c>
      <c r="F78" s="46"/>
      <c r="G78" s="46"/>
      <c r="H78" s="46"/>
      <c r="I78" s="46"/>
      <c r="J78" s="47"/>
    </row>
    <row r="79">
      <c r="A79" s="37" t="s">
        <v>242</v>
      </c>
      <c r="B79" s="45"/>
      <c r="C79" s="46"/>
      <c r="D79" s="46"/>
      <c r="E79" s="51" t="s">
        <v>1562</v>
      </c>
      <c r="F79" s="46"/>
      <c r="G79" s="46"/>
      <c r="H79" s="46"/>
      <c r="I79" s="46"/>
      <c r="J79" s="47"/>
    </row>
    <row r="80">
      <c r="A80" s="37" t="s">
        <v>131</v>
      </c>
      <c r="B80" s="45"/>
      <c r="C80" s="46"/>
      <c r="D80" s="46"/>
      <c r="E80" s="39" t="s">
        <v>1561</v>
      </c>
      <c r="F80" s="46"/>
      <c r="G80" s="46"/>
      <c r="H80" s="46"/>
      <c r="I80" s="46"/>
      <c r="J80" s="47"/>
    </row>
    <row r="81">
      <c r="A81" s="37" t="s">
        <v>125</v>
      </c>
      <c r="B81" s="37">
        <v>18</v>
      </c>
      <c r="C81" s="38" t="s">
        <v>1563</v>
      </c>
      <c r="D81" s="37" t="s">
        <v>127</v>
      </c>
      <c r="E81" s="39" t="s">
        <v>1564</v>
      </c>
      <c r="F81" s="40" t="s">
        <v>135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130</v>
      </c>
      <c r="B82" s="45"/>
      <c r="C82" s="46"/>
      <c r="D82" s="46"/>
      <c r="E82" s="39" t="s">
        <v>1564</v>
      </c>
      <c r="F82" s="46"/>
      <c r="G82" s="46"/>
      <c r="H82" s="46"/>
      <c r="I82" s="46"/>
      <c r="J82" s="47"/>
    </row>
    <row r="83" ht="30">
      <c r="A83" s="37" t="s">
        <v>242</v>
      </c>
      <c r="B83" s="45"/>
      <c r="C83" s="46"/>
      <c r="D83" s="46"/>
      <c r="E83" s="51" t="s">
        <v>1565</v>
      </c>
      <c r="F83" s="46"/>
      <c r="G83" s="46"/>
      <c r="H83" s="46"/>
      <c r="I83" s="46"/>
      <c r="J83" s="47"/>
    </row>
    <row r="84">
      <c r="A84" s="37" t="s">
        <v>131</v>
      </c>
      <c r="B84" s="45"/>
      <c r="C84" s="46"/>
      <c r="D84" s="46"/>
      <c r="E84" s="39" t="s">
        <v>1566</v>
      </c>
      <c r="F84" s="46"/>
      <c r="G84" s="46"/>
      <c r="H84" s="46"/>
      <c r="I84" s="46"/>
      <c r="J84" s="47"/>
    </row>
    <row r="85">
      <c r="A85" s="37" t="s">
        <v>125</v>
      </c>
      <c r="B85" s="37">
        <v>19</v>
      </c>
      <c r="C85" s="38" t="s">
        <v>1567</v>
      </c>
      <c r="D85" s="37" t="s">
        <v>127</v>
      </c>
      <c r="E85" s="39" t="s">
        <v>1568</v>
      </c>
      <c r="F85" s="40" t="s">
        <v>135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1568</v>
      </c>
      <c r="F86" s="46"/>
      <c r="G86" s="46"/>
      <c r="H86" s="46"/>
      <c r="I86" s="46"/>
      <c r="J86" s="47"/>
    </row>
    <row r="87" ht="30">
      <c r="A87" s="37" t="s">
        <v>242</v>
      </c>
      <c r="B87" s="45"/>
      <c r="C87" s="46"/>
      <c r="D87" s="46"/>
      <c r="E87" s="51" t="s">
        <v>1565</v>
      </c>
      <c r="F87" s="46"/>
      <c r="G87" s="46"/>
      <c r="H87" s="46"/>
      <c r="I87" s="46"/>
      <c r="J87" s="47"/>
    </row>
    <row r="88">
      <c r="A88" s="37" t="s">
        <v>131</v>
      </c>
      <c r="B88" s="45"/>
      <c r="C88" s="46"/>
      <c r="D88" s="46"/>
      <c r="E88" s="39" t="s">
        <v>1569</v>
      </c>
      <c r="F88" s="46"/>
      <c r="G88" s="46"/>
      <c r="H88" s="46"/>
      <c r="I88" s="46"/>
      <c r="J88" s="47"/>
    </row>
    <row r="89">
      <c r="A89" s="37" t="s">
        <v>125</v>
      </c>
      <c r="B89" s="37">
        <v>20</v>
      </c>
      <c r="C89" s="38" t="s">
        <v>1570</v>
      </c>
      <c r="D89" s="37" t="s">
        <v>127</v>
      </c>
      <c r="E89" s="39" t="s">
        <v>1571</v>
      </c>
      <c r="F89" s="40" t="s">
        <v>135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1571</v>
      </c>
      <c r="F90" s="46"/>
      <c r="G90" s="46"/>
      <c r="H90" s="46"/>
      <c r="I90" s="46"/>
      <c r="J90" s="47"/>
    </row>
    <row r="91" ht="30">
      <c r="A91" s="37" t="s">
        <v>242</v>
      </c>
      <c r="B91" s="45"/>
      <c r="C91" s="46"/>
      <c r="D91" s="46"/>
      <c r="E91" s="51" t="s">
        <v>1549</v>
      </c>
      <c r="F91" s="46"/>
      <c r="G91" s="46"/>
      <c r="H91" s="46"/>
      <c r="I91" s="46"/>
      <c r="J91" s="47"/>
    </row>
    <row r="92">
      <c r="A92" s="37" t="s">
        <v>131</v>
      </c>
      <c r="B92" s="45"/>
      <c r="C92" s="46"/>
      <c r="D92" s="46"/>
      <c r="E92" s="39" t="s">
        <v>1572</v>
      </c>
      <c r="F92" s="46"/>
      <c r="G92" s="46"/>
      <c r="H92" s="46"/>
      <c r="I92" s="46"/>
      <c r="J92" s="47"/>
    </row>
    <row r="93">
      <c r="A93" s="37" t="s">
        <v>125</v>
      </c>
      <c r="B93" s="37">
        <v>21</v>
      </c>
      <c r="C93" s="38" t="s">
        <v>1573</v>
      </c>
      <c r="D93" s="37" t="s">
        <v>127</v>
      </c>
      <c r="E93" s="39" t="s">
        <v>1574</v>
      </c>
      <c r="F93" s="40" t="s">
        <v>135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130</v>
      </c>
      <c r="B94" s="45"/>
      <c r="C94" s="46"/>
      <c r="D94" s="46"/>
      <c r="E94" s="39" t="s">
        <v>1574</v>
      </c>
      <c r="F94" s="46"/>
      <c r="G94" s="46"/>
      <c r="H94" s="46"/>
      <c r="I94" s="46"/>
      <c r="J94" s="47"/>
    </row>
    <row r="95">
      <c r="A95" s="37" t="s">
        <v>131</v>
      </c>
      <c r="B95" s="45"/>
      <c r="C95" s="46"/>
      <c r="D95" s="46"/>
      <c r="E95" s="39" t="s">
        <v>1574</v>
      </c>
      <c r="F95" s="46"/>
      <c r="G95" s="46"/>
      <c r="H95" s="46"/>
      <c r="I95" s="46"/>
      <c r="J95" s="47"/>
    </row>
    <row r="96">
      <c r="A96" s="37" t="s">
        <v>125</v>
      </c>
      <c r="B96" s="37">
        <v>22</v>
      </c>
      <c r="C96" s="38" t="s">
        <v>1575</v>
      </c>
      <c r="D96" s="37" t="s">
        <v>127</v>
      </c>
      <c r="E96" s="39" t="s">
        <v>1576</v>
      </c>
      <c r="F96" s="40" t="s">
        <v>135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130</v>
      </c>
      <c r="B97" s="45"/>
      <c r="C97" s="46"/>
      <c r="D97" s="46"/>
      <c r="E97" s="39" t="s">
        <v>1576</v>
      </c>
      <c r="F97" s="46"/>
      <c r="G97" s="46"/>
      <c r="H97" s="46"/>
      <c r="I97" s="46"/>
      <c r="J97" s="47"/>
    </row>
    <row r="98" ht="45">
      <c r="A98" s="37" t="s">
        <v>242</v>
      </c>
      <c r="B98" s="45"/>
      <c r="C98" s="46"/>
      <c r="D98" s="46"/>
      <c r="E98" s="51" t="s">
        <v>1577</v>
      </c>
      <c r="F98" s="46"/>
      <c r="G98" s="46"/>
      <c r="H98" s="46"/>
      <c r="I98" s="46"/>
      <c r="J98" s="47"/>
    </row>
    <row r="99">
      <c r="A99" s="37" t="s">
        <v>131</v>
      </c>
      <c r="B99" s="45"/>
      <c r="C99" s="46"/>
      <c r="D99" s="46"/>
      <c r="E99" s="39" t="s">
        <v>1576</v>
      </c>
      <c r="F99" s="46"/>
      <c r="G99" s="46"/>
      <c r="H99" s="46"/>
      <c r="I99" s="46"/>
      <c r="J99" s="47"/>
    </row>
    <row r="100">
      <c r="A100" s="37" t="s">
        <v>125</v>
      </c>
      <c r="B100" s="37">
        <v>23</v>
      </c>
      <c r="C100" s="38" t="s">
        <v>1578</v>
      </c>
      <c r="D100" s="37" t="s">
        <v>127</v>
      </c>
      <c r="E100" s="39" t="s">
        <v>1579</v>
      </c>
      <c r="F100" s="40" t="s">
        <v>135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130</v>
      </c>
      <c r="B101" s="45"/>
      <c r="C101" s="46"/>
      <c r="D101" s="46"/>
      <c r="E101" s="39" t="s">
        <v>1579</v>
      </c>
      <c r="F101" s="46"/>
      <c r="G101" s="46"/>
      <c r="H101" s="46"/>
      <c r="I101" s="46"/>
      <c r="J101" s="47"/>
    </row>
    <row r="102">
      <c r="A102" s="37" t="s">
        <v>131</v>
      </c>
      <c r="B102" s="45"/>
      <c r="C102" s="46"/>
      <c r="D102" s="46"/>
      <c r="E102" s="39" t="s">
        <v>1579</v>
      </c>
      <c r="F102" s="46"/>
      <c r="G102" s="46"/>
      <c r="H102" s="46"/>
      <c r="I102" s="46"/>
      <c r="J102" s="47"/>
    </row>
    <row r="103">
      <c r="A103" s="37" t="s">
        <v>125</v>
      </c>
      <c r="B103" s="37">
        <v>24</v>
      </c>
      <c r="C103" s="38" t="s">
        <v>1580</v>
      </c>
      <c r="D103" s="37" t="s">
        <v>127</v>
      </c>
      <c r="E103" s="39" t="s">
        <v>1581</v>
      </c>
      <c r="F103" s="40" t="s">
        <v>135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130</v>
      </c>
      <c r="B104" s="45"/>
      <c r="C104" s="46"/>
      <c r="D104" s="46"/>
      <c r="E104" s="39" t="s">
        <v>1581</v>
      </c>
      <c r="F104" s="46"/>
      <c r="G104" s="46"/>
      <c r="H104" s="46"/>
      <c r="I104" s="46"/>
      <c r="J104" s="47"/>
    </row>
    <row r="105" ht="30">
      <c r="A105" s="37" t="s">
        <v>242</v>
      </c>
      <c r="B105" s="45"/>
      <c r="C105" s="46"/>
      <c r="D105" s="46"/>
      <c r="E105" s="51" t="s">
        <v>1582</v>
      </c>
      <c r="F105" s="46"/>
      <c r="G105" s="46"/>
      <c r="H105" s="46"/>
      <c r="I105" s="46"/>
      <c r="J105" s="47"/>
    </row>
    <row r="106">
      <c r="A106" s="37" t="s">
        <v>131</v>
      </c>
      <c r="B106" s="45"/>
      <c r="C106" s="46"/>
      <c r="D106" s="46"/>
      <c r="E106" s="39" t="s">
        <v>1581</v>
      </c>
      <c r="F106" s="46"/>
      <c r="G106" s="46"/>
      <c r="H106" s="46"/>
      <c r="I106" s="46"/>
      <c r="J106" s="47"/>
    </row>
    <row r="107">
      <c r="A107" s="37" t="s">
        <v>125</v>
      </c>
      <c r="B107" s="37">
        <v>25</v>
      </c>
      <c r="C107" s="38" t="s">
        <v>1583</v>
      </c>
      <c r="D107" s="37" t="s">
        <v>127</v>
      </c>
      <c r="E107" s="39" t="s">
        <v>1584</v>
      </c>
      <c r="F107" s="40" t="s">
        <v>135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130</v>
      </c>
      <c r="B108" s="45"/>
      <c r="C108" s="46"/>
      <c r="D108" s="46"/>
      <c r="E108" s="39" t="s">
        <v>1584</v>
      </c>
      <c r="F108" s="46"/>
      <c r="G108" s="46"/>
      <c r="H108" s="46"/>
      <c r="I108" s="46"/>
      <c r="J108" s="47"/>
    </row>
    <row r="109" ht="30">
      <c r="A109" s="37" t="s">
        <v>242</v>
      </c>
      <c r="B109" s="45"/>
      <c r="C109" s="46"/>
      <c r="D109" s="46"/>
      <c r="E109" s="51" t="s">
        <v>1585</v>
      </c>
      <c r="F109" s="46"/>
      <c r="G109" s="46"/>
      <c r="H109" s="46"/>
      <c r="I109" s="46"/>
      <c r="J109" s="47"/>
    </row>
    <row r="110">
      <c r="A110" s="37" t="s">
        <v>131</v>
      </c>
      <c r="B110" s="45"/>
      <c r="C110" s="46"/>
      <c r="D110" s="46"/>
      <c r="E110" s="39" t="s">
        <v>1586</v>
      </c>
      <c r="F110" s="46"/>
      <c r="G110" s="46"/>
      <c r="H110" s="46"/>
      <c r="I110" s="46"/>
      <c r="J110" s="47"/>
    </row>
    <row r="111">
      <c r="A111" s="37" t="s">
        <v>125</v>
      </c>
      <c r="B111" s="37">
        <v>26</v>
      </c>
      <c r="C111" s="38" t="s">
        <v>1587</v>
      </c>
      <c r="D111" s="37" t="s">
        <v>127</v>
      </c>
      <c r="E111" s="39" t="s">
        <v>1588</v>
      </c>
      <c r="F111" s="40" t="s">
        <v>135</v>
      </c>
      <c r="G111" s="41">
        <v>2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130</v>
      </c>
      <c r="B112" s="45"/>
      <c r="C112" s="46"/>
      <c r="D112" s="46"/>
      <c r="E112" s="39" t="s">
        <v>1588</v>
      </c>
      <c r="F112" s="46"/>
      <c r="G112" s="46"/>
      <c r="H112" s="46"/>
      <c r="I112" s="46"/>
      <c r="J112" s="47"/>
    </row>
    <row r="113" ht="30">
      <c r="A113" s="37" t="s">
        <v>242</v>
      </c>
      <c r="B113" s="45"/>
      <c r="C113" s="46"/>
      <c r="D113" s="46"/>
      <c r="E113" s="51" t="s">
        <v>1589</v>
      </c>
      <c r="F113" s="46"/>
      <c r="G113" s="46"/>
      <c r="H113" s="46"/>
      <c r="I113" s="46"/>
      <c r="J113" s="47"/>
    </row>
    <row r="114">
      <c r="A114" s="37" t="s">
        <v>131</v>
      </c>
      <c r="B114" s="45"/>
      <c r="C114" s="46"/>
      <c r="D114" s="46"/>
      <c r="E114" s="39" t="s">
        <v>1590</v>
      </c>
      <c r="F114" s="46"/>
      <c r="G114" s="46"/>
      <c r="H114" s="46"/>
      <c r="I114" s="46"/>
      <c r="J114" s="47"/>
    </row>
    <row r="115">
      <c r="A115" s="37" t="s">
        <v>125</v>
      </c>
      <c r="B115" s="37">
        <v>27</v>
      </c>
      <c r="C115" s="38" t="s">
        <v>1591</v>
      </c>
      <c r="D115" s="37" t="s">
        <v>127</v>
      </c>
      <c r="E115" s="39" t="s">
        <v>1592</v>
      </c>
      <c r="F115" s="40" t="s">
        <v>135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130</v>
      </c>
      <c r="B116" s="45"/>
      <c r="C116" s="46"/>
      <c r="D116" s="46"/>
      <c r="E116" s="39" t="s">
        <v>1592</v>
      </c>
      <c r="F116" s="46"/>
      <c r="G116" s="46"/>
      <c r="H116" s="46"/>
      <c r="I116" s="46"/>
      <c r="J116" s="47"/>
    </row>
    <row r="117" ht="30">
      <c r="A117" s="37" t="s">
        <v>242</v>
      </c>
      <c r="B117" s="45"/>
      <c r="C117" s="46"/>
      <c r="D117" s="46"/>
      <c r="E117" s="51" t="s">
        <v>1593</v>
      </c>
      <c r="F117" s="46"/>
      <c r="G117" s="46"/>
      <c r="H117" s="46"/>
      <c r="I117" s="46"/>
      <c r="J117" s="47"/>
    </row>
    <row r="118">
      <c r="A118" s="37" t="s">
        <v>131</v>
      </c>
      <c r="B118" s="45"/>
      <c r="C118" s="46"/>
      <c r="D118" s="46"/>
      <c r="E118" s="39" t="s">
        <v>1592</v>
      </c>
      <c r="F118" s="46"/>
      <c r="G118" s="46"/>
      <c r="H118" s="46"/>
      <c r="I118" s="46"/>
      <c r="J118" s="47"/>
    </row>
    <row r="119">
      <c r="A119" s="37" t="s">
        <v>125</v>
      </c>
      <c r="B119" s="37">
        <v>28</v>
      </c>
      <c r="C119" s="38" t="s">
        <v>1594</v>
      </c>
      <c r="D119" s="37" t="s">
        <v>127</v>
      </c>
      <c r="E119" s="39" t="s">
        <v>1595</v>
      </c>
      <c r="F119" s="40" t="s">
        <v>135</v>
      </c>
      <c r="G119" s="41">
        <v>7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130</v>
      </c>
      <c r="B120" s="45"/>
      <c r="C120" s="46"/>
      <c r="D120" s="46"/>
      <c r="E120" s="39" t="s">
        <v>1595</v>
      </c>
      <c r="F120" s="46"/>
      <c r="G120" s="46"/>
      <c r="H120" s="46"/>
      <c r="I120" s="46"/>
      <c r="J120" s="47"/>
    </row>
    <row r="121" ht="30">
      <c r="A121" s="37" t="s">
        <v>242</v>
      </c>
      <c r="B121" s="45"/>
      <c r="C121" s="46"/>
      <c r="D121" s="46"/>
      <c r="E121" s="51" t="s">
        <v>1596</v>
      </c>
      <c r="F121" s="46"/>
      <c r="G121" s="46"/>
      <c r="H121" s="46"/>
      <c r="I121" s="46"/>
      <c r="J121" s="47"/>
    </row>
    <row r="122">
      <c r="A122" s="37" t="s">
        <v>131</v>
      </c>
      <c r="B122" s="45"/>
      <c r="C122" s="46"/>
      <c r="D122" s="46"/>
      <c r="E122" s="39" t="s">
        <v>1595</v>
      </c>
      <c r="F122" s="46"/>
      <c r="G122" s="46"/>
      <c r="H122" s="46"/>
      <c r="I122" s="46"/>
      <c r="J122" s="47"/>
    </row>
    <row r="123">
      <c r="A123" s="37" t="s">
        <v>125</v>
      </c>
      <c r="B123" s="37">
        <v>29</v>
      </c>
      <c r="C123" s="38" t="s">
        <v>1597</v>
      </c>
      <c r="D123" s="37" t="s">
        <v>127</v>
      </c>
      <c r="E123" s="39" t="s">
        <v>1598</v>
      </c>
      <c r="F123" s="40" t="s">
        <v>522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130</v>
      </c>
      <c r="B124" s="45"/>
      <c r="C124" s="46"/>
      <c r="D124" s="46"/>
      <c r="E124" s="39" t="s">
        <v>1598</v>
      </c>
      <c r="F124" s="46"/>
      <c r="G124" s="46"/>
      <c r="H124" s="46"/>
      <c r="I124" s="46"/>
      <c r="J124" s="47"/>
    </row>
    <row r="125" ht="30">
      <c r="A125" s="37" t="s">
        <v>242</v>
      </c>
      <c r="B125" s="45"/>
      <c r="C125" s="46"/>
      <c r="D125" s="46"/>
      <c r="E125" s="51" t="s">
        <v>1599</v>
      </c>
      <c r="F125" s="46"/>
      <c r="G125" s="46"/>
      <c r="H125" s="46"/>
      <c r="I125" s="46"/>
      <c r="J125" s="47"/>
    </row>
    <row r="126">
      <c r="A126" s="37" t="s">
        <v>131</v>
      </c>
      <c r="B126" s="45"/>
      <c r="C126" s="46"/>
      <c r="D126" s="46"/>
      <c r="E126" s="39" t="s">
        <v>1600</v>
      </c>
      <c r="F126" s="46"/>
      <c r="G126" s="46"/>
      <c r="H126" s="46"/>
      <c r="I126" s="46"/>
      <c r="J126" s="47"/>
    </row>
    <row r="127">
      <c r="A127" s="37" t="s">
        <v>125</v>
      </c>
      <c r="B127" s="37">
        <v>30</v>
      </c>
      <c r="C127" s="38" t="s">
        <v>1601</v>
      </c>
      <c r="D127" s="37" t="s">
        <v>127</v>
      </c>
      <c r="E127" s="39" t="s">
        <v>1602</v>
      </c>
      <c r="F127" s="40" t="s">
        <v>522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130</v>
      </c>
      <c r="B128" s="45"/>
      <c r="C128" s="46"/>
      <c r="D128" s="46"/>
      <c r="E128" s="39" t="s">
        <v>1602</v>
      </c>
      <c r="F128" s="46"/>
      <c r="G128" s="46"/>
      <c r="H128" s="46"/>
      <c r="I128" s="46"/>
      <c r="J128" s="47"/>
    </row>
    <row r="129" ht="30">
      <c r="A129" s="37" t="s">
        <v>242</v>
      </c>
      <c r="B129" s="45"/>
      <c r="C129" s="46"/>
      <c r="D129" s="46"/>
      <c r="E129" s="51" t="s">
        <v>1599</v>
      </c>
      <c r="F129" s="46"/>
      <c r="G129" s="46"/>
      <c r="H129" s="46"/>
      <c r="I129" s="46"/>
      <c r="J129" s="47"/>
    </row>
    <row r="130">
      <c r="A130" s="37" t="s">
        <v>131</v>
      </c>
      <c r="B130" s="45"/>
      <c r="C130" s="46"/>
      <c r="D130" s="46"/>
      <c r="E130" s="39" t="s">
        <v>1603</v>
      </c>
      <c r="F130" s="46"/>
      <c r="G130" s="46"/>
      <c r="H130" s="46"/>
      <c r="I130" s="46"/>
      <c r="J130" s="47"/>
    </row>
    <row r="131">
      <c r="A131" s="37" t="s">
        <v>125</v>
      </c>
      <c r="B131" s="37">
        <v>31</v>
      </c>
      <c r="C131" s="38" t="s">
        <v>1604</v>
      </c>
      <c r="D131" s="37" t="s">
        <v>127</v>
      </c>
      <c r="E131" s="39" t="s">
        <v>1605</v>
      </c>
      <c r="F131" s="40" t="s">
        <v>135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130</v>
      </c>
      <c r="B132" s="45"/>
      <c r="C132" s="46"/>
      <c r="D132" s="46"/>
      <c r="E132" s="39" t="s">
        <v>1605</v>
      </c>
      <c r="F132" s="46"/>
      <c r="G132" s="46"/>
      <c r="H132" s="46"/>
      <c r="I132" s="46"/>
      <c r="J132" s="47"/>
    </row>
    <row r="133" ht="30">
      <c r="A133" s="37" t="s">
        <v>242</v>
      </c>
      <c r="B133" s="45"/>
      <c r="C133" s="46"/>
      <c r="D133" s="46"/>
      <c r="E133" s="51" t="s">
        <v>1606</v>
      </c>
      <c r="F133" s="46"/>
      <c r="G133" s="46"/>
      <c r="H133" s="46"/>
      <c r="I133" s="46"/>
      <c r="J133" s="47"/>
    </row>
    <row r="134">
      <c r="A134" s="37" t="s">
        <v>131</v>
      </c>
      <c r="B134" s="45"/>
      <c r="C134" s="46"/>
      <c r="D134" s="46"/>
      <c r="E134" s="39" t="s">
        <v>1607</v>
      </c>
      <c r="F134" s="46"/>
      <c r="G134" s="46"/>
      <c r="H134" s="46"/>
      <c r="I134" s="46"/>
      <c r="J134" s="47"/>
    </row>
    <row r="135">
      <c r="A135" s="37" t="s">
        <v>125</v>
      </c>
      <c r="B135" s="37">
        <v>32</v>
      </c>
      <c r="C135" s="38" t="s">
        <v>1608</v>
      </c>
      <c r="D135" s="37" t="s">
        <v>127</v>
      </c>
      <c r="E135" s="39" t="s">
        <v>1609</v>
      </c>
      <c r="F135" s="40" t="s">
        <v>135</v>
      </c>
      <c r="G135" s="41">
        <v>2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130</v>
      </c>
      <c r="B136" s="45"/>
      <c r="C136" s="46"/>
      <c r="D136" s="46"/>
      <c r="E136" s="39" t="s">
        <v>1609</v>
      </c>
      <c r="F136" s="46"/>
      <c r="G136" s="46"/>
      <c r="H136" s="46"/>
      <c r="I136" s="46"/>
      <c r="J136" s="47"/>
    </row>
    <row r="137" ht="30">
      <c r="A137" s="37" t="s">
        <v>242</v>
      </c>
      <c r="B137" s="45"/>
      <c r="C137" s="46"/>
      <c r="D137" s="46"/>
      <c r="E137" s="51" t="s">
        <v>1610</v>
      </c>
      <c r="F137" s="46"/>
      <c r="G137" s="46"/>
      <c r="H137" s="46"/>
      <c r="I137" s="46"/>
      <c r="J137" s="47"/>
    </row>
    <row r="138">
      <c r="A138" s="37" t="s">
        <v>131</v>
      </c>
      <c r="B138" s="45"/>
      <c r="C138" s="46"/>
      <c r="D138" s="46"/>
      <c r="E138" s="39" t="s">
        <v>1609</v>
      </c>
      <c r="F138" s="46"/>
      <c r="G138" s="46"/>
      <c r="H138" s="46"/>
      <c r="I138" s="46"/>
      <c r="J138" s="47"/>
    </row>
    <row r="139">
      <c r="A139" s="37" t="s">
        <v>125</v>
      </c>
      <c r="B139" s="37">
        <v>33</v>
      </c>
      <c r="C139" s="38" t="s">
        <v>1611</v>
      </c>
      <c r="D139" s="37" t="s">
        <v>127</v>
      </c>
      <c r="E139" s="39" t="s">
        <v>1612</v>
      </c>
      <c r="F139" s="40" t="s">
        <v>135</v>
      </c>
      <c r="G139" s="41">
        <v>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130</v>
      </c>
      <c r="B140" s="45"/>
      <c r="C140" s="46"/>
      <c r="D140" s="46"/>
      <c r="E140" s="39" t="s">
        <v>1612</v>
      </c>
      <c r="F140" s="46"/>
      <c r="G140" s="46"/>
      <c r="H140" s="46"/>
      <c r="I140" s="46"/>
      <c r="J140" s="47"/>
    </row>
    <row r="141">
      <c r="A141" s="37" t="s">
        <v>131</v>
      </c>
      <c r="B141" s="45"/>
      <c r="C141" s="46"/>
      <c r="D141" s="46"/>
      <c r="E141" s="39" t="s">
        <v>1612</v>
      </c>
      <c r="F141" s="46"/>
      <c r="G141" s="46"/>
      <c r="H141" s="46"/>
      <c r="I141" s="46"/>
      <c r="J141" s="47"/>
    </row>
    <row r="142" ht="45">
      <c r="A142" s="37" t="s">
        <v>125</v>
      </c>
      <c r="B142" s="37">
        <v>34</v>
      </c>
      <c r="C142" s="38" t="s">
        <v>1613</v>
      </c>
      <c r="D142" s="37" t="s">
        <v>127</v>
      </c>
      <c r="E142" s="39" t="s">
        <v>1614</v>
      </c>
      <c r="F142" s="40" t="s">
        <v>135</v>
      </c>
      <c r="G142" s="41">
        <v>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 ht="45">
      <c r="A143" s="37" t="s">
        <v>130</v>
      </c>
      <c r="B143" s="45"/>
      <c r="C143" s="46"/>
      <c r="D143" s="46"/>
      <c r="E143" s="39" t="s">
        <v>1614</v>
      </c>
      <c r="F143" s="46"/>
      <c r="G143" s="46"/>
      <c r="H143" s="46"/>
      <c r="I143" s="46"/>
      <c r="J143" s="47"/>
    </row>
    <row r="144" ht="30">
      <c r="A144" s="37" t="s">
        <v>242</v>
      </c>
      <c r="B144" s="45"/>
      <c r="C144" s="46"/>
      <c r="D144" s="46"/>
      <c r="E144" s="51" t="s">
        <v>1615</v>
      </c>
      <c r="F144" s="46"/>
      <c r="G144" s="46"/>
      <c r="H144" s="46"/>
      <c r="I144" s="46"/>
      <c r="J144" s="47"/>
    </row>
    <row r="145" ht="45">
      <c r="A145" s="37" t="s">
        <v>131</v>
      </c>
      <c r="B145" s="45"/>
      <c r="C145" s="46"/>
      <c r="D145" s="46"/>
      <c r="E145" s="39" t="s">
        <v>1614</v>
      </c>
      <c r="F145" s="46"/>
      <c r="G145" s="46"/>
      <c r="H145" s="46"/>
      <c r="I145" s="46"/>
      <c r="J145" s="47"/>
    </row>
    <row r="146" ht="30">
      <c r="A146" s="37" t="s">
        <v>125</v>
      </c>
      <c r="B146" s="37">
        <v>35</v>
      </c>
      <c r="C146" s="38" t="s">
        <v>1616</v>
      </c>
      <c r="D146" s="37" t="s">
        <v>127</v>
      </c>
      <c r="E146" s="39" t="s">
        <v>1617</v>
      </c>
      <c r="F146" s="40" t="s">
        <v>129</v>
      </c>
      <c r="G146" s="41">
        <v>20.449999999999999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 ht="30">
      <c r="A147" s="37" t="s">
        <v>130</v>
      </c>
      <c r="B147" s="45"/>
      <c r="C147" s="46"/>
      <c r="D147" s="46"/>
      <c r="E147" s="39" t="s">
        <v>1617</v>
      </c>
      <c r="F147" s="46"/>
      <c r="G147" s="46"/>
      <c r="H147" s="46"/>
      <c r="I147" s="46"/>
      <c r="J147" s="47"/>
    </row>
    <row r="148" ht="30">
      <c r="A148" s="37" t="s">
        <v>242</v>
      </c>
      <c r="B148" s="45"/>
      <c r="C148" s="46"/>
      <c r="D148" s="46"/>
      <c r="E148" s="51" t="s">
        <v>1618</v>
      </c>
      <c r="F148" s="46"/>
      <c r="G148" s="46"/>
      <c r="H148" s="46"/>
      <c r="I148" s="46"/>
      <c r="J148" s="47"/>
    </row>
    <row r="149" ht="30">
      <c r="A149" s="37" t="s">
        <v>131</v>
      </c>
      <c r="B149" s="45"/>
      <c r="C149" s="46"/>
      <c r="D149" s="46"/>
      <c r="E149" s="39" t="s">
        <v>1617</v>
      </c>
      <c r="F149" s="46"/>
      <c r="G149" s="46"/>
      <c r="H149" s="46"/>
      <c r="I149" s="46"/>
      <c r="J149" s="47"/>
    </row>
    <row r="150" ht="45">
      <c r="A150" s="37" t="s">
        <v>125</v>
      </c>
      <c r="B150" s="37">
        <v>36</v>
      </c>
      <c r="C150" s="38" t="s">
        <v>1619</v>
      </c>
      <c r="D150" s="37" t="s">
        <v>127</v>
      </c>
      <c r="E150" s="39" t="s">
        <v>1620</v>
      </c>
      <c r="F150" s="40" t="s">
        <v>135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130</v>
      </c>
      <c r="B151" s="45"/>
      <c r="C151" s="46"/>
      <c r="D151" s="46"/>
      <c r="E151" s="39" t="s">
        <v>1620</v>
      </c>
      <c r="F151" s="46"/>
      <c r="G151" s="46"/>
      <c r="H151" s="46"/>
      <c r="I151" s="46"/>
      <c r="J151" s="47"/>
    </row>
    <row r="152" ht="30">
      <c r="A152" s="37" t="s">
        <v>242</v>
      </c>
      <c r="B152" s="45"/>
      <c r="C152" s="46"/>
      <c r="D152" s="46"/>
      <c r="E152" s="51" t="s">
        <v>1621</v>
      </c>
      <c r="F152" s="46"/>
      <c r="G152" s="46"/>
      <c r="H152" s="46"/>
      <c r="I152" s="46"/>
      <c r="J152" s="47"/>
    </row>
    <row r="153" ht="45">
      <c r="A153" s="37" t="s">
        <v>131</v>
      </c>
      <c r="B153" s="45"/>
      <c r="C153" s="46"/>
      <c r="D153" s="46"/>
      <c r="E153" s="39" t="s">
        <v>1620</v>
      </c>
      <c r="F153" s="46"/>
      <c r="G153" s="46"/>
      <c r="H153" s="46"/>
      <c r="I153" s="46"/>
      <c r="J153" s="47"/>
    </row>
    <row r="154">
      <c r="A154" s="37" t="s">
        <v>125</v>
      </c>
      <c r="B154" s="37">
        <v>37</v>
      </c>
      <c r="C154" s="38" t="s">
        <v>1622</v>
      </c>
      <c r="D154" s="37" t="s">
        <v>127</v>
      </c>
      <c r="E154" s="39" t="s">
        <v>1623</v>
      </c>
      <c r="F154" s="40" t="s">
        <v>129</v>
      </c>
      <c r="G154" s="41">
        <v>25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130</v>
      </c>
      <c r="B155" s="45"/>
      <c r="C155" s="46"/>
      <c r="D155" s="46"/>
      <c r="E155" s="39" t="s">
        <v>1623</v>
      </c>
      <c r="F155" s="46"/>
      <c r="G155" s="46"/>
      <c r="H155" s="46"/>
      <c r="I155" s="46"/>
      <c r="J155" s="47"/>
    </row>
    <row r="156" ht="30">
      <c r="A156" s="37" t="s">
        <v>242</v>
      </c>
      <c r="B156" s="45"/>
      <c r="C156" s="46"/>
      <c r="D156" s="46"/>
      <c r="E156" s="51" t="s">
        <v>1624</v>
      </c>
      <c r="F156" s="46"/>
      <c r="G156" s="46"/>
      <c r="H156" s="46"/>
      <c r="I156" s="46"/>
      <c r="J156" s="47"/>
    </row>
    <row r="157">
      <c r="A157" s="37" t="s">
        <v>131</v>
      </c>
      <c r="B157" s="45"/>
      <c r="C157" s="46"/>
      <c r="D157" s="46"/>
      <c r="E157" s="39" t="s">
        <v>1623</v>
      </c>
      <c r="F157" s="46"/>
      <c r="G157" s="46"/>
      <c r="H157" s="46"/>
      <c r="I157" s="46"/>
      <c r="J157" s="47"/>
    </row>
    <row r="158" ht="30">
      <c r="A158" s="37" t="s">
        <v>125</v>
      </c>
      <c r="B158" s="37">
        <v>38</v>
      </c>
      <c r="C158" s="38" t="s">
        <v>1625</v>
      </c>
      <c r="D158" s="37" t="s">
        <v>127</v>
      </c>
      <c r="E158" s="39" t="s">
        <v>1626</v>
      </c>
      <c r="F158" s="40" t="s">
        <v>129</v>
      </c>
      <c r="G158" s="41">
        <v>25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130</v>
      </c>
      <c r="B159" s="45"/>
      <c r="C159" s="46"/>
      <c r="D159" s="46"/>
      <c r="E159" s="39" t="s">
        <v>1626</v>
      </c>
      <c r="F159" s="46"/>
      <c r="G159" s="46"/>
      <c r="H159" s="46"/>
      <c r="I159" s="46"/>
      <c r="J159" s="47"/>
    </row>
    <row r="160" ht="30">
      <c r="A160" s="37" t="s">
        <v>242</v>
      </c>
      <c r="B160" s="45"/>
      <c r="C160" s="46"/>
      <c r="D160" s="46"/>
      <c r="E160" s="51" t="s">
        <v>1624</v>
      </c>
      <c r="F160" s="46"/>
      <c r="G160" s="46"/>
      <c r="H160" s="46"/>
      <c r="I160" s="46"/>
      <c r="J160" s="47"/>
    </row>
    <row r="161" ht="30">
      <c r="A161" s="37" t="s">
        <v>131</v>
      </c>
      <c r="B161" s="45"/>
      <c r="C161" s="46"/>
      <c r="D161" s="46"/>
      <c r="E161" s="39" t="s">
        <v>1626</v>
      </c>
      <c r="F161" s="46"/>
      <c r="G161" s="46"/>
      <c r="H161" s="46"/>
      <c r="I161" s="46"/>
      <c r="J161" s="47"/>
    </row>
    <row r="162" ht="30">
      <c r="A162" s="37" t="s">
        <v>125</v>
      </c>
      <c r="B162" s="37">
        <v>39</v>
      </c>
      <c r="C162" s="38" t="s">
        <v>1627</v>
      </c>
      <c r="D162" s="37" t="s">
        <v>127</v>
      </c>
      <c r="E162" s="39" t="s">
        <v>1628</v>
      </c>
      <c r="F162" s="40" t="s">
        <v>129</v>
      </c>
      <c r="G162" s="41">
        <v>25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130</v>
      </c>
      <c r="B163" s="45"/>
      <c r="C163" s="46"/>
      <c r="D163" s="46"/>
      <c r="E163" s="39" t="s">
        <v>1628</v>
      </c>
      <c r="F163" s="46"/>
      <c r="G163" s="46"/>
      <c r="H163" s="46"/>
      <c r="I163" s="46"/>
      <c r="J163" s="47"/>
    </row>
    <row r="164" ht="30">
      <c r="A164" s="37" t="s">
        <v>242</v>
      </c>
      <c r="B164" s="45"/>
      <c r="C164" s="46"/>
      <c r="D164" s="46"/>
      <c r="E164" s="51" t="s">
        <v>1624</v>
      </c>
      <c r="F164" s="46"/>
      <c r="G164" s="46"/>
      <c r="H164" s="46"/>
      <c r="I164" s="46"/>
      <c r="J164" s="47"/>
    </row>
    <row r="165" ht="30">
      <c r="A165" s="37" t="s">
        <v>131</v>
      </c>
      <c r="B165" s="45"/>
      <c r="C165" s="46"/>
      <c r="D165" s="46"/>
      <c r="E165" s="39" t="s">
        <v>1628</v>
      </c>
      <c r="F165" s="46"/>
      <c r="G165" s="46"/>
      <c r="H165" s="46"/>
      <c r="I165" s="46"/>
      <c r="J165" s="47"/>
    </row>
    <row r="166" ht="30">
      <c r="A166" s="37" t="s">
        <v>125</v>
      </c>
      <c r="B166" s="37">
        <v>40</v>
      </c>
      <c r="C166" s="38" t="s">
        <v>1629</v>
      </c>
      <c r="D166" s="37" t="s">
        <v>127</v>
      </c>
      <c r="E166" s="39" t="s">
        <v>1630</v>
      </c>
      <c r="F166" s="40" t="s">
        <v>135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130</v>
      </c>
      <c r="B167" s="45"/>
      <c r="C167" s="46"/>
      <c r="D167" s="46"/>
      <c r="E167" s="39" t="s">
        <v>1630</v>
      </c>
      <c r="F167" s="46"/>
      <c r="G167" s="46"/>
      <c r="H167" s="46"/>
      <c r="I167" s="46"/>
      <c r="J167" s="47"/>
    </row>
    <row r="168" ht="30">
      <c r="A168" s="37" t="s">
        <v>131</v>
      </c>
      <c r="B168" s="45"/>
      <c r="C168" s="46"/>
      <c r="D168" s="46"/>
      <c r="E168" s="39" t="s">
        <v>1630</v>
      </c>
      <c r="F168" s="46"/>
      <c r="G168" s="46"/>
      <c r="H168" s="46"/>
      <c r="I168" s="46"/>
      <c r="J168" s="47"/>
    </row>
    <row r="169" ht="30">
      <c r="A169" s="37" t="s">
        <v>125</v>
      </c>
      <c r="B169" s="37">
        <v>41</v>
      </c>
      <c r="C169" s="38" t="s">
        <v>1631</v>
      </c>
      <c r="D169" s="37" t="s">
        <v>127</v>
      </c>
      <c r="E169" s="39" t="s">
        <v>1632</v>
      </c>
      <c r="F169" s="40" t="s">
        <v>135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 ht="30">
      <c r="A170" s="37" t="s">
        <v>130</v>
      </c>
      <c r="B170" s="45"/>
      <c r="C170" s="46"/>
      <c r="D170" s="46"/>
      <c r="E170" s="39" t="s">
        <v>1632</v>
      </c>
      <c r="F170" s="46"/>
      <c r="G170" s="46"/>
      <c r="H170" s="46"/>
      <c r="I170" s="46"/>
      <c r="J170" s="47"/>
    </row>
    <row r="171" ht="30">
      <c r="A171" s="37" t="s">
        <v>242</v>
      </c>
      <c r="B171" s="45"/>
      <c r="C171" s="46"/>
      <c r="D171" s="46"/>
      <c r="E171" s="51" t="s">
        <v>1621</v>
      </c>
      <c r="F171" s="46"/>
      <c r="G171" s="46"/>
      <c r="H171" s="46"/>
      <c r="I171" s="46"/>
      <c r="J171" s="47"/>
    </row>
    <row r="172" ht="30">
      <c r="A172" s="37" t="s">
        <v>131</v>
      </c>
      <c r="B172" s="45"/>
      <c r="C172" s="46"/>
      <c r="D172" s="46"/>
      <c r="E172" s="39" t="s">
        <v>1632</v>
      </c>
      <c r="F172" s="46"/>
      <c r="G172" s="46"/>
      <c r="H172" s="46"/>
      <c r="I172" s="46"/>
      <c r="J172" s="47"/>
    </row>
    <row r="173">
      <c r="A173" s="37" t="s">
        <v>125</v>
      </c>
      <c r="B173" s="37">
        <v>42</v>
      </c>
      <c r="C173" s="38" t="s">
        <v>1633</v>
      </c>
      <c r="D173" s="37" t="s">
        <v>127</v>
      </c>
      <c r="E173" s="39" t="s">
        <v>1634</v>
      </c>
      <c r="F173" s="40" t="s">
        <v>129</v>
      </c>
      <c r="G173" s="41">
        <v>25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130</v>
      </c>
      <c r="B174" s="45"/>
      <c r="C174" s="46"/>
      <c r="D174" s="46"/>
      <c r="E174" s="39" t="s">
        <v>1634</v>
      </c>
      <c r="F174" s="46"/>
      <c r="G174" s="46"/>
      <c r="H174" s="46"/>
      <c r="I174" s="46"/>
      <c r="J174" s="47"/>
    </row>
    <row r="175" ht="30">
      <c r="A175" s="37" t="s">
        <v>242</v>
      </c>
      <c r="B175" s="45"/>
      <c r="C175" s="46"/>
      <c r="D175" s="46"/>
      <c r="E175" s="51" t="s">
        <v>1624</v>
      </c>
      <c r="F175" s="46"/>
      <c r="G175" s="46"/>
      <c r="H175" s="46"/>
      <c r="I175" s="46"/>
      <c r="J175" s="47"/>
    </row>
    <row r="176">
      <c r="A176" s="37" t="s">
        <v>131</v>
      </c>
      <c r="B176" s="45"/>
      <c r="C176" s="46"/>
      <c r="D176" s="46"/>
      <c r="E176" s="39" t="s">
        <v>1634</v>
      </c>
      <c r="F176" s="46"/>
      <c r="G176" s="46"/>
      <c r="H176" s="46"/>
      <c r="I176" s="46"/>
      <c r="J176" s="47"/>
    </row>
    <row r="177">
      <c r="A177" s="37" t="s">
        <v>125</v>
      </c>
      <c r="B177" s="37">
        <v>43</v>
      </c>
      <c r="C177" s="38" t="s">
        <v>1635</v>
      </c>
      <c r="D177" s="37" t="s">
        <v>127</v>
      </c>
      <c r="E177" s="39" t="s">
        <v>1636</v>
      </c>
      <c r="F177" s="40" t="s">
        <v>129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130</v>
      </c>
      <c r="B178" s="45"/>
      <c r="C178" s="46"/>
      <c r="D178" s="46"/>
      <c r="E178" s="39" t="s">
        <v>1636</v>
      </c>
      <c r="F178" s="46"/>
      <c r="G178" s="46"/>
      <c r="H178" s="46"/>
      <c r="I178" s="46"/>
      <c r="J178" s="47"/>
    </row>
    <row r="179" ht="30">
      <c r="A179" s="37" t="s">
        <v>242</v>
      </c>
      <c r="B179" s="45"/>
      <c r="C179" s="46"/>
      <c r="D179" s="46"/>
      <c r="E179" s="51" t="s">
        <v>1624</v>
      </c>
      <c r="F179" s="46"/>
      <c r="G179" s="46"/>
      <c r="H179" s="46"/>
      <c r="I179" s="46"/>
      <c r="J179" s="47"/>
    </row>
    <row r="180">
      <c r="A180" s="37" t="s">
        <v>131</v>
      </c>
      <c r="B180" s="45"/>
      <c r="C180" s="46"/>
      <c r="D180" s="46"/>
      <c r="E180" s="39" t="s">
        <v>1636</v>
      </c>
      <c r="F180" s="46"/>
      <c r="G180" s="46"/>
      <c r="H180" s="46"/>
      <c r="I180" s="46"/>
      <c r="J180" s="47"/>
    </row>
    <row r="181">
      <c r="A181" s="31" t="s">
        <v>122</v>
      </c>
      <c r="B181" s="32"/>
      <c r="C181" s="33" t="s">
        <v>1507</v>
      </c>
      <c r="D181" s="34"/>
      <c r="E181" s="31" t="s">
        <v>1508</v>
      </c>
      <c r="F181" s="34"/>
      <c r="G181" s="34"/>
      <c r="H181" s="34"/>
      <c r="I181" s="35">
        <f>SUMIFS(I182:I184,A182:A184,"P")</f>
        <v>0</v>
      </c>
      <c r="J181" s="36"/>
    </row>
    <row r="182" ht="45">
      <c r="A182" s="37" t="s">
        <v>125</v>
      </c>
      <c r="B182" s="37">
        <v>44</v>
      </c>
      <c r="C182" s="38" t="s">
        <v>1637</v>
      </c>
      <c r="D182" s="37" t="s">
        <v>127</v>
      </c>
      <c r="E182" s="39" t="s">
        <v>1638</v>
      </c>
      <c r="F182" s="40" t="s">
        <v>237</v>
      </c>
      <c r="G182" s="41">
        <v>37.191000000000003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 ht="45">
      <c r="A183" s="37" t="s">
        <v>130</v>
      </c>
      <c r="B183" s="45"/>
      <c r="C183" s="46"/>
      <c r="D183" s="46"/>
      <c r="E183" s="39" t="s">
        <v>1639</v>
      </c>
      <c r="F183" s="46"/>
      <c r="G183" s="46"/>
      <c r="H183" s="46"/>
      <c r="I183" s="46"/>
      <c r="J183" s="47"/>
    </row>
    <row r="184" ht="45">
      <c r="A184" s="37" t="s">
        <v>131</v>
      </c>
      <c r="B184" s="48"/>
      <c r="C184" s="49"/>
      <c r="D184" s="49"/>
      <c r="E184" s="39" t="s">
        <v>1639</v>
      </c>
      <c r="F184" s="49"/>
      <c r="G184" s="49"/>
      <c r="H184" s="49"/>
      <c r="I184" s="49"/>
      <c r="J184" s="50"/>
    </row>
  </sheetData>
  <sheetProtection sheet="1" objects="1" scenarios="1" spinCount="100000" saltValue="A2PF0yDBR5Pjne2nP53teAv9C5u3eOR7U5BtUBuIBJPmvJ3hPtmwL8+9XRutQv8RjXH6AmZKPrCE/zFnG6dgwQ==" hashValue="uOA23lf53tcnVTFZQrYDohg/02eglHeQ0S9sdmMNu/qCrdPkL0P5u3TtgTyQdzsjsZRP1bx/3RF9jWpLiQLwi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1640</v>
      </c>
      <c r="I3" s="25">
        <f>SUMIFS(I9:I90,A9:A90,"SD")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39</v>
      </c>
      <c r="D4" s="22"/>
      <c r="E4" s="23" t="s">
        <v>40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1640</v>
      </c>
      <c r="D5" s="22"/>
      <c r="E5" s="23" t="s">
        <v>48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125</v>
      </c>
      <c r="B10" s="37">
        <v>1</v>
      </c>
      <c r="C10" s="38" t="s">
        <v>1641</v>
      </c>
      <c r="D10" s="37" t="s">
        <v>127</v>
      </c>
      <c r="E10" s="39" t="s">
        <v>1642</v>
      </c>
      <c r="F10" s="40" t="s">
        <v>1289</v>
      </c>
      <c r="G10" s="41">
        <v>168.304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130</v>
      </c>
      <c r="B11" s="45"/>
      <c r="C11" s="46"/>
      <c r="D11" s="46"/>
      <c r="E11" s="39" t="s">
        <v>1643</v>
      </c>
      <c r="F11" s="46"/>
      <c r="G11" s="46"/>
      <c r="H11" s="46"/>
      <c r="I11" s="46"/>
      <c r="J11" s="47"/>
    </row>
    <row r="12" ht="30">
      <c r="A12" s="37" t="s">
        <v>242</v>
      </c>
      <c r="B12" s="45"/>
      <c r="C12" s="46"/>
      <c r="D12" s="46"/>
      <c r="E12" s="51" t="s">
        <v>1644</v>
      </c>
      <c r="F12" s="46"/>
      <c r="G12" s="46"/>
      <c r="H12" s="46"/>
      <c r="I12" s="46"/>
      <c r="J12" s="47"/>
    </row>
    <row r="13" ht="45">
      <c r="A13" s="37" t="s">
        <v>131</v>
      </c>
      <c r="B13" s="45"/>
      <c r="C13" s="46"/>
      <c r="D13" s="46"/>
      <c r="E13" s="39" t="s">
        <v>1643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1516</v>
      </c>
      <c r="D14" s="37" t="s">
        <v>127</v>
      </c>
      <c r="E14" s="39" t="s">
        <v>1517</v>
      </c>
      <c r="F14" s="40" t="s">
        <v>1304</v>
      </c>
      <c r="G14" s="41">
        <v>210.38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1517</v>
      </c>
      <c r="F15" s="46"/>
      <c r="G15" s="46"/>
      <c r="H15" s="46"/>
      <c r="I15" s="46"/>
      <c r="J15" s="47"/>
    </row>
    <row r="16" ht="60">
      <c r="A16" s="37" t="s">
        <v>242</v>
      </c>
      <c r="B16" s="45"/>
      <c r="C16" s="46"/>
      <c r="D16" s="46"/>
      <c r="E16" s="51" t="s">
        <v>1645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1517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1519</v>
      </c>
      <c r="D18" s="37" t="s">
        <v>127</v>
      </c>
      <c r="E18" s="39" t="s">
        <v>1520</v>
      </c>
      <c r="F18" s="40" t="s">
        <v>1304</v>
      </c>
      <c r="G18" s="41">
        <v>210.38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1520</v>
      </c>
      <c r="F19" s="46"/>
      <c r="G19" s="46"/>
      <c r="H19" s="46"/>
      <c r="I19" s="46"/>
      <c r="J19" s="47"/>
    </row>
    <row r="20" ht="30">
      <c r="A20" s="37" t="s">
        <v>242</v>
      </c>
      <c r="B20" s="45"/>
      <c r="C20" s="46"/>
      <c r="D20" s="46"/>
      <c r="E20" s="51" t="s">
        <v>1646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1520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1647</v>
      </c>
      <c r="D22" s="37" t="s">
        <v>127</v>
      </c>
      <c r="E22" s="39" t="s">
        <v>1522</v>
      </c>
      <c r="F22" s="40" t="s">
        <v>1289</v>
      </c>
      <c r="G22" s="41">
        <v>285.80399999999997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130</v>
      </c>
      <c r="B23" s="45"/>
      <c r="C23" s="46"/>
      <c r="D23" s="46"/>
      <c r="E23" s="39" t="s">
        <v>1648</v>
      </c>
      <c r="F23" s="46"/>
      <c r="G23" s="46"/>
      <c r="H23" s="46"/>
      <c r="I23" s="46"/>
      <c r="J23" s="47"/>
    </row>
    <row r="24" ht="30">
      <c r="A24" s="37" t="s">
        <v>242</v>
      </c>
      <c r="B24" s="45"/>
      <c r="C24" s="46"/>
      <c r="D24" s="46"/>
      <c r="E24" s="51" t="s">
        <v>1649</v>
      </c>
      <c r="F24" s="46"/>
      <c r="G24" s="46"/>
      <c r="H24" s="46"/>
      <c r="I24" s="46"/>
      <c r="J24" s="47"/>
    </row>
    <row r="25" ht="60">
      <c r="A25" s="37" t="s">
        <v>131</v>
      </c>
      <c r="B25" s="45"/>
      <c r="C25" s="46"/>
      <c r="D25" s="46"/>
      <c r="E25" s="39" t="s">
        <v>1648</v>
      </c>
      <c r="F25" s="46"/>
      <c r="G25" s="46"/>
      <c r="H25" s="46"/>
      <c r="I25" s="46"/>
      <c r="J25" s="47"/>
    </row>
    <row r="26" ht="30">
      <c r="A26" s="37" t="s">
        <v>125</v>
      </c>
      <c r="B26" s="37">
        <v>5</v>
      </c>
      <c r="C26" s="38" t="s">
        <v>1525</v>
      </c>
      <c r="D26" s="37" t="s">
        <v>127</v>
      </c>
      <c r="E26" s="39" t="s">
        <v>1526</v>
      </c>
      <c r="F26" s="40" t="s">
        <v>1289</v>
      </c>
      <c r="G26" s="41">
        <v>117.5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1526</v>
      </c>
      <c r="F27" s="46"/>
      <c r="G27" s="46"/>
      <c r="H27" s="46"/>
      <c r="I27" s="46"/>
      <c r="J27" s="47"/>
    </row>
    <row r="28">
      <c r="A28" s="37" t="s">
        <v>242</v>
      </c>
      <c r="B28" s="45"/>
      <c r="C28" s="46"/>
      <c r="D28" s="46"/>
      <c r="E28" s="51" t="s">
        <v>1650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1526</v>
      </c>
      <c r="F29" s="46"/>
      <c r="G29" s="46"/>
      <c r="H29" s="46"/>
      <c r="I29" s="46"/>
      <c r="J29" s="47"/>
    </row>
    <row r="30" ht="30">
      <c r="A30" s="37" t="s">
        <v>125</v>
      </c>
      <c r="B30" s="37">
        <v>6</v>
      </c>
      <c r="C30" s="38" t="s">
        <v>1528</v>
      </c>
      <c r="D30" s="37" t="s">
        <v>127</v>
      </c>
      <c r="E30" s="39" t="s">
        <v>1529</v>
      </c>
      <c r="F30" s="40" t="s">
        <v>1289</v>
      </c>
      <c r="G30" s="41">
        <v>117.5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1529</v>
      </c>
      <c r="F31" s="46"/>
      <c r="G31" s="46"/>
      <c r="H31" s="46"/>
      <c r="I31" s="46"/>
      <c r="J31" s="47"/>
    </row>
    <row r="32">
      <c r="A32" s="37" t="s">
        <v>242</v>
      </c>
      <c r="B32" s="45"/>
      <c r="C32" s="46"/>
      <c r="D32" s="46"/>
      <c r="E32" s="51" t="s">
        <v>1650</v>
      </c>
      <c r="F32" s="46"/>
      <c r="G32" s="46"/>
      <c r="H32" s="46"/>
      <c r="I32" s="46"/>
      <c r="J32" s="47"/>
    </row>
    <row r="33" ht="30">
      <c r="A33" s="37" t="s">
        <v>131</v>
      </c>
      <c r="B33" s="45"/>
      <c r="C33" s="46"/>
      <c r="D33" s="46"/>
      <c r="E33" s="39" t="s">
        <v>1529</v>
      </c>
      <c r="F33" s="46"/>
      <c r="G33" s="46"/>
      <c r="H33" s="46"/>
      <c r="I33" s="46"/>
      <c r="J33" s="47"/>
    </row>
    <row r="34" ht="45">
      <c r="A34" s="37" t="s">
        <v>125</v>
      </c>
      <c r="B34" s="37">
        <v>7</v>
      </c>
      <c r="C34" s="38" t="s">
        <v>1530</v>
      </c>
      <c r="D34" s="37" t="s">
        <v>127</v>
      </c>
      <c r="E34" s="39" t="s">
        <v>1531</v>
      </c>
      <c r="F34" s="40" t="s">
        <v>1289</v>
      </c>
      <c r="G34" s="41">
        <v>117.5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130</v>
      </c>
      <c r="B35" s="45"/>
      <c r="C35" s="46"/>
      <c r="D35" s="46"/>
      <c r="E35" s="39" t="s">
        <v>1531</v>
      </c>
      <c r="F35" s="46"/>
      <c r="G35" s="46"/>
      <c r="H35" s="46"/>
      <c r="I35" s="46"/>
      <c r="J35" s="47"/>
    </row>
    <row r="36" ht="30">
      <c r="A36" s="37" t="s">
        <v>242</v>
      </c>
      <c r="B36" s="45"/>
      <c r="C36" s="46"/>
      <c r="D36" s="46"/>
      <c r="E36" s="51" t="s">
        <v>1651</v>
      </c>
      <c r="F36" s="46"/>
      <c r="G36" s="46"/>
      <c r="H36" s="46"/>
      <c r="I36" s="46"/>
      <c r="J36" s="47"/>
    </row>
    <row r="37" ht="45">
      <c r="A37" s="37" t="s">
        <v>131</v>
      </c>
      <c r="B37" s="45"/>
      <c r="C37" s="46"/>
      <c r="D37" s="46"/>
      <c r="E37" s="39" t="s">
        <v>1531</v>
      </c>
      <c r="F37" s="46"/>
      <c r="G37" s="46"/>
      <c r="H37" s="46"/>
      <c r="I37" s="46"/>
      <c r="J37" s="47"/>
    </row>
    <row r="38" ht="45">
      <c r="A38" s="37" t="s">
        <v>125</v>
      </c>
      <c r="B38" s="37">
        <v>8</v>
      </c>
      <c r="C38" s="38" t="s">
        <v>1533</v>
      </c>
      <c r="D38" s="37" t="s">
        <v>127</v>
      </c>
      <c r="E38" s="39" t="s">
        <v>1534</v>
      </c>
      <c r="F38" s="40" t="s">
        <v>1289</v>
      </c>
      <c r="G38" s="41">
        <v>40.055999999999997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130</v>
      </c>
      <c r="B39" s="45"/>
      <c r="C39" s="46"/>
      <c r="D39" s="46"/>
      <c r="E39" s="39" t="s">
        <v>1535</v>
      </c>
      <c r="F39" s="46"/>
      <c r="G39" s="46"/>
      <c r="H39" s="46"/>
      <c r="I39" s="46"/>
      <c r="J39" s="47"/>
    </row>
    <row r="40" ht="30">
      <c r="A40" s="37" t="s">
        <v>242</v>
      </c>
      <c r="B40" s="45"/>
      <c r="C40" s="46"/>
      <c r="D40" s="46"/>
      <c r="E40" s="51" t="s">
        <v>1652</v>
      </c>
      <c r="F40" s="46"/>
      <c r="G40" s="46"/>
      <c r="H40" s="46"/>
      <c r="I40" s="46"/>
      <c r="J40" s="47"/>
    </row>
    <row r="41" ht="75">
      <c r="A41" s="37" t="s">
        <v>131</v>
      </c>
      <c r="B41" s="45"/>
      <c r="C41" s="46"/>
      <c r="D41" s="46"/>
      <c r="E41" s="39" t="s">
        <v>1535</v>
      </c>
      <c r="F41" s="46"/>
      <c r="G41" s="46"/>
      <c r="H41" s="46"/>
      <c r="I41" s="46"/>
      <c r="J41" s="47"/>
    </row>
    <row r="42">
      <c r="A42" s="37" t="s">
        <v>125</v>
      </c>
      <c r="B42" s="37">
        <v>9</v>
      </c>
      <c r="C42" s="38" t="s">
        <v>1537</v>
      </c>
      <c r="D42" s="37" t="s">
        <v>127</v>
      </c>
      <c r="E42" s="39" t="s">
        <v>1538</v>
      </c>
      <c r="F42" s="40" t="s">
        <v>237</v>
      </c>
      <c r="G42" s="41">
        <v>80.111999999999995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130</v>
      </c>
      <c r="B43" s="45"/>
      <c r="C43" s="46"/>
      <c r="D43" s="46"/>
      <c r="E43" s="39" t="s">
        <v>1538</v>
      </c>
      <c r="F43" s="46"/>
      <c r="G43" s="46"/>
      <c r="H43" s="46"/>
      <c r="I43" s="46"/>
      <c r="J43" s="47"/>
    </row>
    <row r="44">
      <c r="A44" s="37" t="s">
        <v>242</v>
      </c>
      <c r="B44" s="45"/>
      <c r="C44" s="46"/>
      <c r="D44" s="46"/>
      <c r="E44" s="51" t="s">
        <v>1653</v>
      </c>
      <c r="F44" s="46"/>
      <c r="G44" s="46"/>
      <c r="H44" s="46"/>
      <c r="I44" s="46"/>
      <c r="J44" s="47"/>
    </row>
    <row r="45">
      <c r="A45" s="37" t="s">
        <v>131</v>
      </c>
      <c r="B45" s="45"/>
      <c r="C45" s="46"/>
      <c r="D45" s="46"/>
      <c r="E45" s="39" t="s">
        <v>1538</v>
      </c>
      <c r="F45" s="46"/>
      <c r="G45" s="46"/>
      <c r="H45" s="46"/>
      <c r="I45" s="46"/>
      <c r="J45" s="47"/>
    </row>
    <row r="46" ht="45">
      <c r="A46" s="37" t="s">
        <v>125</v>
      </c>
      <c r="B46" s="37">
        <v>10</v>
      </c>
      <c r="C46" s="38" t="s">
        <v>238</v>
      </c>
      <c r="D46" s="37" t="s">
        <v>239</v>
      </c>
      <c r="E46" s="39" t="s">
        <v>240</v>
      </c>
      <c r="F46" s="40" t="s">
        <v>237</v>
      </c>
      <c r="G46" s="41">
        <v>86.367000000000004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130</v>
      </c>
      <c r="B47" s="45"/>
      <c r="C47" s="46"/>
      <c r="D47" s="46"/>
      <c r="E47" s="39" t="s">
        <v>241</v>
      </c>
      <c r="F47" s="46"/>
      <c r="G47" s="46"/>
      <c r="H47" s="46"/>
      <c r="I47" s="46"/>
      <c r="J47" s="47"/>
    </row>
    <row r="48">
      <c r="A48" s="37" t="s">
        <v>242</v>
      </c>
      <c r="B48" s="45"/>
      <c r="C48" s="46"/>
      <c r="D48" s="46"/>
      <c r="E48" s="51" t="s">
        <v>1654</v>
      </c>
      <c r="F48" s="46"/>
      <c r="G48" s="46"/>
      <c r="H48" s="46"/>
      <c r="I48" s="46"/>
      <c r="J48" s="47"/>
    </row>
    <row r="49" ht="225">
      <c r="A49" s="37" t="s">
        <v>131</v>
      </c>
      <c r="B49" s="45"/>
      <c r="C49" s="46"/>
      <c r="D49" s="46"/>
      <c r="E49" s="39" t="s">
        <v>244</v>
      </c>
      <c r="F49" s="46"/>
      <c r="G49" s="46"/>
      <c r="H49" s="46"/>
      <c r="I49" s="46"/>
      <c r="J49" s="47"/>
    </row>
    <row r="50">
      <c r="A50" s="31" t="s">
        <v>122</v>
      </c>
      <c r="B50" s="32"/>
      <c r="C50" s="33" t="s">
        <v>1456</v>
      </c>
      <c r="D50" s="34"/>
      <c r="E50" s="31" t="s">
        <v>1457</v>
      </c>
      <c r="F50" s="34"/>
      <c r="G50" s="34"/>
      <c r="H50" s="34"/>
      <c r="I50" s="35">
        <f>SUMIFS(I51:I54,A51:A54,"P")</f>
        <v>0</v>
      </c>
      <c r="J50" s="36"/>
    </row>
    <row r="51" ht="30">
      <c r="A51" s="37" t="s">
        <v>125</v>
      </c>
      <c r="B51" s="37">
        <v>11</v>
      </c>
      <c r="C51" s="38" t="s">
        <v>1541</v>
      </c>
      <c r="D51" s="37" t="s">
        <v>127</v>
      </c>
      <c r="E51" s="39" t="s">
        <v>1542</v>
      </c>
      <c r="F51" s="40" t="s">
        <v>1289</v>
      </c>
      <c r="G51" s="41">
        <v>10.720000000000001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130</v>
      </c>
      <c r="B52" s="45"/>
      <c r="C52" s="46"/>
      <c r="D52" s="46"/>
      <c r="E52" s="39" t="s">
        <v>1542</v>
      </c>
      <c r="F52" s="46"/>
      <c r="G52" s="46"/>
      <c r="H52" s="46"/>
      <c r="I52" s="46"/>
      <c r="J52" s="47"/>
    </row>
    <row r="53" ht="30">
      <c r="A53" s="37" t="s">
        <v>242</v>
      </c>
      <c r="B53" s="45"/>
      <c r="C53" s="46"/>
      <c r="D53" s="46"/>
      <c r="E53" s="51" t="s">
        <v>1655</v>
      </c>
      <c r="F53" s="46"/>
      <c r="G53" s="46"/>
      <c r="H53" s="46"/>
      <c r="I53" s="46"/>
      <c r="J53" s="47"/>
    </row>
    <row r="54" ht="30">
      <c r="A54" s="37" t="s">
        <v>131</v>
      </c>
      <c r="B54" s="45"/>
      <c r="C54" s="46"/>
      <c r="D54" s="46"/>
      <c r="E54" s="39" t="s">
        <v>1542</v>
      </c>
      <c r="F54" s="46"/>
      <c r="G54" s="46"/>
      <c r="H54" s="46"/>
      <c r="I54" s="46"/>
      <c r="J54" s="47"/>
    </row>
    <row r="55">
      <c r="A55" s="31" t="s">
        <v>122</v>
      </c>
      <c r="B55" s="32"/>
      <c r="C55" s="33" t="s">
        <v>1422</v>
      </c>
      <c r="D55" s="34"/>
      <c r="E55" s="31" t="s">
        <v>1423</v>
      </c>
      <c r="F55" s="34"/>
      <c r="G55" s="34"/>
      <c r="H55" s="34"/>
      <c r="I55" s="35">
        <f>SUMIFS(I56:I86,A56:A86,"P")</f>
        <v>0</v>
      </c>
      <c r="J55" s="36"/>
    </row>
    <row r="56">
      <c r="A56" s="37" t="s">
        <v>125</v>
      </c>
      <c r="B56" s="37">
        <v>12</v>
      </c>
      <c r="C56" s="38" t="s">
        <v>1560</v>
      </c>
      <c r="D56" s="37" t="s">
        <v>127</v>
      </c>
      <c r="E56" s="39" t="s">
        <v>1561</v>
      </c>
      <c r="F56" s="40" t="s">
        <v>129</v>
      </c>
      <c r="G56" s="41">
        <v>133.97999999999999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1561</v>
      </c>
      <c r="F57" s="46"/>
      <c r="G57" s="46"/>
      <c r="H57" s="46"/>
      <c r="I57" s="46"/>
      <c r="J57" s="47"/>
    </row>
    <row r="58">
      <c r="A58" s="37" t="s">
        <v>242</v>
      </c>
      <c r="B58" s="45"/>
      <c r="C58" s="46"/>
      <c r="D58" s="46"/>
      <c r="E58" s="51" t="s">
        <v>1656</v>
      </c>
      <c r="F58" s="46"/>
      <c r="G58" s="46"/>
      <c r="H58" s="46"/>
      <c r="I58" s="46"/>
      <c r="J58" s="47"/>
    </row>
    <row r="59">
      <c r="A59" s="37" t="s">
        <v>131</v>
      </c>
      <c r="B59" s="45"/>
      <c r="C59" s="46"/>
      <c r="D59" s="46"/>
      <c r="E59" s="39" t="s">
        <v>1561</v>
      </c>
      <c r="F59" s="46"/>
      <c r="G59" s="46"/>
      <c r="H59" s="46"/>
      <c r="I59" s="46"/>
      <c r="J59" s="47"/>
    </row>
    <row r="60" ht="30">
      <c r="A60" s="37" t="s">
        <v>125</v>
      </c>
      <c r="B60" s="37">
        <v>13</v>
      </c>
      <c r="C60" s="38" t="s">
        <v>1616</v>
      </c>
      <c r="D60" s="37" t="s">
        <v>127</v>
      </c>
      <c r="E60" s="39" t="s">
        <v>1617</v>
      </c>
      <c r="F60" s="40" t="s">
        <v>129</v>
      </c>
      <c r="G60" s="41">
        <v>132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130</v>
      </c>
      <c r="B61" s="45"/>
      <c r="C61" s="46"/>
      <c r="D61" s="46"/>
      <c r="E61" s="39" t="s">
        <v>1617</v>
      </c>
      <c r="F61" s="46"/>
      <c r="G61" s="46"/>
      <c r="H61" s="46"/>
      <c r="I61" s="46"/>
      <c r="J61" s="47"/>
    </row>
    <row r="62" ht="45">
      <c r="A62" s="37" t="s">
        <v>242</v>
      </c>
      <c r="B62" s="45"/>
      <c r="C62" s="46"/>
      <c r="D62" s="46"/>
      <c r="E62" s="51" t="s">
        <v>1657</v>
      </c>
      <c r="F62" s="46"/>
      <c r="G62" s="46"/>
      <c r="H62" s="46"/>
      <c r="I62" s="46"/>
      <c r="J62" s="47"/>
    </row>
    <row r="63" ht="30">
      <c r="A63" s="37" t="s">
        <v>131</v>
      </c>
      <c r="B63" s="45"/>
      <c r="C63" s="46"/>
      <c r="D63" s="46"/>
      <c r="E63" s="39" t="s">
        <v>1617</v>
      </c>
      <c r="F63" s="46"/>
      <c r="G63" s="46"/>
      <c r="H63" s="46"/>
      <c r="I63" s="46"/>
      <c r="J63" s="47"/>
    </row>
    <row r="64">
      <c r="A64" s="37" t="s">
        <v>125</v>
      </c>
      <c r="B64" s="37">
        <v>14</v>
      </c>
      <c r="C64" s="38" t="s">
        <v>1622</v>
      </c>
      <c r="D64" s="37" t="s">
        <v>127</v>
      </c>
      <c r="E64" s="39" t="s">
        <v>1623</v>
      </c>
      <c r="F64" s="40" t="s">
        <v>129</v>
      </c>
      <c r="G64" s="41">
        <v>132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130</v>
      </c>
      <c r="B65" s="45"/>
      <c r="C65" s="46"/>
      <c r="D65" s="46"/>
      <c r="E65" s="39" t="s">
        <v>1623</v>
      </c>
      <c r="F65" s="46"/>
      <c r="G65" s="46"/>
      <c r="H65" s="46"/>
      <c r="I65" s="46"/>
      <c r="J65" s="47"/>
    </row>
    <row r="66" ht="30">
      <c r="A66" s="37" t="s">
        <v>242</v>
      </c>
      <c r="B66" s="45"/>
      <c r="C66" s="46"/>
      <c r="D66" s="46"/>
      <c r="E66" s="51" t="s">
        <v>1658</v>
      </c>
      <c r="F66" s="46"/>
      <c r="G66" s="46"/>
      <c r="H66" s="46"/>
      <c r="I66" s="46"/>
      <c r="J66" s="47"/>
    </row>
    <row r="67">
      <c r="A67" s="37" t="s">
        <v>131</v>
      </c>
      <c r="B67" s="45"/>
      <c r="C67" s="46"/>
      <c r="D67" s="46"/>
      <c r="E67" s="39" t="s">
        <v>1623</v>
      </c>
      <c r="F67" s="46"/>
      <c r="G67" s="46"/>
      <c r="H67" s="46"/>
      <c r="I67" s="46"/>
      <c r="J67" s="47"/>
    </row>
    <row r="68" ht="30">
      <c r="A68" s="37" t="s">
        <v>125</v>
      </c>
      <c r="B68" s="37">
        <v>15</v>
      </c>
      <c r="C68" s="38" t="s">
        <v>1625</v>
      </c>
      <c r="D68" s="37" t="s">
        <v>127</v>
      </c>
      <c r="E68" s="39" t="s">
        <v>1626</v>
      </c>
      <c r="F68" s="40" t="s">
        <v>129</v>
      </c>
      <c r="G68" s="41">
        <v>132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130</v>
      </c>
      <c r="B69" s="45"/>
      <c r="C69" s="46"/>
      <c r="D69" s="46"/>
      <c r="E69" s="39" t="s">
        <v>1626</v>
      </c>
      <c r="F69" s="46"/>
      <c r="G69" s="46"/>
      <c r="H69" s="46"/>
      <c r="I69" s="46"/>
      <c r="J69" s="47"/>
    </row>
    <row r="70" ht="30">
      <c r="A70" s="37" t="s">
        <v>242</v>
      </c>
      <c r="B70" s="45"/>
      <c r="C70" s="46"/>
      <c r="D70" s="46"/>
      <c r="E70" s="51" t="s">
        <v>1658</v>
      </c>
      <c r="F70" s="46"/>
      <c r="G70" s="46"/>
      <c r="H70" s="46"/>
      <c r="I70" s="46"/>
      <c r="J70" s="47"/>
    </row>
    <row r="71" ht="30">
      <c r="A71" s="37" t="s">
        <v>131</v>
      </c>
      <c r="B71" s="45"/>
      <c r="C71" s="46"/>
      <c r="D71" s="46"/>
      <c r="E71" s="39" t="s">
        <v>1626</v>
      </c>
      <c r="F71" s="46"/>
      <c r="G71" s="46"/>
      <c r="H71" s="46"/>
      <c r="I71" s="46"/>
      <c r="J71" s="47"/>
    </row>
    <row r="72" ht="30">
      <c r="A72" s="37" t="s">
        <v>125</v>
      </c>
      <c r="B72" s="37">
        <v>16</v>
      </c>
      <c r="C72" s="38" t="s">
        <v>1627</v>
      </c>
      <c r="D72" s="37" t="s">
        <v>127</v>
      </c>
      <c r="E72" s="39" t="s">
        <v>1628</v>
      </c>
      <c r="F72" s="40" t="s">
        <v>129</v>
      </c>
      <c r="G72" s="41">
        <v>132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130</v>
      </c>
      <c r="B73" s="45"/>
      <c r="C73" s="46"/>
      <c r="D73" s="46"/>
      <c r="E73" s="39" t="s">
        <v>1628</v>
      </c>
      <c r="F73" s="46"/>
      <c r="G73" s="46"/>
      <c r="H73" s="46"/>
      <c r="I73" s="46"/>
      <c r="J73" s="47"/>
    </row>
    <row r="74" ht="30">
      <c r="A74" s="37" t="s">
        <v>242</v>
      </c>
      <c r="B74" s="45"/>
      <c r="C74" s="46"/>
      <c r="D74" s="46"/>
      <c r="E74" s="51" t="s">
        <v>1658</v>
      </c>
      <c r="F74" s="46"/>
      <c r="G74" s="46"/>
      <c r="H74" s="46"/>
      <c r="I74" s="46"/>
      <c r="J74" s="47"/>
    </row>
    <row r="75" ht="30">
      <c r="A75" s="37" t="s">
        <v>131</v>
      </c>
      <c r="B75" s="45"/>
      <c r="C75" s="46"/>
      <c r="D75" s="46"/>
      <c r="E75" s="39" t="s">
        <v>1628</v>
      </c>
      <c r="F75" s="46"/>
      <c r="G75" s="46"/>
      <c r="H75" s="46"/>
      <c r="I75" s="46"/>
      <c r="J75" s="47"/>
    </row>
    <row r="76" ht="30">
      <c r="A76" s="37" t="s">
        <v>125</v>
      </c>
      <c r="B76" s="37">
        <v>17</v>
      </c>
      <c r="C76" s="38" t="s">
        <v>1629</v>
      </c>
      <c r="D76" s="37" t="s">
        <v>127</v>
      </c>
      <c r="E76" s="39" t="s">
        <v>1630</v>
      </c>
      <c r="F76" s="40" t="s">
        <v>135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130</v>
      </c>
      <c r="B77" s="45"/>
      <c r="C77" s="46"/>
      <c r="D77" s="46"/>
      <c r="E77" s="39" t="s">
        <v>1630</v>
      </c>
      <c r="F77" s="46"/>
      <c r="G77" s="46"/>
      <c r="H77" s="46"/>
      <c r="I77" s="46"/>
      <c r="J77" s="47"/>
    </row>
    <row r="78" ht="30">
      <c r="A78" s="37" t="s">
        <v>131</v>
      </c>
      <c r="B78" s="45"/>
      <c r="C78" s="46"/>
      <c r="D78" s="46"/>
      <c r="E78" s="39" t="s">
        <v>1630</v>
      </c>
      <c r="F78" s="46"/>
      <c r="G78" s="46"/>
      <c r="H78" s="46"/>
      <c r="I78" s="46"/>
      <c r="J78" s="47"/>
    </row>
    <row r="79">
      <c r="A79" s="37" t="s">
        <v>125</v>
      </c>
      <c r="B79" s="37">
        <v>18</v>
      </c>
      <c r="C79" s="38" t="s">
        <v>1633</v>
      </c>
      <c r="D79" s="37" t="s">
        <v>127</v>
      </c>
      <c r="E79" s="39" t="s">
        <v>1634</v>
      </c>
      <c r="F79" s="40" t="s">
        <v>129</v>
      </c>
      <c r="G79" s="41">
        <v>132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130</v>
      </c>
      <c r="B80" s="45"/>
      <c r="C80" s="46"/>
      <c r="D80" s="46"/>
      <c r="E80" s="39" t="s">
        <v>1634</v>
      </c>
      <c r="F80" s="46"/>
      <c r="G80" s="46"/>
      <c r="H80" s="46"/>
      <c r="I80" s="46"/>
      <c r="J80" s="47"/>
    </row>
    <row r="81" ht="30">
      <c r="A81" s="37" t="s">
        <v>242</v>
      </c>
      <c r="B81" s="45"/>
      <c r="C81" s="46"/>
      <c r="D81" s="46"/>
      <c r="E81" s="51" t="s">
        <v>1658</v>
      </c>
      <c r="F81" s="46"/>
      <c r="G81" s="46"/>
      <c r="H81" s="46"/>
      <c r="I81" s="46"/>
      <c r="J81" s="47"/>
    </row>
    <row r="82">
      <c r="A82" s="37" t="s">
        <v>131</v>
      </c>
      <c r="B82" s="45"/>
      <c r="C82" s="46"/>
      <c r="D82" s="46"/>
      <c r="E82" s="39" t="s">
        <v>1634</v>
      </c>
      <c r="F82" s="46"/>
      <c r="G82" s="46"/>
      <c r="H82" s="46"/>
      <c r="I82" s="46"/>
      <c r="J82" s="47"/>
    </row>
    <row r="83">
      <c r="A83" s="37" t="s">
        <v>125</v>
      </c>
      <c r="B83" s="37">
        <v>19</v>
      </c>
      <c r="C83" s="38" t="s">
        <v>1635</v>
      </c>
      <c r="D83" s="37" t="s">
        <v>127</v>
      </c>
      <c r="E83" s="39" t="s">
        <v>1636</v>
      </c>
      <c r="F83" s="40" t="s">
        <v>129</v>
      </c>
      <c r="G83" s="41">
        <v>132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130</v>
      </c>
      <c r="B84" s="45"/>
      <c r="C84" s="46"/>
      <c r="D84" s="46"/>
      <c r="E84" s="39" t="s">
        <v>1636</v>
      </c>
      <c r="F84" s="46"/>
      <c r="G84" s="46"/>
      <c r="H84" s="46"/>
      <c r="I84" s="46"/>
      <c r="J84" s="47"/>
    </row>
    <row r="85" ht="30">
      <c r="A85" s="37" t="s">
        <v>242</v>
      </c>
      <c r="B85" s="45"/>
      <c r="C85" s="46"/>
      <c r="D85" s="46"/>
      <c r="E85" s="51" t="s">
        <v>1658</v>
      </c>
      <c r="F85" s="46"/>
      <c r="G85" s="46"/>
      <c r="H85" s="46"/>
      <c r="I85" s="46"/>
      <c r="J85" s="47"/>
    </row>
    <row r="86">
      <c r="A86" s="37" t="s">
        <v>131</v>
      </c>
      <c r="B86" s="45"/>
      <c r="C86" s="46"/>
      <c r="D86" s="46"/>
      <c r="E86" s="39" t="s">
        <v>1636</v>
      </c>
      <c r="F86" s="46"/>
      <c r="G86" s="46"/>
      <c r="H86" s="46"/>
      <c r="I86" s="46"/>
      <c r="J86" s="47"/>
    </row>
    <row r="87">
      <c r="A87" s="31" t="s">
        <v>122</v>
      </c>
      <c r="B87" s="32"/>
      <c r="C87" s="33" t="s">
        <v>1507</v>
      </c>
      <c r="D87" s="34"/>
      <c r="E87" s="31" t="s">
        <v>1508</v>
      </c>
      <c r="F87" s="34"/>
      <c r="G87" s="34"/>
      <c r="H87" s="34"/>
      <c r="I87" s="35">
        <f>SUMIFS(I88:I90,A88:A90,"P")</f>
        <v>0</v>
      </c>
      <c r="J87" s="36"/>
    </row>
    <row r="88" ht="45">
      <c r="A88" s="37" t="s">
        <v>125</v>
      </c>
      <c r="B88" s="37">
        <v>20</v>
      </c>
      <c r="C88" s="38" t="s">
        <v>1637</v>
      </c>
      <c r="D88" s="37" t="s">
        <v>127</v>
      </c>
      <c r="E88" s="39" t="s">
        <v>1638</v>
      </c>
      <c r="F88" s="40" t="s">
        <v>237</v>
      </c>
      <c r="G88" s="41">
        <v>101.337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45">
      <c r="A89" s="37" t="s">
        <v>130</v>
      </c>
      <c r="B89" s="45"/>
      <c r="C89" s="46"/>
      <c r="D89" s="46"/>
      <c r="E89" s="39" t="s">
        <v>1639</v>
      </c>
      <c r="F89" s="46"/>
      <c r="G89" s="46"/>
      <c r="H89" s="46"/>
      <c r="I89" s="46"/>
      <c r="J89" s="47"/>
    </row>
    <row r="90" ht="45">
      <c r="A90" s="37" t="s">
        <v>131</v>
      </c>
      <c r="B90" s="48"/>
      <c r="C90" s="49"/>
      <c r="D90" s="49"/>
      <c r="E90" s="39" t="s">
        <v>1639</v>
      </c>
      <c r="F90" s="49"/>
      <c r="G90" s="49"/>
      <c r="H90" s="49"/>
      <c r="I90" s="49"/>
      <c r="J90" s="50"/>
    </row>
  </sheetData>
  <sheetProtection sheet="1" objects="1" scenarios="1" spinCount="100000" saltValue="ioHCptpI78jQhr7Z6KCNa5C8NM7hh373uRa48IT/C3YQzzbF73WXvARdcKcHut0Md5iVkuTb6SuCMwtvadQh3Q==" hashValue="kUbIemLAmIdrR2GsY+PN6I80Pab/0fnlf4YkHOjITZao1jpA4s2/Synpus/355iukdP/gzc586YaWj3TNE7oS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1659</v>
      </c>
      <c r="I3" s="25">
        <f>SUMIFS(I9:I142,A9:A142,"SD")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39</v>
      </c>
      <c r="D4" s="22"/>
      <c r="E4" s="23" t="s">
        <v>40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1659</v>
      </c>
      <c r="D5" s="22"/>
      <c r="E5" s="23" t="s">
        <v>50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125</v>
      </c>
      <c r="B10" s="37">
        <v>1</v>
      </c>
      <c r="C10" s="38" t="s">
        <v>1660</v>
      </c>
      <c r="D10" s="37" t="s">
        <v>127</v>
      </c>
      <c r="E10" s="39" t="s">
        <v>1661</v>
      </c>
      <c r="F10" s="40" t="s">
        <v>1289</v>
      </c>
      <c r="G10" s="41">
        <v>333.529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130</v>
      </c>
      <c r="B11" s="45"/>
      <c r="C11" s="46"/>
      <c r="D11" s="46"/>
      <c r="E11" s="39" t="s">
        <v>1662</v>
      </c>
      <c r="F11" s="46"/>
      <c r="G11" s="46"/>
      <c r="H11" s="46"/>
      <c r="I11" s="46"/>
      <c r="J11" s="47"/>
    </row>
    <row r="12" ht="75">
      <c r="A12" s="37" t="s">
        <v>242</v>
      </c>
      <c r="B12" s="45"/>
      <c r="C12" s="46"/>
      <c r="D12" s="46"/>
      <c r="E12" s="51" t="s">
        <v>1663</v>
      </c>
      <c r="F12" s="46"/>
      <c r="G12" s="46"/>
      <c r="H12" s="46"/>
      <c r="I12" s="46"/>
      <c r="J12" s="47"/>
    </row>
    <row r="13" ht="45">
      <c r="A13" s="37" t="s">
        <v>131</v>
      </c>
      <c r="B13" s="45"/>
      <c r="C13" s="46"/>
      <c r="D13" s="46"/>
      <c r="E13" s="39" t="s">
        <v>1662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1664</v>
      </c>
      <c r="D14" s="37" t="s">
        <v>127</v>
      </c>
      <c r="E14" s="39" t="s">
        <v>1665</v>
      </c>
      <c r="F14" s="40" t="s">
        <v>1304</v>
      </c>
      <c r="G14" s="41">
        <v>511.22300000000001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1665</v>
      </c>
      <c r="F15" s="46"/>
      <c r="G15" s="46"/>
      <c r="H15" s="46"/>
      <c r="I15" s="46"/>
      <c r="J15" s="47"/>
    </row>
    <row r="16" ht="135">
      <c r="A16" s="37" t="s">
        <v>242</v>
      </c>
      <c r="B16" s="45"/>
      <c r="C16" s="46"/>
      <c r="D16" s="46"/>
      <c r="E16" s="51" t="s">
        <v>1666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1665</v>
      </c>
      <c r="F17" s="46"/>
      <c r="G17" s="46"/>
      <c r="H17" s="46"/>
      <c r="I17" s="46"/>
      <c r="J17" s="47"/>
    </row>
    <row r="18" ht="45">
      <c r="A18" s="37" t="s">
        <v>125</v>
      </c>
      <c r="B18" s="37">
        <v>3</v>
      </c>
      <c r="C18" s="38" t="s">
        <v>1667</v>
      </c>
      <c r="D18" s="37" t="s">
        <v>127</v>
      </c>
      <c r="E18" s="39" t="s">
        <v>1668</v>
      </c>
      <c r="F18" s="40" t="s">
        <v>1304</v>
      </c>
      <c r="G18" s="41">
        <v>511.22300000000001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130</v>
      </c>
      <c r="B19" s="45"/>
      <c r="C19" s="46"/>
      <c r="D19" s="46"/>
      <c r="E19" s="39" t="s">
        <v>1668</v>
      </c>
      <c r="F19" s="46"/>
      <c r="G19" s="46"/>
      <c r="H19" s="46"/>
      <c r="I19" s="46"/>
      <c r="J19" s="47"/>
    </row>
    <row r="20" ht="30">
      <c r="A20" s="37" t="s">
        <v>242</v>
      </c>
      <c r="B20" s="45"/>
      <c r="C20" s="46"/>
      <c r="D20" s="46"/>
      <c r="E20" s="51" t="s">
        <v>1669</v>
      </c>
      <c r="F20" s="46"/>
      <c r="G20" s="46"/>
      <c r="H20" s="46"/>
      <c r="I20" s="46"/>
      <c r="J20" s="47"/>
    </row>
    <row r="21" ht="45">
      <c r="A21" s="37" t="s">
        <v>131</v>
      </c>
      <c r="B21" s="45"/>
      <c r="C21" s="46"/>
      <c r="D21" s="46"/>
      <c r="E21" s="39" t="s">
        <v>1668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1647</v>
      </c>
      <c r="D22" s="37" t="s">
        <v>127</v>
      </c>
      <c r="E22" s="39" t="s">
        <v>1522</v>
      </c>
      <c r="F22" s="40" t="s">
        <v>1289</v>
      </c>
      <c r="G22" s="41">
        <v>508.39999999999998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130</v>
      </c>
      <c r="B23" s="45"/>
      <c r="C23" s="46"/>
      <c r="D23" s="46"/>
      <c r="E23" s="39" t="s">
        <v>1648</v>
      </c>
      <c r="F23" s="46"/>
      <c r="G23" s="46"/>
      <c r="H23" s="46"/>
      <c r="I23" s="46"/>
      <c r="J23" s="47"/>
    </row>
    <row r="24" ht="45">
      <c r="A24" s="37" t="s">
        <v>242</v>
      </c>
      <c r="B24" s="45"/>
      <c r="C24" s="46"/>
      <c r="D24" s="46"/>
      <c r="E24" s="51" t="s">
        <v>1670</v>
      </c>
      <c r="F24" s="46"/>
      <c r="G24" s="46"/>
      <c r="H24" s="46"/>
      <c r="I24" s="46"/>
      <c r="J24" s="47"/>
    </row>
    <row r="25" ht="60">
      <c r="A25" s="37" t="s">
        <v>131</v>
      </c>
      <c r="B25" s="45"/>
      <c r="C25" s="46"/>
      <c r="D25" s="46"/>
      <c r="E25" s="39" t="s">
        <v>1648</v>
      </c>
      <c r="F25" s="46"/>
      <c r="G25" s="46"/>
      <c r="H25" s="46"/>
      <c r="I25" s="46"/>
      <c r="J25" s="47"/>
    </row>
    <row r="26" ht="30">
      <c r="A26" s="37" t="s">
        <v>125</v>
      </c>
      <c r="B26" s="37">
        <v>5</v>
      </c>
      <c r="C26" s="38" t="s">
        <v>1525</v>
      </c>
      <c r="D26" s="37" t="s">
        <v>127</v>
      </c>
      <c r="E26" s="39" t="s">
        <v>1526</v>
      </c>
      <c r="F26" s="40" t="s">
        <v>1289</v>
      </c>
      <c r="G26" s="41">
        <v>254.19999999999999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1526</v>
      </c>
      <c r="F27" s="46"/>
      <c r="G27" s="46"/>
      <c r="H27" s="46"/>
      <c r="I27" s="46"/>
      <c r="J27" s="47"/>
    </row>
    <row r="28" ht="30">
      <c r="A28" s="37" t="s">
        <v>242</v>
      </c>
      <c r="B28" s="45"/>
      <c r="C28" s="46"/>
      <c r="D28" s="46"/>
      <c r="E28" s="51" t="s">
        <v>1671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1526</v>
      </c>
      <c r="F29" s="46"/>
      <c r="G29" s="46"/>
      <c r="H29" s="46"/>
      <c r="I29" s="46"/>
      <c r="J29" s="47"/>
    </row>
    <row r="30" ht="30">
      <c r="A30" s="37" t="s">
        <v>125</v>
      </c>
      <c r="B30" s="37">
        <v>6</v>
      </c>
      <c r="C30" s="38" t="s">
        <v>1528</v>
      </c>
      <c r="D30" s="37" t="s">
        <v>127</v>
      </c>
      <c r="E30" s="39" t="s">
        <v>1529</v>
      </c>
      <c r="F30" s="40" t="s">
        <v>1289</v>
      </c>
      <c r="G30" s="41">
        <v>254.19999999999999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1529</v>
      </c>
      <c r="F31" s="46"/>
      <c r="G31" s="46"/>
      <c r="H31" s="46"/>
      <c r="I31" s="46"/>
      <c r="J31" s="47"/>
    </row>
    <row r="32" ht="30">
      <c r="A32" s="37" t="s">
        <v>242</v>
      </c>
      <c r="B32" s="45"/>
      <c r="C32" s="46"/>
      <c r="D32" s="46"/>
      <c r="E32" s="51" t="s">
        <v>1671</v>
      </c>
      <c r="F32" s="46"/>
      <c r="G32" s="46"/>
      <c r="H32" s="46"/>
      <c r="I32" s="46"/>
      <c r="J32" s="47"/>
    </row>
    <row r="33" ht="30">
      <c r="A33" s="37" t="s">
        <v>131</v>
      </c>
      <c r="B33" s="45"/>
      <c r="C33" s="46"/>
      <c r="D33" s="46"/>
      <c r="E33" s="39" t="s">
        <v>1529</v>
      </c>
      <c r="F33" s="46"/>
      <c r="G33" s="46"/>
      <c r="H33" s="46"/>
      <c r="I33" s="46"/>
      <c r="J33" s="47"/>
    </row>
    <row r="34" ht="45">
      <c r="A34" s="37" t="s">
        <v>125</v>
      </c>
      <c r="B34" s="37">
        <v>7</v>
      </c>
      <c r="C34" s="38" t="s">
        <v>1530</v>
      </c>
      <c r="D34" s="37" t="s">
        <v>127</v>
      </c>
      <c r="E34" s="39" t="s">
        <v>1531</v>
      </c>
      <c r="F34" s="40" t="s">
        <v>1289</v>
      </c>
      <c r="G34" s="41">
        <v>254.19999999999999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130</v>
      </c>
      <c r="B35" s="45"/>
      <c r="C35" s="46"/>
      <c r="D35" s="46"/>
      <c r="E35" s="39" t="s">
        <v>1531</v>
      </c>
      <c r="F35" s="46"/>
      <c r="G35" s="46"/>
      <c r="H35" s="46"/>
      <c r="I35" s="46"/>
      <c r="J35" s="47"/>
    </row>
    <row r="36" ht="30">
      <c r="A36" s="37" t="s">
        <v>242</v>
      </c>
      <c r="B36" s="45"/>
      <c r="C36" s="46"/>
      <c r="D36" s="46"/>
      <c r="E36" s="51" t="s">
        <v>1672</v>
      </c>
      <c r="F36" s="46"/>
      <c r="G36" s="46"/>
      <c r="H36" s="46"/>
      <c r="I36" s="46"/>
      <c r="J36" s="47"/>
    </row>
    <row r="37" ht="45">
      <c r="A37" s="37" t="s">
        <v>131</v>
      </c>
      <c r="B37" s="45"/>
      <c r="C37" s="46"/>
      <c r="D37" s="46"/>
      <c r="E37" s="39" t="s">
        <v>1531</v>
      </c>
      <c r="F37" s="46"/>
      <c r="G37" s="46"/>
      <c r="H37" s="46"/>
      <c r="I37" s="46"/>
      <c r="J37" s="47"/>
    </row>
    <row r="38" ht="45">
      <c r="A38" s="37" t="s">
        <v>125</v>
      </c>
      <c r="B38" s="37">
        <v>8</v>
      </c>
      <c r="C38" s="38" t="s">
        <v>1673</v>
      </c>
      <c r="D38" s="37" t="s">
        <v>127</v>
      </c>
      <c r="E38" s="39" t="s">
        <v>1674</v>
      </c>
      <c r="F38" s="40" t="s">
        <v>1289</v>
      </c>
      <c r="G38" s="41">
        <v>61.234999999999999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60">
      <c r="A39" s="37" t="s">
        <v>130</v>
      </c>
      <c r="B39" s="45"/>
      <c r="C39" s="46"/>
      <c r="D39" s="46"/>
      <c r="E39" s="39" t="s">
        <v>1675</v>
      </c>
      <c r="F39" s="46"/>
      <c r="G39" s="46"/>
      <c r="H39" s="46"/>
      <c r="I39" s="46"/>
      <c r="J39" s="47"/>
    </row>
    <row r="40" ht="45">
      <c r="A40" s="37" t="s">
        <v>242</v>
      </c>
      <c r="B40" s="45"/>
      <c r="C40" s="46"/>
      <c r="D40" s="46"/>
      <c r="E40" s="51" t="s">
        <v>1676</v>
      </c>
      <c r="F40" s="46"/>
      <c r="G40" s="46"/>
      <c r="H40" s="46"/>
      <c r="I40" s="46"/>
      <c r="J40" s="47"/>
    </row>
    <row r="41" ht="60">
      <c r="A41" s="37" t="s">
        <v>131</v>
      </c>
      <c r="B41" s="45"/>
      <c r="C41" s="46"/>
      <c r="D41" s="46"/>
      <c r="E41" s="39" t="s">
        <v>1675</v>
      </c>
      <c r="F41" s="46"/>
      <c r="G41" s="46"/>
      <c r="H41" s="46"/>
      <c r="I41" s="46"/>
      <c r="J41" s="47"/>
    </row>
    <row r="42">
      <c r="A42" s="37" t="s">
        <v>125</v>
      </c>
      <c r="B42" s="37">
        <v>9</v>
      </c>
      <c r="C42" s="38" t="s">
        <v>1677</v>
      </c>
      <c r="D42" s="37" t="s">
        <v>127</v>
      </c>
      <c r="E42" s="39" t="s">
        <v>1678</v>
      </c>
      <c r="F42" s="40" t="s">
        <v>237</v>
      </c>
      <c r="G42" s="41">
        <v>122.47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130</v>
      </c>
      <c r="B43" s="45"/>
      <c r="C43" s="46"/>
      <c r="D43" s="46"/>
      <c r="E43" s="39" t="s">
        <v>1678</v>
      </c>
      <c r="F43" s="46"/>
      <c r="G43" s="46"/>
      <c r="H43" s="46"/>
      <c r="I43" s="46"/>
      <c r="J43" s="47"/>
    </row>
    <row r="44">
      <c r="A44" s="37" t="s">
        <v>242</v>
      </c>
      <c r="B44" s="45"/>
      <c r="C44" s="46"/>
      <c r="D44" s="46"/>
      <c r="E44" s="51" t="s">
        <v>1679</v>
      </c>
      <c r="F44" s="46"/>
      <c r="G44" s="46"/>
      <c r="H44" s="46"/>
      <c r="I44" s="46"/>
      <c r="J44" s="47"/>
    </row>
    <row r="45">
      <c r="A45" s="37" t="s">
        <v>131</v>
      </c>
      <c r="B45" s="45"/>
      <c r="C45" s="46"/>
      <c r="D45" s="46"/>
      <c r="E45" s="39" t="s">
        <v>1678</v>
      </c>
      <c r="F45" s="46"/>
      <c r="G45" s="46"/>
      <c r="H45" s="46"/>
      <c r="I45" s="46"/>
      <c r="J45" s="47"/>
    </row>
    <row r="46" ht="45">
      <c r="A46" s="37" t="s">
        <v>125</v>
      </c>
      <c r="B46" s="37">
        <v>10</v>
      </c>
      <c r="C46" s="38" t="s">
        <v>238</v>
      </c>
      <c r="D46" s="37" t="s">
        <v>239</v>
      </c>
      <c r="E46" s="39" t="s">
        <v>240</v>
      </c>
      <c r="F46" s="40" t="s">
        <v>237</v>
      </c>
      <c r="G46" s="41">
        <v>160.99700000000001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130</v>
      </c>
      <c r="B47" s="45"/>
      <c r="C47" s="46"/>
      <c r="D47" s="46"/>
      <c r="E47" s="39" t="s">
        <v>241</v>
      </c>
      <c r="F47" s="46"/>
      <c r="G47" s="46"/>
      <c r="H47" s="46"/>
      <c r="I47" s="46"/>
      <c r="J47" s="47"/>
    </row>
    <row r="48">
      <c r="A48" s="37" t="s">
        <v>242</v>
      </c>
      <c r="B48" s="45"/>
      <c r="C48" s="46"/>
      <c r="D48" s="46"/>
      <c r="E48" s="51" t="s">
        <v>1680</v>
      </c>
      <c r="F48" s="46"/>
      <c r="G48" s="46"/>
      <c r="H48" s="46"/>
      <c r="I48" s="46"/>
      <c r="J48" s="47"/>
    </row>
    <row r="49" ht="225">
      <c r="A49" s="37" t="s">
        <v>131</v>
      </c>
      <c r="B49" s="45"/>
      <c r="C49" s="46"/>
      <c r="D49" s="46"/>
      <c r="E49" s="39" t="s">
        <v>244</v>
      </c>
      <c r="F49" s="46"/>
      <c r="G49" s="46"/>
      <c r="H49" s="46"/>
      <c r="I49" s="46"/>
      <c r="J49" s="47"/>
    </row>
    <row r="50">
      <c r="A50" s="31" t="s">
        <v>122</v>
      </c>
      <c r="B50" s="32"/>
      <c r="C50" s="33" t="s">
        <v>1681</v>
      </c>
      <c r="D50" s="34"/>
      <c r="E50" s="31" t="s">
        <v>1682</v>
      </c>
      <c r="F50" s="34"/>
      <c r="G50" s="34"/>
      <c r="H50" s="34"/>
      <c r="I50" s="35">
        <f>SUMIFS(I51:I54,A51:A54,"P")</f>
        <v>0</v>
      </c>
      <c r="J50" s="36"/>
    </row>
    <row r="51">
      <c r="A51" s="37" t="s">
        <v>125</v>
      </c>
      <c r="B51" s="37">
        <v>11</v>
      </c>
      <c r="C51" s="38" t="s">
        <v>1683</v>
      </c>
      <c r="D51" s="37" t="s">
        <v>127</v>
      </c>
      <c r="E51" s="39" t="s">
        <v>1684</v>
      </c>
      <c r="F51" s="40" t="s">
        <v>129</v>
      </c>
      <c r="G51" s="41">
        <v>77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130</v>
      </c>
      <c r="B52" s="45"/>
      <c r="C52" s="46"/>
      <c r="D52" s="46"/>
      <c r="E52" s="39" t="s">
        <v>1684</v>
      </c>
      <c r="F52" s="46"/>
      <c r="G52" s="46"/>
      <c r="H52" s="46"/>
      <c r="I52" s="46"/>
      <c r="J52" s="47"/>
    </row>
    <row r="53" ht="30">
      <c r="A53" s="37" t="s">
        <v>242</v>
      </c>
      <c r="B53" s="45"/>
      <c r="C53" s="46"/>
      <c r="D53" s="46"/>
      <c r="E53" s="51" t="s">
        <v>1685</v>
      </c>
      <c r="F53" s="46"/>
      <c r="G53" s="46"/>
      <c r="H53" s="46"/>
      <c r="I53" s="46"/>
      <c r="J53" s="47"/>
    </row>
    <row r="54">
      <c r="A54" s="37" t="s">
        <v>131</v>
      </c>
      <c r="B54" s="45"/>
      <c r="C54" s="46"/>
      <c r="D54" s="46"/>
      <c r="E54" s="39" t="s">
        <v>1684</v>
      </c>
      <c r="F54" s="46"/>
      <c r="G54" s="46"/>
      <c r="H54" s="46"/>
      <c r="I54" s="46"/>
      <c r="J54" s="47"/>
    </row>
    <row r="55">
      <c r="A55" s="31" t="s">
        <v>122</v>
      </c>
      <c r="B55" s="32"/>
      <c r="C55" s="33" t="s">
        <v>1686</v>
      </c>
      <c r="D55" s="34"/>
      <c r="E55" s="31" t="s">
        <v>1687</v>
      </c>
      <c r="F55" s="34"/>
      <c r="G55" s="34"/>
      <c r="H55" s="34"/>
      <c r="I55" s="35">
        <f>SUMIFS(I56:I63,A56:A63,"P")</f>
        <v>0</v>
      </c>
      <c r="J55" s="36"/>
    </row>
    <row r="56">
      <c r="A56" s="37" t="s">
        <v>125</v>
      </c>
      <c r="B56" s="37">
        <v>12</v>
      </c>
      <c r="C56" s="38" t="s">
        <v>1688</v>
      </c>
      <c r="D56" s="37" t="s">
        <v>127</v>
      </c>
      <c r="E56" s="39" t="s">
        <v>1689</v>
      </c>
      <c r="F56" s="40" t="s">
        <v>129</v>
      </c>
      <c r="G56" s="41">
        <v>201.25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1689</v>
      </c>
      <c r="F57" s="46"/>
      <c r="G57" s="46"/>
      <c r="H57" s="46"/>
      <c r="I57" s="46"/>
      <c r="J57" s="47"/>
    </row>
    <row r="58" ht="60">
      <c r="A58" s="37" t="s">
        <v>242</v>
      </c>
      <c r="B58" s="45"/>
      <c r="C58" s="46"/>
      <c r="D58" s="46"/>
      <c r="E58" s="51" t="s">
        <v>1690</v>
      </c>
      <c r="F58" s="46"/>
      <c r="G58" s="46"/>
      <c r="H58" s="46"/>
      <c r="I58" s="46"/>
      <c r="J58" s="47"/>
    </row>
    <row r="59">
      <c r="A59" s="37" t="s">
        <v>131</v>
      </c>
      <c r="B59" s="45"/>
      <c r="C59" s="46"/>
      <c r="D59" s="46"/>
      <c r="E59" s="39" t="s">
        <v>1689</v>
      </c>
      <c r="F59" s="46"/>
      <c r="G59" s="46"/>
      <c r="H59" s="46"/>
      <c r="I59" s="46"/>
      <c r="J59" s="47"/>
    </row>
    <row r="60">
      <c r="A60" s="37" t="s">
        <v>125</v>
      </c>
      <c r="B60" s="37">
        <v>13</v>
      </c>
      <c r="C60" s="38" t="s">
        <v>1691</v>
      </c>
      <c r="D60" s="37" t="s">
        <v>127</v>
      </c>
      <c r="E60" s="39" t="s">
        <v>1692</v>
      </c>
      <c r="F60" s="40" t="s">
        <v>129</v>
      </c>
      <c r="G60" s="41">
        <v>77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130</v>
      </c>
      <c r="B61" s="45"/>
      <c r="C61" s="46"/>
      <c r="D61" s="46"/>
      <c r="E61" s="39" t="s">
        <v>1692</v>
      </c>
      <c r="F61" s="46"/>
      <c r="G61" s="46"/>
      <c r="H61" s="46"/>
      <c r="I61" s="46"/>
      <c r="J61" s="47"/>
    </row>
    <row r="62" ht="30">
      <c r="A62" s="37" t="s">
        <v>242</v>
      </c>
      <c r="B62" s="45"/>
      <c r="C62" s="46"/>
      <c r="D62" s="46"/>
      <c r="E62" s="51" t="s">
        <v>1693</v>
      </c>
      <c r="F62" s="46"/>
      <c r="G62" s="46"/>
      <c r="H62" s="46"/>
      <c r="I62" s="46"/>
      <c r="J62" s="47"/>
    </row>
    <row r="63">
      <c r="A63" s="37" t="s">
        <v>131</v>
      </c>
      <c r="B63" s="45"/>
      <c r="C63" s="46"/>
      <c r="D63" s="46"/>
      <c r="E63" s="39" t="s">
        <v>1692</v>
      </c>
      <c r="F63" s="46"/>
      <c r="G63" s="46"/>
      <c r="H63" s="46"/>
      <c r="I63" s="46"/>
      <c r="J63" s="47"/>
    </row>
    <row r="64">
      <c r="A64" s="31" t="s">
        <v>122</v>
      </c>
      <c r="B64" s="32"/>
      <c r="C64" s="33" t="s">
        <v>1456</v>
      </c>
      <c r="D64" s="34"/>
      <c r="E64" s="31" t="s">
        <v>1457</v>
      </c>
      <c r="F64" s="34"/>
      <c r="G64" s="34"/>
      <c r="H64" s="34"/>
      <c r="I64" s="35">
        <f>SUMIFS(I65:I68,A65:A68,"P")</f>
        <v>0</v>
      </c>
      <c r="J64" s="36"/>
    </row>
    <row r="65" ht="30">
      <c r="A65" s="37" t="s">
        <v>125</v>
      </c>
      <c r="B65" s="37">
        <v>14</v>
      </c>
      <c r="C65" s="38" t="s">
        <v>1541</v>
      </c>
      <c r="D65" s="37" t="s">
        <v>127</v>
      </c>
      <c r="E65" s="39" t="s">
        <v>1542</v>
      </c>
      <c r="F65" s="40" t="s">
        <v>1289</v>
      </c>
      <c r="G65" s="41">
        <v>20.294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130</v>
      </c>
      <c r="B66" s="45"/>
      <c r="C66" s="46"/>
      <c r="D66" s="46"/>
      <c r="E66" s="39" t="s">
        <v>1542</v>
      </c>
      <c r="F66" s="46"/>
      <c r="G66" s="46"/>
      <c r="H66" s="46"/>
      <c r="I66" s="46"/>
      <c r="J66" s="47"/>
    </row>
    <row r="67" ht="45">
      <c r="A67" s="37" t="s">
        <v>242</v>
      </c>
      <c r="B67" s="45"/>
      <c r="C67" s="46"/>
      <c r="D67" s="46"/>
      <c r="E67" s="51" t="s">
        <v>1694</v>
      </c>
      <c r="F67" s="46"/>
      <c r="G67" s="46"/>
      <c r="H67" s="46"/>
      <c r="I67" s="46"/>
      <c r="J67" s="47"/>
    </row>
    <row r="68" ht="30">
      <c r="A68" s="37" t="s">
        <v>131</v>
      </c>
      <c r="B68" s="45"/>
      <c r="C68" s="46"/>
      <c r="D68" s="46"/>
      <c r="E68" s="39" t="s">
        <v>1542</v>
      </c>
      <c r="F68" s="46"/>
      <c r="G68" s="46"/>
      <c r="H68" s="46"/>
      <c r="I68" s="46"/>
      <c r="J68" s="47"/>
    </row>
    <row r="69">
      <c r="A69" s="31" t="s">
        <v>122</v>
      </c>
      <c r="B69" s="32"/>
      <c r="C69" s="33" t="s">
        <v>1422</v>
      </c>
      <c r="D69" s="34"/>
      <c r="E69" s="31" t="s">
        <v>1423</v>
      </c>
      <c r="F69" s="34"/>
      <c r="G69" s="34"/>
      <c r="H69" s="34"/>
      <c r="I69" s="35">
        <f>SUMIFS(I70:I133,A70:A133,"P")</f>
        <v>0</v>
      </c>
      <c r="J69" s="36"/>
    </row>
    <row r="70">
      <c r="A70" s="37" t="s">
        <v>125</v>
      </c>
      <c r="B70" s="37">
        <v>15</v>
      </c>
      <c r="C70" s="38" t="s">
        <v>1695</v>
      </c>
      <c r="D70" s="37" t="s">
        <v>127</v>
      </c>
      <c r="E70" s="39" t="s">
        <v>1696</v>
      </c>
      <c r="F70" s="40" t="s">
        <v>129</v>
      </c>
      <c r="G70" s="41">
        <v>112.056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130</v>
      </c>
      <c r="B71" s="45"/>
      <c r="C71" s="46"/>
      <c r="D71" s="46"/>
      <c r="E71" s="39" t="s">
        <v>1696</v>
      </c>
      <c r="F71" s="46"/>
      <c r="G71" s="46"/>
      <c r="H71" s="46"/>
      <c r="I71" s="46"/>
      <c r="J71" s="47"/>
    </row>
    <row r="72">
      <c r="A72" s="37" t="s">
        <v>242</v>
      </c>
      <c r="B72" s="45"/>
      <c r="C72" s="46"/>
      <c r="D72" s="46"/>
      <c r="E72" s="51" t="s">
        <v>1697</v>
      </c>
      <c r="F72" s="46"/>
      <c r="G72" s="46"/>
      <c r="H72" s="46"/>
      <c r="I72" s="46"/>
      <c r="J72" s="47"/>
    </row>
    <row r="73">
      <c r="A73" s="37" t="s">
        <v>131</v>
      </c>
      <c r="B73" s="45"/>
      <c r="C73" s="46"/>
      <c r="D73" s="46"/>
      <c r="E73" s="39" t="s">
        <v>1698</v>
      </c>
      <c r="F73" s="46"/>
      <c r="G73" s="46"/>
      <c r="H73" s="46"/>
      <c r="I73" s="46"/>
      <c r="J73" s="47"/>
    </row>
    <row r="74">
      <c r="A74" s="37" t="s">
        <v>125</v>
      </c>
      <c r="B74" s="37">
        <v>16</v>
      </c>
      <c r="C74" s="38" t="s">
        <v>1699</v>
      </c>
      <c r="D74" s="37" t="s">
        <v>127</v>
      </c>
      <c r="E74" s="39" t="s">
        <v>1700</v>
      </c>
      <c r="F74" s="40" t="s">
        <v>129</v>
      </c>
      <c r="G74" s="41">
        <v>14.058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130</v>
      </c>
      <c r="B75" s="45"/>
      <c r="C75" s="46"/>
      <c r="D75" s="46"/>
      <c r="E75" s="39" t="s">
        <v>1700</v>
      </c>
      <c r="F75" s="46"/>
      <c r="G75" s="46"/>
      <c r="H75" s="46"/>
      <c r="I75" s="46"/>
      <c r="J75" s="47"/>
    </row>
    <row r="76">
      <c r="A76" s="37" t="s">
        <v>242</v>
      </c>
      <c r="B76" s="45"/>
      <c r="C76" s="46"/>
      <c r="D76" s="46"/>
      <c r="E76" s="51" t="s">
        <v>1701</v>
      </c>
      <c r="F76" s="46"/>
      <c r="G76" s="46"/>
      <c r="H76" s="46"/>
      <c r="I76" s="46"/>
      <c r="J76" s="47"/>
    </row>
    <row r="77">
      <c r="A77" s="37" t="s">
        <v>131</v>
      </c>
      <c r="B77" s="45"/>
      <c r="C77" s="46"/>
      <c r="D77" s="46"/>
      <c r="E77" s="39" t="s">
        <v>1702</v>
      </c>
      <c r="F77" s="46"/>
      <c r="G77" s="46"/>
      <c r="H77" s="46"/>
      <c r="I77" s="46"/>
      <c r="J77" s="47"/>
    </row>
    <row r="78">
      <c r="A78" s="37" t="s">
        <v>125</v>
      </c>
      <c r="B78" s="37">
        <v>17</v>
      </c>
      <c r="C78" s="38" t="s">
        <v>1703</v>
      </c>
      <c r="D78" s="37" t="s">
        <v>127</v>
      </c>
      <c r="E78" s="39" t="s">
        <v>1704</v>
      </c>
      <c r="F78" s="40" t="s">
        <v>135</v>
      </c>
      <c r="G78" s="41">
        <v>6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130</v>
      </c>
      <c r="B79" s="45"/>
      <c r="C79" s="46"/>
      <c r="D79" s="46"/>
      <c r="E79" s="39" t="s">
        <v>1704</v>
      </c>
      <c r="F79" s="46"/>
      <c r="G79" s="46"/>
      <c r="H79" s="46"/>
      <c r="I79" s="46"/>
      <c r="J79" s="47"/>
    </row>
    <row r="80">
      <c r="A80" s="37" t="s">
        <v>242</v>
      </c>
      <c r="B80" s="45"/>
      <c r="C80" s="46"/>
      <c r="D80" s="46"/>
      <c r="E80" s="51" t="s">
        <v>1705</v>
      </c>
      <c r="F80" s="46"/>
      <c r="G80" s="46"/>
      <c r="H80" s="46"/>
      <c r="I80" s="46"/>
      <c r="J80" s="47"/>
    </row>
    <row r="81">
      <c r="A81" s="37" t="s">
        <v>131</v>
      </c>
      <c r="B81" s="45"/>
      <c r="C81" s="46"/>
      <c r="D81" s="46"/>
      <c r="E81" s="39" t="s">
        <v>1704</v>
      </c>
      <c r="F81" s="46"/>
      <c r="G81" s="46"/>
      <c r="H81" s="46"/>
      <c r="I81" s="46"/>
      <c r="J81" s="47"/>
    </row>
    <row r="82">
      <c r="A82" s="37" t="s">
        <v>125</v>
      </c>
      <c r="B82" s="37">
        <v>18</v>
      </c>
      <c r="C82" s="38" t="s">
        <v>1706</v>
      </c>
      <c r="D82" s="37" t="s">
        <v>127</v>
      </c>
      <c r="E82" s="39" t="s">
        <v>1707</v>
      </c>
      <c r="F82" s="40" t="s">
        <v>135</v>
      </c>
      <c r="G82" s="41">
        <v>3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130</v>
      </c>
      <c r="B83" s="45"/>
      <c r="C83" s="46"/>
      <c r="D83" s="46"/>
      <c r="E83" s="39" t="s">
        <v>1707</v>
      </c>
      <c r="F83" s="46"/>
      <c r="G83" s="46"/>
      <c r="H83" s="46"/>
      <c r="I83" s="46"/>
      <c r="J83" s="47"/>
    </row>
    <row r="84" ht="30">
      <c r="A84" s="37" t="s">
        <v>242</v>
      </c>
      <c r="B84" s="45"/>
      <c r="C84" s="46"/>
      <c r="D84" s="46"/>
      <c r="E84" s="51" t="s">
        <v>1708</v>
      </c>
      <c r="F84" s="46"/>
      <c r="G84" s="46"/>
      <c r="H84" s="46"/>
      <c r="I84" s="46"/>
      <c r="J84" s="47"/>
    </row>
    <row r="85">
      <c r="A85" s="37" t="s">
        <v>131</v>
      </c>
      <c r="B85" s="45"/>
      <c r="C85" s="46"/>
      <c r="D85" s="46"/>
      <c r="E85" s="39" t="s">
        <v>1707</v>
      </c>
      <c r="F85" s="46"/>
      <c r="G85" s="46"/>
      <c r="H85" s="46"/>
      <c r="I85" s="46"/>
      <c r="J85" s="47"/>
    </row>
    <row r="86">
      <c r="A86" s="37" t="s">
        <v>125</v>
      </c>
      <c r="B86" s="37">
        <v>19</v>
      </c>
      <c r="C86" s="38" t="s">
        <v>1709</v>
      </c>
      <c r="D86" s="37" t="s">
        <v>127</v>
      </c>
      <c r="E86" s="39" t="s">
        <v>1710</v>
      </c>
      <c r="F86" s="40" t="s">
        <v>135</v>
      </c>
      <c r="G86" s="41">
        <v>3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130</v>
      </c>
      <c r="B87" s="45"/>
      <c r="C87" s="46"/>
      <c r="D87" s="46"/>
      <c r="E87" s="39" t="s">
        <v>1710</v>
      </c>
      <c r="F87" s="46"/>
      <c r="G87" s="46"/>
      <c r="H87" s="46"/>
      <c r="I87" s="46"/>
      <c r="J87" s="47"/>
    </row>
    <row r="88" ht="30">
      <c r="A88" s="37" t="s">
        <v>242</v>
      </c>
      <c r="B88" s="45"/>
      <c r="C88" s="46"/>
      <c r="D88" s="46"/>
      <c r="E88" s="51" t="s">
        <v>1708</v>
      </c>
      <c r="F88" s="46"/>
      <c r="G88" s="46"/>
      <c r="H88" s="46"/>
      <c r="I88" s="46"/>
      <c r="J88" s="47"/>
    </row>
    <row r="89">
      <c r="A89" s="37" t="s">
        <v>131</v>
      </c>
      <c r="B89" s="45"/>
      <c r="C89" s="46"/>
      <c r="D89" s="46"/>
      <c r="E89" s="39" t="s">
        <v>1710</v>
      </c>
      <c r="F89" s="46"/>
      <c r="G89" s="46"/>
      <c r="H89" s="46"/>
      <c r="I89" s="46"/>
      <c r="J89" s="47"/>
    </row>
    <row r="90" ht="30">
      <c r="A90" s="37" t="s">
        <v>125</v>
      </c>
      <c r="B90" s="37">
        <v>20</v>
      </c>
      <c r="C90" s="38" t="s">
        <v>1711</v>
      </c>
      <c r="D90" s="37" t="s">
        <v>127</v>
      </c>
      <c r="E90" s="39" t="s">
        <v>1712</v>
      </c>
      <c r="F90" s="40" t="s">
        <v>135</v>
      </c>
      <c r="G90" s="41">
        <v>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130</v>
      </c>
      <c r="B91" s="45"/>
      <c r="C91" s="46"/>
      <c r="D91" s="46"/>
      <c r="E91" s="39" t="s">
        <v>1712</v>
      </c>
      <c r="F91" s="46"/>
      <c r="G91" s="46"/>
      <c r="H91" s="46"/>
      <c r="I91" s="46"/>
      <c r="J91" s="47"/>
    </row>
    <row r="92" ht="30">
      <c r="A92" s="37" t="s">
        <v>242</v>
      </c>
      <c r="B92" s="45"/>
      <c r="C92" s="46"/>
      <c r="D92" s="46"/>
      <c r="E92" s="51" t="s">
        <v>1708</v>
      </c>
      <c r="F92" s="46"/>
      <c r="G92" s="46"/>
      <c r="H92" s="46"/>
      <c r="I92" s="46"/>
      <c r="J92" s="47"/>
    </row>
    <row r="93" ht="30">
      <c r="A93" s="37" t="s">
        <v>131</v>
      </c>
      <c r="B93" s="45"/>
      <c r="C93" s="46"/>
      <c r="D93" s="46"/>
      <c r="E93" s="39" t="s">
        <v>1712</v>
      </c>
      <c r="F93" s="46"/>
      <c r="G93" s="46"/>
      <c r="H93" s="46"/>
      <c r="I93" s="46"/>
      <c r="J93" s="47"/>
    </row>
    <row r="94">
      <c r="A94" s="37" t="s">
        <v>125</v>
      </c>
      <c r="B94" s="37">
        <v>21</v>
      </c>
      <c r="C94" s="38" t="s">
        <v>1713</v>
      </c>
      <c r="D94" s="37" t="s">
        <v>127</v>
      </c>
      <c r="E94" s="39" t="s">
        <v>1714</v>
      </c>
      <c r="F94" s="40" t="s">
        <v>135</v>
      </c>
      <c r="G94" s="41">
        <v>3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130</v>
      </c>
      <c r="B95" s="45"/>
      <c r="C95" s="46"/>
      <c r="D95" s="46"/>
      <c r="E95" s="39" t="s">
        <v>1714</v>
      </c>
      <c r="F95" s="46"/>
      <c r="G95" s="46"/>
      <c r="H95" s="46"/>
      <c r="I95" s="46"/>
      <c r="J95" s="47"/>
    </row>
    <row r="96" ht="30">
      <c r="A96" s="37" t="s">
        <v>242</v>
      </c>
      <c r="B96" s="45"/>
      <c r="C96" s="46"/>
      <c r="D96" s="46"/>
      <c r="E96" s="51" t="s">
        <v>1708</v>
      </c>
      <c r="F96" s="46"/>
      <c r="G96" s="46"/>
      <c r="H96" s="46"/>
      <c r="I96" s="46"/>
      <c r="J96" s="47"/>
    </row>
    <row r="97">
      <c r="A97" s="37" t="s">
        <v>131</v>
      </c>
      <c r="B97" s="45"/>
      <c r="C97" s="46"/>
      <c r="D97" s="46"/>
      <c r="E97" s="39" t="s">
        <v>1714</v>
      </c>
      <c r="F97" s="46"/>
      <c r="G97" s="46"/>
      <c r="H97" s="46"/>
      <c r="I97" s="46"/>
      <c r="J97" s="47"/>
    </row>
    <row r="98" ht="45">
      <c r="A98" s="37" t="s">
        <v>125</v>
      </c>
      <c r="B98" s="37">
        <v>22</v>
      </c>
      <c r="C98" s="38" t="s">
        <v>1715</v>
      </c>
      <c r="D98" s="37" t="s">
        <v>127</v>
      </c>
      <c r="E98" s="39" t="s">
        <v>1716</v>
      </c>
      <c r="F98" s="40" t="s">
        <v>129</v>
      </c>
      <c r="G98" s="41">
        <v>13.85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130</v>
      </c>
      <c r="B99" s="45"/>
      <c r="C99" s="46"/>
      <c r="D99" s="46"/>
      <c r="E99" s="39" t="s">
        <v>1716</v>
      </c>
      <c r="F99" s="46"/>
      <c r="G99" s="46"/>
      <c r="H99" s="46"/>
      <c r="I99" s="46"/>
      <c r="J99" s="47"/>
    </row>
    <row r="100" ht="45">
      <c r="A100" s="37" t="s">
        <v>242</v>
      </c>
      <c r="B100" s="45"/>
      <c r="C100" s="46"/>
      <c r="D100" s="46"/>
      <c r="E100" s="51" t="s">
        <v>1717</v>
      </c>
      <c r="F100" s="46"/>
      <c r="G100" s="46"/>
      <c r="H100" s="46"/>
      <c r="I100" s="46"/>
      <c r="J100" s="47"/>
    </row>
    <row r="101" ht="45">
      <c r="A101" s="37" t="s">
        <v>131</v>
      </c>
      <c r="B101" s="45"/>
      <c r="C101" s="46"/>
      <c r="D101" s="46"/>
      <c r="E101" s="39" t="s">
        <v>1716</v>
      </c>
      <c r="F101" s="46"/>
      <c r="G101" s="46"/>
      <c r="H101" s="46"/>
      <c r="I101" s="46"/>
      <c r="J101" s="47"/>
    </row>
    <row r="102" ht="45">
      <c r="A102" s="37" t="s">
        <v>125</v>
      </c>
      <c r="B102" s="37">
        <v>23</v>
      </c>
      <c r="C102" s="38" t="s">
        <v>1718</v>
      </c>
      <c r="D102" s="37" t="s">
        <v>127</v>
      </c>
      <c r="E102" s="39" t="s">
        <v>1719</v>
      </c>
      <c r="F102" s="40" t="s">
        <v>129</v>
      </c>
      <c r="G102" s="41">
        <v>110.40000000000001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45">
      <c r="A103" s="37" t="s">
        <v>130</v>
      </c>
      <c r="B103" s="45"/>
      <c r="C103" s="46"/>
      <c r="D103" s="46"/>
      <c r="E103" s="39" t="s">
        <v>1719</v>
      </c>
      <c r="F103" s="46"/>
      <c r="G103" s="46"/>
      <c r="H103" s="46"/>
      <c r="I103" s="46"/>
      <c r="J103" s="47"/>
    </row>
    <row r="104" ht="90">
      <c r="A104" s="37" t="s">
        <v>242</v>
      </c>
      <c r="B104" s="45"/>
      <c r="C104" s="46"/>
      <c r="D104" s="46"/>
      <c r="E104" s="51" t="s">
        <v>1720</v>
      </c>
      <c r="F104" s="46"/>
      <c r="G104" s="46"/>
      <c r="H104" s="46"/>
      <c r="I104" s="46"/>
      <c r="J104" s="47"/>
    </row>
    <row r="105" ht="45">
      <c r="A105" s="37" t="s">
        <v>131</v>
      </c>
      <c r="B105" s="45"/>
      <c r="C105" s="46"/>
      <c r="D105" s="46"/>
      <c r="E105" s="39" t="s">
        <v>1719</v>
      </c>
      <c r="F105" s="46"/>
      <c r="G105" s="46"/>
      <c r="H105" s="46"/>
      <c r="I105" s="46"/>
      <c r="J105" s="47"/>
    </row>
    <row r="106" ht="30">
      <c r="A106" s="37" t="s">
        <v>125</v>
      </c>
      <c r="B106" s="37">
        <v>24</v>
      </c>
      <c r="C106" s="38" t="s">
        <v>1721</v>
      </c>
      <c r="D106" s="37" t="s">
        <v>127</v>
      </c>
      <c r="E106" s="39" t="s">
        <v>1722</v>
      </c>
      <c r="F106" s="40" t="s">
        <v>135</v>
      </c>
      <c r="G106" s="41">
        <v>3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130</v>
      </c>
      <c r="B107" s="45"/>
      <c r="C107" s="46"/>
      <c r="D107" s="46"/>
      <c r="E107" s="39" t="s">
        <v>1722</v>
      </c>
      <c r="F107" s="46"/>
      <c r="G107" s="46"/>
      <c r="H107" s="46"/>
      <c r="I107" s="46"/>
      <c r="J107" s="47"/>
    </row>
    <row r="108" ht="30">
      <c r="A108" s="37" t="s">
        <v>242</v>
      </c>
      <c r="B108" s="45"/>
      <c r="C108" s="46"/>
      <c r="D108" s="46"/>
      <c r="E108" s="51" t="s">
        <v>1708</v>
      </c>
      <c r="F108" s="46"/>
      <c r="G108" s="46"/>
      <c r="H108" s="46"/>
      <c r="I108" s="46"/>
      <c r="J108" s="47"/>
    </row>
    <row r="109" ht="30">
      <c r="A109" s="37" t="s">
        <v>131</v>
      </c>
      <c r="B109" s="45"/>
      <c r="C109" s="46"/>
      <c r="D109" s="46"/>
      <c r="E109" s="39" t="s">
        <v>1722</v>
      </c>
      <c r="F109" s="46"/>
      <c r="G109" s="46"/>
      <c r="H109" s="46"/>
      <c r="I109" s="46"/>
      <c r="J109" s="47"/>
    </row>
    <row r="110" ht="30">
      <c r="A110" s="37" t="s">
        <v>125</v>
      </c>
      <c r="B110" s="37">
        <v>25</v>
      </c>
      <c r="C110" s="38" t="s">
        <v>1723</v>
      </c>
      <c r="D110" s="37" t="s">
        <v>127</v>
      </c>
      <c r="E110" s="39" t="s">
        <v>1724</v>
      </c>
      <c r="F110" s="40" t="s">
        <v>135</v>
      </c>
      <c r="G110" s="41">
        <v>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30">
      <c r="A111" s="37" t="s">
        <v>130</v>
      </c>
      <c r="B111" s="45"/>
      <c r="C111" s="46"/>
      <c r="D111" s="46"/>
      <c r="E111" s="39" t="s">
        <v>1724</v>
      </c>
      <c r="F111" s="46"/>
      <c r="G111" s="46"/>
      <c r="H111" s="46"/>
      <c r="I111" s="46"/>
      <c r="J111" s="47"/>
    </row>
    <row r="112" ht="30">
      <c r="A112" s="37" t="s">
        <v>242</v>
      </c>
      <c r="B112" s="45"/>
      <c r="C112" s="46"/>
      <c r="D112" s="46"/>
      <c r="E112" s="51" t="s">
        <v>1708</v>
      </c>
      <c r="F112" s="46"/>
      <c r="G112" s="46"/>
      <c r="H112" s="46"/>
      <c r="I112" s="46"/>
      <c r="J112" s="47"/>
    </row>
    <row r="113" ht="30">
      <c r="A113" s="37" t="s">
        <v>131</v>
      </c>
      <c r="B113" s="45"/>
      <c r="C113" s="46"/>
      <c r="D113" s="46"/>
      <c r="E113" s="39" t="s">
        <v>1724</v>
      </c>
      <c r="F113" s="46"/>
      <c r="G113" s="46"/>
      <c r="H113" s="46"/>
      <c r="I113" s="46"/>
      <c r="J113" s="47"/>
    </row>
    <row r="114" ht="30">
      <c r="A114" s="37" t="s">
        <v>125</v>
      </c>
      <c r="B114" s="37">
        <v>26</v>
      </c>
      <c r="C114" s="38" t="s">
        <v>1725</v>
      </c>
      <c r="D114" s="37" t="s">
        <v>127</v>
      </c>
      <c r="E114" s="39" t="s">
        <v>1726</v>
      </c>
      <c r="F114" s="40" t="s">
        <v>135</v>
      </c>
      <c r="G114" s="41">
        <v>3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130</v>
      </c>
      <c r="B115" s="45"/>
      <c r="C115" s="46"/>
      <c r="D115" s="46"/>
      <c r="E115" s="39" t="s">
        <v>1726</v>
      </c>
      <c r="F115" s="46"/>
      <c r="G115" s="46"/>
      <c r="H115" s="46"/>
      <c r="I115" s="46"/>
      <c r="J115" s="47"/>
    </row>
    <row r="116" ht="30">
      <c r="A116" s="37" t="s">
        <v>242</v>
      </c>
      <c r="B116" s="45"/>
      <c r="C116" s="46"/>
      <c r="D116" s="46"/>
      <c r="E116" s="51" t="s">
        <v>1708</v>
      </c>
      <c r="F116" s="46"/>
      <c r="G116" s="46"/>
      <c r="H116" s="46"/>
      <c r="I116" s="46"/>
      <c r="J116" s="47"/>
    </row>
    <row r="117" ht="30">
      <c r="A117" s="37" t="s">
        <v>131</v>
      </c>
      <c r="B117" s="45"/>
      <c r="C117" s="46"/>
      <c r="D117" s="46"/>
      <c r="E117" s="39" t="s">
        <v>1726</v>
      </c>
      <c r="F117" s="46"/>
      <c r="G117" s="46"/>
      <c r="H117" s="46"/>
      <c r="I117" s="46"/>
      <c r="J117" s="47"/>
    </row>
    <row r="118" ht="30">
      <c r="A118" s="37" t="s">
        <v>125</v>
      </c>
      <c r="B118" s="37">
        <v>27</v>
      </c>
      <c r="C118" s="38" t="s">
        <v>1727</v>
      </c>
      <c r="D118" s="37" t="s">
        <v>127</v>
      </c>
      <c r="E118" s="39" t="s">
        <v>1728</v>
      </c>
      <c r="F118" s="40" t="s">
        <v>135</v>
      </c>
      <c r="G118" s="41">
        <v>3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130</v>
      </c>
      <c r="B119" s="45"/>
      <c r="C119" s="46"/>
      <c r="D119" s="46"/>
      <c r="E119" s="39" t="s">
        <v>1728</v>
      </c>
      <c r="F119" s="46"/>
      <c r="G119" s="46"/>
      <c r="H119" s="46"/>
      <c r="I119" s="46"/>
      <c r="J119" s="47"/>
    </row>
    <row r="120" ht="30">
      <c r="A120" s="37" t="s">
        <v>242</v>
      </c>
      <c r="B120" s="45"/>
      <c r="C120" s="46"/>
      <c r="D120" s="46"/>
      <c r="E120" s="51" t="s">
        <v>1708</v>
      </c>
      <c r="F120" s="46"/>
      <c r="G120" s="46"/>
      <c r="H120" s="46"/>
      <c r="I120" s="46"/>
      <c r="J120" s="47"/>
    </row>
    <row r="121" ht="30">
      <c r="A121" s="37" t="s">
        <v>131</v>
      </c>
      <c r="B121" s="45"/>
      <c r="C121" s="46"/>
      <c r="D121" s="46"/>
      <c r="E121" s="39" t="s">
        <v>1728</v>
      </c>
      <c r="F121" s="46"/>
      <c r="G121" s="46"/>
      <c r="H121" s="46"/>
      <c r="I121" s="46"/>
      <c r="J121" s="47"/>
    </row>
    <row r="122" ht="30">
      <c r="A122" s="37" t="s">
        <v>125</v>
      </c>
      <c r="B122" s="37">
        <v>33</v>
      </c>
      <c r="C122" s="38" t="s">
        <v>1729</v>
      </c>
      <c r="D122" s="37" t="s">
        <v>127</v>
      </c>
      <c r="E122" s="39" t="s">
        <v>1730</v>
      </c>
      <c r="F122" s="40" t="s">
        <v>129</v>
      </c>
      <c r="G122" s="41">
        <v>77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130</v>
      </c>
      <c r="B123" s="45"/>
      <c r="C123" s="46"/>
      <c r="D123" s="46"/>
      <c r="E123" s="39" t="s">
        <v>1730</v>
      </c>
      <c r="F123" s="46"/>
      <c r="G123" s="46"/>
      <c r="H123" s="46"/>
      <c r="I123" s="46"/>
      <c r="J123" s="47"/>
    </row>
    <row r="124" ht="30">
      <c r="A124" s="37" t="s">
        <v>242</v>
      </c>
      <c r="B124" s="45"/>
      <c r="C124" s="46"/>
      <c r="D124" s="46"/>
      <c r="E124" s="51" t="s">
        <v>1731</v>
      </c>
      <c r="F124" s="46"/>
      <c r="G124" s="46"/>
      <c r="H124" s="46"/>
      <c r="I124" s="46"/>
      <c r="J124" s="47"/>
    </row>
    <row r="125">
      <c r="A125" s="37" t="s">
        <v>131</v>
      </c>
      <c r="B125" s="45"/>
      <c r="C125" s="46"/>
      <c r="D125" s="46"/>
      <c r="E125" s="52" t="s">
        <v>127</v>
      </c>
      <c r="F125" s="46"/>
      <c r="G125" s="46"/>
      <c r="H125" s="46"/>
      <c r="I125" s="46"/>
      <c r="J125" s="47"/>
    </row>
    <row r="126">
      <c r="A126" s="37" t="s">
        <v>125</v>
      </c>
      <c r="B126" s="37">
        <v>29</v>
      </c>
      <c r="C126" s="38" t="s">
        <v>1732</v>
      </c>
      <c r="D126" s="37" t="s">
        <v>127</v>
      </c>
      <c r="E126" s="39" t="s">
        <v>1733</v>
      </c>
      <c r="F126" s="40" t="s">
        <v>328</v>
      </c>
      <c r="G126" s="41">
        <v>3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130</v>
      </c>
      <c r="B127" s="45"/>
      <c r="C127" s="46"/>
      <c r="D127" s="46"/>
      <c r="E127" s="39" t="s">
        <v>1733</v>
      </c>
      <c r="F127" s="46"/>
      <c r="G127" s="46"/>
      <c r="H127" s="46"/>
      <c r="I127" s="46"/>
      <c r="J127" s="47"/>
    </row>
    <row r="128" ht="30">
      <c r="A128" s="37" t="s">
        <v>242</v>
      </c>
      <c r="B128" s="45"/>
      <c r="C128" s="46"/>
      <c r="D128" s="46"/>
      <c r="E128" s="51" t="s">
        <v>1734</v>
      </c>
      <c r="F128" s="46"/>
      <c r="G128" s="46"/>
      <c r="H128" s="46"/>
      <c r="I128" s="46"/>
      <c r="J128" s="47"/>
    </row>
    <row r="129">
      <c r="A129" s="37" t="s">
        <v>131</v>
      </c>
      <c r="B129" s="45"/>
      <c r="C129" s="46"/>
      <c r="D129" s="46"/>
      <c r="E129" s="39" t="s">
        <v>1733</v>
      </c>
      <c r="F129" s="46"/>
      <c r="G129" s="46"/>
      <c r="H129" s="46"/>
      <c r="I129" s="46"/>
      <c r="J129" s="47"/>
    </row>
    <row r="130" ht="30">
      <c r="A130" s="37" t="s">
        <v>125</v>
      </c>
      <c r="B130" s="37">
        <v>30</v>
      </c>
      <c r="C130" s="38" t="s">
        <v>1735</v>
      </c>
      <c r="D130" s="37" t="s">
        <v>127</v>
      </c>
      <c r="E130" s="39" t="s">
        <v>1736</v>
      </c>
      <c r="F130" s="40" t="s">
        <v>135</v>
      </c>
      <c r="G130" s="41">
        <v>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30">
      <c r="A131" s="37" t="s">
        <v>130</v>
      </c>
      <c r="B131" s="45"/>
      <c r="C131" s="46"/>
      <c r="D131" s="46"/>
      <c r="E131" s="39" t="s">
        <v>1736</v>
      </c>
      <c r="F131" s="46"/>
      <c r="G131" s="46"/>
      <c r="H131" s="46"/>
      <c r="I131" s="46"/>
      <c r="J131" s="47"/>
    </row>
    <row r="132" ht="45">
      <c r="A132" s="37" t="s">
        <v>242</v>
      </c>
      <c r="B132" s="45"/>
      <c r="C132" s="46"/>
      <c r="D132" s="46"/>
      <c r="E132" s="51" t="s">
        <v>1737</v>
      </c>
      <c r="F132" s="46"/>
      <c r="G132" s="46"/>
      <c r="H132" s="46"/>
      <c r="I132" s="46"/>
      <c r="J132" s="47"/>
    </row>
    <row r="133" ht="30">
      <c r="A133" s="37" t="s">
        <v>131</v>
      </c>
      <c r="B133" s="45"/>
      <c r="C133" s="46"/>
      <c r="D133" s="46"/>
      <c r="E133" s="39" t="s">
        <v>1736</v>
      </c>
      <c r="F133" s="46"/>
      <c r="G133" s="46"/>
      <c r="H133" s="46"/>
      <c r="I133" s="46"/>
      <c r="J133" s="47"/>
    </row>
    <row r="134">
      <c r="A134" s="31" t="s">
        <v>122</v>
      </c>
      <c r="B134" s="32"/>
      <c r="C134" s="33" t="s">
        <v>945</v>
      </c>
      <c r="D134" s="34"/>
      <c r="E134" s="31" t="s">
        <v>946</v>
      </c>
      <c r="F134" s="34"/>
      <c r="G134" s="34"/>
      <c r="H134" s="34"/>
      <c r="I134" s="35">
        <f>SUMIFS(I135:I138,A135:A138,"P")</f>
        <v>0</v>
      </c>
      <c r="J134" s="36"/>
    </row>
    <row r="135">
      <c r="A135" s="37" t="s">
        <v>125</v>
      </c>
      <c r="B135" s="37">
        <v>31</v>
      </c>
      <c r="C135" s="38" t="s">
        <v>1738</v>
      </c>
      <c r="D135" s="37" t="s">
        <v>127</v>
      </c>
      <c r="E135" s="39" t="s">
        <v>1739</v>
      </c>
      <c r="F135" s="40" t="s">
        <v>1289</v>
      </c>
      <c r="G135" s="41">
        <v>4.5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130</v>
      </c>
      <c r="B136" s="45"/>
      <c r="C136" s="46"/>
      <c r="D136" s="46"/>
      <c r="E136" s="39" t="s">
        <v>1739</v>
      </c>
      <c r="F136" s="46"/>
      <c r="G136" s="46"/>
      <c r="H136" s="46"/>
      <c r="I136" s="46"/>
      <c r="J136" s="47"/>
    </row>
    <row r="137" ht="30">
      <c r="A137" s="37" t="s">
        <v>242</v>
      </c>
      <c r="B137" s="45"/>
      <c r="C137" s="46"/>
      <c r="D137" s="46"/>
      <c r="E137" s="51" t="s">
        <v>1740</v>
      </c>
      <c r="F137" s="46"/>
      <c r="G137" s="46"/>
      <c r="H137" s="46"/>
      <c r="I137" s="46"/>
      <c r="J137" s="47"/>
    </row>
    <row r="138">
      <c r="A138" s="37" t="s">
        <v>131</v>
      </c>
      <c r="B138" s="45"/>
      <c r="C138" s="46"/>
      <c r="D138" s="46"/>
      <c r="E138" s="39" t="s">
        <v>1739</v>
      </c>
      <c r="F138" s="46"/>
      <c r="G138" s="46"/>
      <c r="H138" s="46"/>
      <c r="I138" s="46"/>
      <c r="J138" s="47"/>
    </row>
    <row r="139">
      <c r="A139" s="31" t="s">
        <v>122</v>
      </c>
      <c r="B139" s="32"/>
      <c r="C139" s="33" t="s">
        <v>1507</v>
      </c>
      <c r="D139" s="34"/>
      <c r="E139" s="31" t="s">
        <v>1508</v>
      </c>
      <c r="F139" s="34"/>
      <c r="G139" s="34"/>
      <c r="H139" s="34"/>
      <c r="I139" s="35">
        <f>SUMIFS(I140:I142,A140:A142,"P")</f>
        <v>0</v>
      </c>
      <c r="J139" s="36"/>
    </row>
    <row r="140" ht="45">
      <c r="A140" s="37" t="s">
        <v>125</v>
      </c>
      <c r="B140" s="37">
        <v>32</v>
      </c>
      <c r="C140" s="38" t="s">
        <v>1637</v>
      </c>
      <c r="D140" s="37" t="s">
        <v>127</v>
      </c>
      <c r="E140" s="39" t="s">
        <v>1638</v>
      </c>
      <c r="F140" s="40" t="s">
        <v>237</v>
      </c>
      <c r="G140" s="41">
        <v>184.89699999999999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45">
      <c r="A141" s="37" t="s">
        <v>130</v>
      </c>
      <c r="B141" s="45"/>
      <c r="C141" s="46"/>
      <c r="D141" s="46"/>
      <c r="E141" s="39" t="s">
        <v>1639</v>
      </c>
      <c r="F141" s="46"/>
      <c r="G141" s="46"/>
      <c r="H141" s="46"/>
      <c r="I141" s="46"/>
      <c r="J141" s="47"/>
    </row>
    <row r="142" ht="45">
      <c r="A142" s="37" t="s">
        <v>131</v>
      </c>
      <c r="B142" s="48"/>
      <c r="C142" s="49"/>
      <c r="D142" s="49"/>
      <c r="E142" s="39" t="s">
        <v>1639</v>
      </c>
      <c r="F142" s="49"/>
      <c r="G142" s="49"/>
      <c r="H142" s="49"/>
      <c r="I142" s="49"/>
      <c r="J142" s="50"/>
    </row>
  </sheetData>
  <sheetProtection sheet="1" objects="1" scenarios="1" spinCount="100000" saltValue="pDgdb88ahjZaXPys/9PwvW/dybROneEoB3d+eSBjtOvjMsFVpL/d18iCJp6KKe7IDOXwTiLZ9JnNGRX+kuCOVg==" hashValue="4m3Ic0NbMBqmOyX5YrqheFhggqKxnVMX7e1R4A3s4hln0pcKKbTdvJuWNne7cWXFhJ6w30SY/v/IsIi8tpe5c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1741</v>
      </c>
      <c r="I3" s="25">
        <f>SUMIFS(I9:I212,A9:A212,"SD")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39</v>
      </c>
      <c r="D4" s="22"/>
      <c r="E4" s="23" t="s">
        <v>40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1741</v>
      </c>
      <c r="D5" s="22"/>
      <c r="E5" s="23" t="s">
        <v>52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SUMIFS(I10:I53,A10:A53,"P")</f>
        <v>0</v>
      </c>
      <c r="J9" s="36"/>
    </row>
    <row r="10" ht="45">
      <c r="A10" s="37" t="s">
        <v>125</v>
      </c>
      <c r="B10" s="37">
        <v>1</v>
      </c>
      <c r="C10" s="38" t="s">
        <v>1742</v>
      </c>
      <c r="D10" s="37" t="s">
        <v>127</v>
      </c>
      <c r="E10" s="39" t="s">
        <v>1743</v>
      </c>
      <c r="F10" s="40" t="s">
        <v>1289</v>
      </c>
      <c r="G10" s="41">
        <v>1131.5999999999999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130</v>
      </c>
      <c r="B11" s="45"/>
      <c r="C11" s="46"/>
      <c r="D11" s="46"/>
      <c r="E11" s="39" t="s">
        <v>1743</v>
      </c>
      <c r="F11" s="46"/>
      <c r="G11" s="46"/>
      <c r="H11" s="46"/>
      <c r="I11" s="46"/>
      <c r="J11" s="47"/>
    </row>
    <row r="12" ht="105">
      <c r="A12" s="37" t="s">
        <v>242</v>
      </c>
      <c r="B12" s="45"/>
      <c r="C12" s="46"/>
      <c r="D12" s="46"/>
      <c r="E12" s="51" t="s">
        <v>1744</v>
      </c>
      <c r="F12" s="46"/>
      <c r="G12" s="46"/>
      <c r="H12" s="46"/>
      <c r="I12" s="46"/>
      <c r="J12" s="47"/>
    </row>
    <row r="13" ht="45">
      <c r="A13" s="37" t="s">
        <v>131</v>
      </c>
      <c r="B13" s="45"/>
      <c r="C13" s="46"/>
      <c r="D13" s="46"/>
      <c r="E13" s="39" t="s">
        <v>1743</v>
      </c>
      <c r="F13" s="46"/>
      <c r="G13" s="46"/>
      <c r="H13" s="46"/>
      <c r="I13" s="46"/>
      <c r="J13" s="47"/>
    </row>
    <row r="14" ht="45">
      <c r="A14" s="37" t="s">
        <v>125</v>
      </c>
      <c r="B14" s="37">
        <v>2</v>
      </c>
      <c r="C14" s="38" t="s">
        <v>1745</v>
      </c>
      <c r="D14" s="37" t="s">
        <v>127</v>
      </c>
      <c r="E14" s="39" t="s">
        <v>1746</v>
      </c>
      <c r="F14" s="40" t="s">
        <v>1289</v>
      </c>
      <c r="G14" s="41">
        <v>725.91999999999996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130</v>
      </c>
      <c r="B15" s="45"/>
      <c r="C15" s="46"/>
      <c r="D15" s="46"/>
      <c r="E15" s="39" t="s">
        <v>1747</v>
      </c>
      <c r="F15" s="46"/>
      <c r="G15" s="46"/>
      <c r="H15" s="46"/>
      <c r="I15" s="46"/>
      <c r="J15" s="47"/>
    </row>
    <row r="16" ht="135">
      <c r="A16" s="37" t="s">
        <v>242</v>
      </c>
      <c r="B16" s="45"/>
      <c r="C16" s="46"/>
      <c r="D16" s="46"/>
      <c r="E16" s="51" t="s">
        <v>1748</v>
      </c>
      <c r="F16" s="46"/>
      <c r="G16" s="46"/>
      <c r="H16" s="46"/>
      <c r="I16" s="46"/>
      <c r="J16" s="47"/>
    </row>
    <row r="17" ht="45">
      <c r="A17" s="37" t="s">
        <v>131</v>
      </c>
      <c r="B17" s="45"/>
      <c r="C17" s="46"/>
      <c r="D17" s="46"/>
      <c r="E17" s="39" t="s">
        <v>1747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1664</v>
      </c>
      <c r="D18" s="37" t="s">
        <v>127</v>
      </c>
      <c r="E18" s="39" t="s">
        <v>1665</v>
      </c>
      <c r="F18" s="40" t="s">
        <v>1304</v>
      </c>
      <c r="G18" s="41">
        <v>1564.6400000000001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1665</v>
      </c>
      <c r="F19" s="46"/>
      <c r="G19" s="46"/>
      <c r="H19" s="46"/>
      <c r="I19" s="46"/>
      <c r="J19" s="47"/>
    </row>
    <row r="20" ht="105">
      <c r="A20" s="37" t="s">
        <v>242</v>
      </c>
      <c r="B20" s="45"/>
      <c r="C20" s="46"/>
      <c r="D20" s="46"/>
      <c r="E20" s="51" t="s">
        <v>1749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1665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1667</v>
      </c>
      <c r="D22" s="37" t="s">
        <v>127</v>
      </c>
      <c r="E22" s="39" t="s">
        <v>1668</v>
      </c>
      <c r="F22" s="40" t="s">
        <v>1304</v>
      </c>
      <c r="G22" s="41">
        <v>1564.6400000000001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130</v>
      </c>
      <c r="B23" s="45"/>
      <c r="C23" s="46"/>
      <c r="D23" s="46"/>
      <c r="E23" s="39" t="s">
        <v>1668</v>
      </c>
      <c r="F23" s="46"/>
      <c r="G23" s="46"/>
      <c r="H23" s="46"/>
      <c r="I23" s="46"/>
      <c r="J23" s="47"/>
    </row>
    <row r="24" ht="30">
      <c r="A24" s="37" t="s">
        <v>242</v>
      </c>
      <c r="B24" s="45"/>
      <c r="C24" s="46"/>
      <c r="D24" s="46"/>
      <c r="E24" s="51" t="s">
        <v>1750</v>
      </c>
      <c r="F24" s="46"/>
      <c r="G24" s="46"/>
      <c r="H24" s="46"/>
      <c r="I24" s="46"/>
      <c r="J24" s="47"/>
    </row>
    <row r="25" ht="45">
      <c r="A25" s="37" t="s">
        <v>131</v>
      </c>
      <c r="B25" s="45"/>
      <c r="C25" s="46"/>
      <c r="D25" s="46"/>
      <c r="E25" s="39" t="s">
        <v>1668</v>
      </c>
      <c r="F25" s="46"/>
      <c r="G25" s="46"/>
      <c r="H25" s="46"/>
      <c r="I25" s="46"/>
      <c r="J25" s="47"/>
    </row>
    <row r="26" ht="45">
      <c r="A26" s="37" t="s">
        <v>125</v>
      </c>
      <c r="B26" s="37">
        <v>5</v>
      </c>
      <c r="C26" s="38" t="s">
        <v>1647</v>
      </c>
      <c r="D26" s="37" t="s">
        <v>127</v>
      </c>
      <c r="E26" s="39" t="s">
        <v>1522</v>
      </c>
      <c r="F26" s="40" t="s">
        <v>1289</v>
      </c>
      <c r="G26" s="41">
        <v>2087.3200000000002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60">
      <c r="A27" s="37" t="s">
        <v>130</v>
      </c>
      <c r="B27" s="45"/>
      <c r="C27" s="46"/>
      <c r="D27" s="46"/>
      <c r="E27" s="39" t="s">
        <v>1648</v>
      </c>
      <c r="F27" s="46"/>
      <c r="G27" s="46"/>
      <c r="H27" s="46"/>
      <c r="I27" s="46"/>
      <c r="J27" s="47"/>
    </row>
    <row r="28" ht="30">
      <c r="A28" s="37" t="s">
        <v>242</v>
      </c>
      <c r="B28" s="45"/>
      <c r="C28" s="46"/>
      <c r="D28" s="46"/>
      <c r="E28" s="51" t="s">
        <v>1751</v>
      </c>
      <c r="F28" s="46"/>
      <c r="G28" s="46"/>
      <c r="H28" s="46"/>
      <c r="I28" s="46"/>
      <c r="J28" s="47"/>
    </row>
    <row r="29" ht="60">
      <c r="A29" s="37" t="s">
        <v>131</v>
      </c>
      <c r="B29" s="45"/>
      <c r="C29" s="46"/>
      <c r="D29" s="46"/>
      <c r="E29" s="39" t="s">
        <v>1648</v>
      </c>
      <c r="F29" s="46"/>
      <c r="G29" s="46"/>
      <c r="H29" s="46"/>
      <c r="I29" s="46"/>
      <c r="J29" s="47"/>
    </row>
    <row r="30" ht="30">
      <c r="A30" s="37" t="s">
        <v>125</v>
      </c>
      <c r="B30" s="37">
        <v>6</v>
      </c>
      <c r="C30" s="38" t="s">
        <v>1525</v>
      </c>
      <c r="D30" s="37" t="s">
        <v>127</v>
      </c>
      <c r="E30" s="39" t="s">
        <v>1526</v>
      </c>
      <c r="F30" s="40" t="s">
        <v>1289</v>
      </c>
      <c r="G30" s="41">
        <v>1043.6600000000001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1526</v>
      </c>
      <c r="F31" s="46"/>
      <c r="G31" s="46"/>
      <c r="H31" s="46"/>
      <c r="I31" s="46"/>
      <c r="J31" s="47"/>
    </row>
    <row r="32" ht="30">
      <c r="A32" s="37" t="s">
        <v>242</v>
      </c>
      <c r="B32" s="45"/>
      <c r="C32" s="46"/>
      <c r="D32" s="46"/>
      <c r="E32" s="51" t="s">
        <v>1752</v>
      </c>
      <c r="F32" s="46"/>
      <c r="G32" s="46"/>
      <c r="H32" s="46"/>
      <c r="I32" s="46"/>
      <c r="J32" s="47"/>
    </row>
    <row r="33" ht="30">
      <c r="A33" s="37" t="s">
        <v>131</v>
      </c>
      <c r="B33" s="45"/>
      <c r="C33" s="46"/>
      <c r="D33" s="46"/>
      <c r="E33" s="39" t="s">
        <v>1526</v>
      </c>
      <c r="F33" s="46"/>
      <c r="G33" s="46"/>
      <c r="H33" s="46"/>
      <c r="I33" s="46"/>
      <c r="J33" s="47"/>
    </row>
    <row r="34" ht="30">
      <c r="A34" s="37" t="s">
        <v>125</v>
      </c>
      <c r="B34" s="37">
        <v>7</v>
      </c>
      <c r="C34" s="38" t="s">
        <v>1528</v>
      </c>
      <c r="D34" s="37" t="s">
        <v>127</v>
      </c>
      <c r="E34" s="39" t="s">
        <v>1529</v>
      </c>
      <c r="F34" s="40" t="s">
        <v>1289</v>
      </c>
      <c r="G34" s="41">
        <v>1043.6600000000001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130</v>
      </c>
      <c r="B35" s="45"/>
      <c r="C35" s="46"/>
      <c r="D35" s="46"/>
      <c r="E35" s="39" t="s">
        <v>1529</v>
      </c>
      <c r="F35" s="46"/>
      <c r="G35" s="46"/>
      <c r="H35" s="46"/>
      <c r="I35" s="46"/>
      <c r="J35" s="47"/>
    </row>
    <row r="36" ht="30">
      <c r="A36" s="37" t="s">
        <v>242</v>
      </c>
      <c r="B36" s="45"/>
      <c r="C36" s="46"/>
      <c r="D36" s="46"/>
      <c r="E36" s="51" t="s">
        <v>1752</v>
      </c>
      <c r="F36" s="46"/>
      <c r="G36" s="46"/>
      <c r="H36" s="46"/>
      <c r="I36" s="46"/>
      <c r="J36" s="47"/>
    </row>
    <row r="37" ht="30">
      <c r="A37" s="37" t="s">
        <v>131</v>
      </c>
      <c r="B37" s="45"/>
      <c r="C37" s="46"/>
      <c r="D37" s="46"/>
      <c r="E37" s="39" t="s">
        <v>1529</v>
      </c>
      <c r="F37" s="46"/>
      <c r="G37" s="46"/>
      <c r="H37" s="46"/>
      <c r="I37" s="46"/>
      <c r="J37" s="47"/>
    </row>
    <row r="38" ht="45">
      <c r="A38" s="37" t="s">
        <v>125</v>
      </c>
      <c r="B38" s="37">
        <v>8</v>
      </c>
      <c r="C38" s="38" t="s">
        <v>1530</v>
      </c>
      <c r="D38" s="37" t="s">
        <v>127</v>
      </c>
      <c r="E38" s="39" t="s">
        <v>1531</v>
      </c>
      <c r="F38" s="40" t="s">
        <v>1289</v>
      </c>
      <c r="G38" s="41">
        <v>1043.6600000000001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45">
      <c r="A39" s="37" t="s">
        <v>130</v>
      </c>
      <c r="B39" s="45"/>
      <c r="C39" s="46"/>
      <c r="D39" s="46"/>
      <c r="E39" s="39" t="s">
        <v>1531</v>
      </c>
      <c r="F39" s="46"/>
      <c r="G39" s="46"/>
      <c r="H39" s="46"/>
      <c r="I39" s="46"/>
      <c r="J39" s="47"/>
    </row>
    <row r="40" ht="75">
      <c r="A40" s="37" t="s">
        <v>242</v>
      </c>
      <c r="B40" s="45"/>
      <c r="C40" s="46"/>
      <c r="D40" s="46"/>
      <c r="E40" s="51" t="s">
        <v>1753</v>
      </c>
      <c r="F40" s="46"/>
      <c r="G40" s="46"/>
      <c r="H40" s="46"/>
      <c r="I40" s="46"/>
      <c r="J40" s="47"/>
    </row>
    <row r="41" ht="45">
      <c r="A41" s="37" t="s">
        <v>131</v>
      </c>
      <c r="B41" s="45"/>
      <c r="C41" s="46"/>
      <c r="D41" s="46"/>
      <c r="E41" s="39" t="s">
        <v>1531</v>
      </c>
      <c r="F41" s="46"/>
      <c r="G41" s="46"/>
      <c r="H41" s="46"/>
      <c r="I41" s="46"/>
      <c r="J41" s="47"/>
    </row>
    <row r="42" ht="45">
      <c r="A42" s="37" t="s">
        <v>125</v>
      </c>
      <c r="B42" s="37">
        <v>9</v>
      </c>
      <c r="C42" s="38" t="s">
        <v>1673</v>
      </c>
      <c r="D42" s="37" t="s">
        <v>127</v>
      </c>
      <c r="E42" s="39" t="s">
        <v>1674</v>
      </c>
      <c r="F42" s="40" t="s">
        <v>1289</v>
      </c>
      <c r="G42" s="41">
        <v>247.77799999999999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60">
      <c r="A43" s="37" t="s">
        <v>130</v>
      </c>
      <c r="B43" s="45"/>
      <c r="C43" s="46"/>
      <c r="D43" s="46"/>
      <c r="E43" s="39" t="s">
        <v>1675</v>
      </c>
      <c r="F43" s="46"/>
      <c r="G43" s="46"/>
      <c r="H43" s="46"/>
      <c r="I43" s="46"/>
      <c r="J43" s="47"/>
    </row>
    <row r="44" ht="60">
      <c r="A44" s="37" t="s">
        <v>242</v>
      </c>
      <c r="B44" s="45"/>
      <c r="C44" s="46"/>
      <c r="D44" s="46"/>
      <c r="E44" s="51" t="s">
        <v>1754</v>
      </c>
      <c r="F44" s="46"/>
      <c r="G44" s="46"/>
      <c r="H44" s="46"/>
      <c r="I44" s="46"/>
      <c r="J44" s="47"/>
    </row>
    <row r="45" ht="60">
      <c r="A45" s="37" t="s">
        <v>131</v>
      </c>
      <c r="B45" s="45"/>
      <c r="C45" s="46"/>
      <c r="D45" s="46"/>
      <c r="E45" s="39" t="s">
        <v>1675</v>
      </c>
      <c r="F45" s="46"/>
      <c r="G45" s="46"/>
      <c r="H45" s="46"/>
      <c r="I45" s="46"/>
      <c r="J45" s="47"/>
    </row>
    <row r="46">
      <c r="A46" s="37" t="s">
        <v>125</v>
      </c>
      <c r="B46" s="37">
        <v>10</v>
      </c>
      <c r="C46" s="38" t="s">
        <v>1537</v>
      </c>
      <c r="D46" s="37" t="s">
        <v>127</v>
      </c>
      <c r="E46" s="39" t="s">
        <v>1538</v>
      </c>
      <c r="F46" s="40" t="s">
        <v>237</v>
      </c>
      <c r="G46" s="41">
        <v>421.22300000000001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130</v>
      </c>
      <c r="B47" s="45"/>
      <c r="C47" s="46"/>
      <c r="D47" s="46"/>
      <c r="E47" s="39" t="s">
        <v>1538</v>
      </c>
      <c r="F47" s="46"/>
      <c r="G47" s="46"/>
      <c r="H47" s="46"/>
      <c r="I47" s="46"/>
      <c r="J47" s="47"/>
    </row>
    <row r="48">
      <c r="A48" s="37" t="s">
        <v>242</v>
      </c>
      <c r="B48" s="45"/>
      <c r="C48" s="46"/>
      <c r="D48" s="46"/>
      <c r="E48" s="51" t="s">
        <v>1755</v>
      </c>
      <c r="F48" s="46"/>
      <c r="G48" s="46"/>
      <c r="H48" s="46"/>
      <c r="I48" s="46"/>
      <c r="J48" s="47"/>
    </row>
    <row r="49">
      <c r="A49" s="37" t="s">
        <v>131</v>
      </c>
      <c r="B49" s="45"/>
      <c r="C49" s="46"/>
      <c r="D49" s="46"/>
      <c r="E49" s="39" t="s">
        <v>1538</v>
      </c>
      <c r="F49" s="46"/>
      <c r="G49" s="46"/>
      <c r="H49" s="46"/>
      <c r="I49" s="46"/>
      <c r="J49" s="47"/>
    </row>
    <row r="50" ht="45">
      <c r="A50" s="37" t="s">
        <v>125</v>
      </c>
      <c r="B50" s="37">
        <v>11</v>
      </c>
      <c r="C50" s="38" t="s">
        <v>238</v>
      </c>
      <c r="D50" s="37" t="s">
        <v>239</v>
      </c>
      <c r="E50" s="39" t="s">
        <v>240</v>
      </c>
      <c r="F50" s="40" t="s">
        <v>237</v>
      </c>
      <c r="G50" s="41">
        <v>1383.5619999999999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130</v>
      </c>
      <c r="B51" s="45"/>
      <c r="C51" s="46"/>
      <c r="D51" s="46"/>
      <c r="E51" s="39" t="s">
        <v>241</v>
      </c>
      <c r="F51" s="46"/>
      <c r="G51" s="46"/>
      <c r="H51" s="46"/>
      <c r="I51" s="46"/>
      <c r="J51" s="47"/>
    </row>
    <row r="52">
      <c r="A52" s="37" t="s">
        <v>242</v>
      </c>
      <c r="B52" s="45"/>
      <c r="C52" s="46"/>
      <c r="D52" s="46"/>
      <c r="E52" s="51" t="s">
        <v>1756</v>
      </c>
      <c r="F52" s="46"/>
      <c r="G52" s="46"/>
      <c r="H52" s="46"/>
      <c r="I52" s="46"/>
      <c r="J52" s="47"/>
    </row>
    <row r="53" ht="225">
      <c r="A53" s="37" t="s">
        <v>131</v>
      </c>
      <c r="B53" s="45"/>
      <c r="C53" s="46"/>
      <c r="D53" s="46"/>
      <c r="E53" s="39" t="s">
        <v>244</v>
      </c>
      <c r="F53" s="46"/>
      <c r="G53" s="46"/>
      <c r="H53" s="46"/>
      <c r="I53" s="46"/>
      <c r="J53" s="47"/>
    </row>
    <row r="54">
      <c r="A54" s="31" t="s">
        <v>122</v>
      </c>
      <c r="B54" s="32"/>
      <c r="C54" s="33" t="s">
        <v>1307</v>
      </c>
      <c r="D54" s="34"/>
      <c r="E54" s="31" t="s">
        <v>1757</v>
      </c>
      <c r="F54" s="34"/>
      <c r="G54" s="34"/>
      <c r="H54" s="34"/>
      <c r="I54" s="35">
        <f>SUMIFS(I55:I58,A55:A58,"P")</f>
        <v>0</v>
      </c>
      <c r="J54" s="36"/>
    </row>
    <row r="55" ht="30">
      <c r="A55" s="37" t="s">
        <v>125</v>
      </c>
      <c r="B55" s="37">
        <v>12</v>
      </c>
      <c r="C55" s="38" t="s">
        <v>1758</v>
      </c>
      <c r="D55" s="37" t="s">
        <v>127</v>
      </c>
      <c r="E55" s="39" t="s">
        <v>1759</v>
      </c>
      <c r="F55" s="40" t="s">
        <v>1289</v>
      </c>
      <c r="G55" s="41">
        <v>3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130</v>
      </c>
      <c r="B56" s="45"/>
      <c r="C56" s="46"/>
      <c r="D56" s="46"/>
      <c r="E56" s="39" t="s">
        <v>1759</v>
      </c>
      <c r="F56" s="46"/>
      <c r="G56" s="46"/>
      <c r="H56" s="46"/>
      <c r="I56" s="46"/>
      <c r="J56" s="47"/>
    </row>
    <row r="57" ht="30">
      <c r="A57" s="37" t="s">
        <v>242</v>
      </c>
      <c r="B57" s="45"/>
      <c r="C57" s="46"/>
      <c r="D57" s="46"/>
      <c r="E57" s="51" t="s">
        <v>1760</v>
      </c>
      <c r="F57" s="46"/>
      <c r="G57" s="46"/>
      <c r="H57" s="46"/>
      <c r="I57" s="46"/>
      <c r="J57" s="47"/>
    </row>
    <row r="58" ht="30">
      <c r="A58" s="37" t="s">
        <v>131</v>
      </c>
      <c r="B58" s="45"/>
      <c r="C58" s="46"/>
      <c r="D58" s="46"/>
      <c r="E58" s="39" t="s">
        <v>1759</v>
      </c>
      <c r="F58" s="46"/>
      <c r="G58" s="46"/>
      <c r="H58" s="46"/>
      <c r="I58" s="46"/>
      <c r="J58" s="47"/>
    </row>
    <row r="59">
      <c r="A59" s="31" t="s">
        <v>122</v>
      </c>
      <c r="B59" s="32"/>
      <c r="C59" s="33" t="s">
        <v>1681</v>
      </c>
      <c r="D59" s="34"/>
      <c r="E59" s="31" t="s">
        <v>1682</v>
      </c>
      <c r="F59" s="34"/>
      <c r="G59" s="34"/>
      <c r="H59" s="34"/>
      <c r="I59" s="35">
        <f>SUMIFS(I60:I63,A60:A63,"P")</f>
        <v>0</v>
      </c>
      <c r="J59" s="36"/>
    </row>
    <row r="60">
      <c r="A60" s="37" t="s">
        <v>125</v>
      </c>
      <c r="B60" s="37">
        <v>13</v>
      </c>
      <c r="C60" s="38" t="s">
        <v>1761</v>
      </c>
      <c r="D60" s="37" t="s">
        <v>127</v>
      </c>
      <c r="E60" s="39" t="s">
        <v>1762</v>
      </c>
      <c r="F60" s="40" t="s">
        <v>129</v>
      </c>
      <c r="G60" s="41">
        <v>355.60000000000002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130</v>
      </c>
      <c r="B61" s="45"/>
      <c r="C61" s="46"/>
      <c r="D61" s="46"/>
      <c r="E61" s="39" t="s">
        <v>1762</v>
      </c>
      <c r="F61" s="46"/>
      <c r="G61" s="46"/>
      <c r="H61" s="46"/>
      <c r="I61" s="46"/>
      <c r="J61" s="47"/>
    </row>
    <row r="62" ht="45">
      <c r="A62" s="37" t="s">
        <v>242</v>
      </c>
      <c r="B62" s="45"/>
      <c r="C62" s="46"/>
      <c r="D62" s="46"/>
      <c r="E62" s="51" t="s">
        <v>1763</v>
      </c>
      <c r="F62" s="46"/>
      <c r="G62" s="46"/>
      <c r="H62" s="46"/>
      <c r="I62" s="46"/>
      <c r="J62" s="47"/>
    </row>
    <row r="63">
      <c r="A63" s="37" t="s">
        <v>131</v>
      </c>
      <c r="B63" s="45"/>
      <c r="C63" s="46"/>
      <c r="D63" s="46"/>
      <c r="E63" s="39" t="s">
        <v>1762</v>
      </c>
      <c r="F63" s="46"/>
      <c r="G63" s="46"/>
      <c r="H63" s="46"/>
      <c r="I63" s="46"/>
      <c r="J63" s="47"/>
    </row>
    <row r="64">
      <c r="A64" s="31" t="s">
        <v>122</v>
      </c>
      <c r="B64" s="32"/>
      <c r="C64" s="33" t="s">
        <v>1686</v>
      </c>
      <c r="D64" s="34"/>
      <c r="E64" s="31" t="s">
        <v>1687</v>
      </c>
      <c r="F64" s="34"/>
      <c r="G64" s="34"/>
      <c r="H64" s="34"/>
      <c r="I64" s="35">
        <f>SUMIFS(I65:I78,A65:A78,"P")</f>
        <v>0</v>
      </c>
      <c r="J64" s="36"/>
    </row>
    <row r="65">
      <c r="A65" s="37" t="s">
        <v>125</v>
      </c>
      <c r="B65" s="37">
        <v>14</v>
      </c>
      <c r="C65" s="38" t="s">
        <v>1688</v>
      </c>
      <c r="D65" s="37" t="s">
        <v>127</v>
      </c>
      <c r="E65" s="39" t="s">
        <v>1689</v>
      </c>
      <c r="F65" s="40" t="s">
        <v>129</v>
      </c>
      <c r="G65" s="41">
        <v>346.80000000000001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130</v>
      </c>
      <c r="B66" s="45"/>
      <c r="C66" s="46"/>
      <c r="D66" s="46"/>
      <c r="E66" s="39" t="s">
        <v>1689</v>
      </c>
      <c r="F66" s="46"/>
      <c r="G66" s="46"/>
      <c r="H66" s="46"/>
      <c r="I66" s="46"/>
      <c r="J66" s="47"/>
    </row>
    <row r="67" ht="45">
      <c r="A67" s="37" t="s">
        <v>242</v>
      </c>
      <c r="B67" s="45"/>
      <c r="C67" s="46"/>
      <c r="D67" s="46"/>
      <c r="E67" s="51" t="s">
        <v>1764</v>
      </c>
      <c r="F67" s="46"/>
      <c r="G67" s="46"/>
      <c r="H67" s="46"/>
      <c r="I67" s="46"/>
      <c r="J67" s="47"/>
    </row>
    <row r="68">
      <c r="A68" s="37" t="s">
        <v>131</v>
      </c>
      <c r="B68" s="45"/>
      <c r="C68" s="46"/>
      <c r="D68" s="46"/>
      <c r="E68" s="39" t="s">
        <v>1689</v>
      </c>
      <c r="F68" s="46"/>
      <c r="G68" s="46"/>
      <c r="H68" s="46"/>
      <c r="I68" s="46"/>
      <c r="J68" s="47"/>
    </row>
    <row r="69" ht="45">
      <c r="A69" s="37" t="s">
        <v>125</v>
      </c>
      <c r="B69" s="37">
        <v>15</v>
      </c>
      <c r="C69" s="38" t="s">
        <v>1765</v>
      </c>
      <c r="D69" s="37" t="s">
        <v>127</v>
      </c>
      <c r="E69" s="39" t="s">
        <v>1766</v>
      </c>
      <c r="F69" s="40" t="s">
        <v>1289</v>
      </c>
      <c r="G69" s="41">
        <v>21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45">
      <c r="A70" s="37" t="s">
        <v>130</v>
      </c>
      <c r="B70" s="45"/>
      <c r="C70" s="46"/>
      <c r="D70" s="46"/>
      <c r="E70" s="39" t="s">
        <v>1767</v>
      </c>
      <c r="F70" s="46"/>
      <c r="G70" s="46"/>
      <c r="H70" s="46"/>
      <c r="I70" s="46"/>
      <c r="J70" s="47"/>
    </row>
    <row r="71" ht="45">
      <c r="A71" s="37" t="s">
        <v>131</v>
      </c>
      <c r="B71" s="45"/>
      <c r="C71" s="46"/>
      <c r="D71" s="46"/>
      <c r="E71" s="39" t="s">
        <v>1767</v>
      </c>
      <c r="F71" s="46"/>
      <c r="G71" s="46"/>
      <c r="H71" s="46"/>
      <c r="I71" s="46"/>
      <c r="J71" s="47"/>
    </row>
    <row r="72">
      <c r="A72" s="37" t="s">
        <v>125</v>
      </c>
      <c r="B72" s="37">
        <v>16</v>
      </c>
      <c r="C72" s="38" t="s">
        <v>1768</v>
      </c>
      <c r="D72" s="37" t="s">
        <v>127</v>
      </c>
      <c r="E72" s="39" t="s">
        <v>1769</v>
      </c>
      <c r="F72" s="40" t="s">
        <v>135</v>
      </c>
      <c r="G72" s="41">
        <v>1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130</v>
      </c>
      <c r="B73" s="45"/>
      <c r="C73" s="46"/>
      <c r="D73" s="46"/>
      <c r="E73" s="39" t="s">
        <v>1769</v>
      </c>
      <c r="F73" s="46"/>
      <c r="G73" s="46"/>
      <c r="H73" s="46"/>
      <c r="I73" s="46"/>
      <c r="J73" s="47"/>
    </row>
    <row r="74" ht="30">
      <c r="A74" s="37" t="s">
        <v>242</v>
      </c>
      <c r="B74" s="45"/>
      <c r="C74" s="46"/>
      <c r="D74" s="46"/>
      <c r="E74" s="51" t="s">
        <v>1621</v>
      </c>
      <c r="F74" s="46"/>
      <c r="G74" s="46"/>
      <c r="H74" s="46"/>
      <c r="I74" s="46"/>
      <c r="J74" s="47"/>
    </row>
    <row r="75">
      <c r="A75" s="37" t="s">
        <v>131</v>
      </c>
      <c r="B75" s="45"/>
      <c r="C75" s="46"/>
      <c r="D75" s="46"/>
      <c r="E75" s="39" t="s">
        <v>1769</v>
      </c>
      <c r="F75" s="46"/>
      <c r="G75" s="46"/>
      <c r="H75" s="46"/>
      <c r="I75" s="46"/>
      <c r="J75" s="47"/>
    </row>
    <row r="76" ht="30">
      <c r="A76" s="37" t="s">
        <v>125</v>
      </c>
      <c r="B76" s="37">
        <v>17</v>
      </c>
      <c r="C76" s="38" t="s">
        <v>1770</v>
      </c>
      <c r="D76" s="37" t="s">
        <v>127</v>
      </c>
      <c r="E76" s="39" t="s">
        <v>1771</v>
      </c>
      <c r="F76" s="40" t="s">
        <v>135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130</v>
      </c>
      <c r="B77" s="45"/>
      <c r="C77" s="46"/>
      <c r="D77" s="46"/>
      <c r="E77" s="39" t="s">
        <v>1771</v>
      </c>
      <c r="F77" s="46"/>
      <c r="G77" s="46"/>
      <c r="H77" s="46"/>
      <c r="I77" s="46"/>
      <c r="J77" s="47"/>
    </row>
    <row r="78" ht="30">
      <c r="A78" s="37" t="s">
        <v>131</v>
      </c>
      <c r="B78" s="45"/>
      <c r="C78" s="46"/>
      <c r="D78" s="46"/>
      <c r="E78" s="39" t="s">
        <v>1771</v>
      </c>
      <c r="F78" s="46"/>
      <c r="G78" s="46"/>
      <c r="H78" s="46"/>
      <c r="I78" s="46"/>
      <c r="J78" s="47"/>
    </row>
    <row r="79">
      <c r="A79" s="31" t="s">
        <v>122</v>
      </c>
      <c r="B79" s="32"/>
      <c r="C79" s="33" t="s">
        <v>1456</v>
      </c>
      <c r="D79" s="34"/>
      <c r="E79" s="31" t="s">
        <v>1457</v>
      </c>
      <c r="F79" s="34"/>
      <c r="G79" s="34"/>
      <c r="H79" s="34"/>
      <c r="I79" s="35">
        <f>SUMIFS(I80:I91,A80:A91,"P")</f>
        <v>0</v>
      </c>
      <c r="J79" s="36"/>
    </row>
    <row r="80" ht="30">
      <c r="A80" s="37" t="s">
        <v>125</v>
      </c>
      <c r="B80" s="37">
        <v>18</v>
      </c>
      <c r="C80" s="38" t="s">
        <v>1541</v>
      </c>
      <c r="D80" s="37" t="s">
        <v>127</v>
      </c>
      <c r="E80" s="39" t="s">
        <v>1542</v>
      </c>
      <c r="F80" s="40" t="s">
        <v>1289</v>
      </c>
      <c r="G80" s="41">
        <v>116.44499999999999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130</v>
      </c>
      <c r="B81" s="45"/>
      <c r="C81" s="46"/>
      <c r="D81" s="46"/>
      <c r="E81" s="39" t="s">
        <v>1542</v>
      </c>
      <c r="F81" s="46"/>
      <c r="G81" s="46"/>
      <c r="H81" s="46"/>
      <c r="I81" s="46"/>
      <c r="J81" s="47"/>
    </row>
    <row r="82" ht="75">
      <c r="A82" s="37" t="s">
        <v>242</v>
      </c>
      <c r="B82" s="45"/>
      <c r="C82" s="46"/>
      <c r="D82" s="46"/>
      <c r="E82" s="51" t="s">
        <v>1772</v>
      </c>
      <c r="F82" s="46"/>
      <c r="G82" s="46"/>
      <c r="H82" s="46"/>
      <c r="I82" s="46"/>
      <c r="J82" s="47"/>
    </row>
    <row r="83" ht="30">
      <c r="A83" s="37" t="s">
        <v>131</v>
      </c>
      <c r="B83" s="45"/>
      <c r="C83" s="46"/>
      <c r="D83" s="46"/>
      <c r="E83" s="39" t="s">
        <v>1542</v>
      </c>
      <c r="F83" s="46"/>
      <c r="G83" s="46"/>
      <c r="H83" s="46"/>
      <c r="I83" s="46"/>
      <c r="J83" s="47"/>
    </row>
    <row r="84" ht="45">
      <c r="A84" s="37" t="s">
        <v>125</v>
      </c>
      <c r="B84" s="37">
        <v>19</v>
      </c>
      <c r="C84" s="38" t="s">
        <v>1773</v>
      </c>
      <c r="D84" s="37" t="s">
        <v>127</v>
      </c>
      <c r="E84" s="39" t="s">
        <v>1774</v>
      </c>
      <c r="F84" s="40" t="s">
        <v>1289</v>
      </c>
      <c r="G84" s="41">
        <v>2.1000000000000001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45">
      <c r="A85" s="37" t="s">
        <v>130</v>
      </c>
      <c r="B85" s="45"/>
      <c r="C85" s="46"/>
      <c r="D85" s="46"/>
      <c r="E85" s="39" t="s">
        <v>1775</v>
      </c>
      <c r="F85" s="46"/>
      <c r="G85" s="46"/>
      <c r="H85" s="46"/>
      <c r="I85" s="46"/>
      <c r="J85" s="47"/>
    </row>
    <row r="86" ht="45">
      <c r="A86" s="37" t="s">
        <v>242</v>
      </c>
      <c r="B86" s="45"/>
      <c r="C86" s="46"/>
      <c r="D86" s="46"/>
      <c r="E86" s="51" t="s">
        <v>1776</v>
      </c>
      <c r="F86" s="46"/>
      <c r="G86" s="46"/>
      <c r="H86" s="46"/>
      <c r="I86" s="46"/>
      <c r="J86" s="47"/>
    </row>
    <row r="87" ht="45">
      <c r="A87" s="37" t="s">
        <v>131</v>
      </c>
      <c r="B87" s="45"/>
      <c r="C87" s="46"/>
      <c r="D87" s="46"/>
      <c r="E87" s="39" t="s">
        <v>1775</v>
      </c>
      <c r="F87" s="46"/>
      <c r="G87" s="46"/>
      <c r="H87" s="46"/>
      <c r="I87" s="46"/>
      <c r="J87" s="47"/>
    </row>
    <row r="88">
      <c r="A88" s="37" t="s">
        <v>125</v>
      </c>
      <c r="B88" s="37">
        <v>20</v>
      </c>
      <c r="C88" s="38" t="s">
        <v>1777</v>
      </c>
      <c r="D88" s="37" t="s">
        <v>127</v>
      </c>
      <c r="E88" s="39" t="s">
        <v>1778</v>
      </c>
      <c r="F88" s="40" t="s">
        <v>1289</v>
      </c>
      <c r="G88" s="41">
        <v>7.2000000000000002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130</v>
      </c>
      <c r="B89" s="45"/>
      <c r="C89" s="46"/>
      <c r="D89" s="46"/>
      <c r="E89" s="39" t="s">
        <v>1778</v>
      </c>
      <c r="F89" s="46"/>
      <c r="G89" s="46"/>
      <c r="H89" s="46"/>
      <c r="I89" s="46"/>
      <c r="J89" s="47"/>
    </row>
    <row r="90" ht="30">
      <c r="A90" s="37" t="s">
        <v>242</v>
      </c>
      <c r="B90" s="45"/>
      <c r="C90" s="46"/>
      <c r="D90" s="46"/>
      <c r="E90" s="51" t="s">
        <v>1779</v>
      </c>
      <c r="F90" s="46"/>
      <c r="G90" s="46"/>
      <c r="H90" s="46"/>
      <c r="I90" s="46"/>
      <c r="J90" s="47"/>
    </row>
    <row r="91">
      <c r="A91" s="37" t="s">
        <v>131</v>
      </c>
      <c r="B91" s="45"/>
      <c r="C91" s="46"/>
      <c r="D91" s="46"/>
      <c r="E91" s="39" t="s">
        <v>1778</v>
      </c>
      <c r="F91" s="46"/>
      <c r="G91" s="46"/>
      <c r="H91" s="46"/>
      <c r="I91" s="46"/>
      <c r="J91" s="47"/>
    </row>
    <row r="92">
      <c r="A92" s="31" t="s">
        <v>122</v>
      </c>
      <c r="B92" s="32"/>
      <c r="C92" s="33" t="s">
        <v>1319</v>
      </c>
      <c r="D92" s="34"/>
      <c r="E92" s="31" t="s">
        <v>1471</v>
      </c>
      <c r="F92" s="34"/>
      <c r="G92" s="34"/>
      <c r="H92" s="34"/>
      <c r="I92" s="35">
        <f>SUMIFS(I93:I100,A93:A100,"P")</f>
        <v>0</v>
      </c>
      <c r="J92" s="36"/>
    </row>
    <row r="93">
      <c r="A93" s="37" t="s">
        <v>125</v>
      </c>
      <c r="B93" s="37">
        <v>21</v>
      </c>
      <c r="C93" s="38" t="s">
        <v>1780</v>
      </c>
      <c r="D93" s="37" t="s">
        <v>127</v>
      </c>
      <c r="E93" s="39" t="s">
        <v>1781</v>
      </c>
      <c r="F93" s="40" t="s">
        <v>237</v>
      </c>
      <c r="G93" s="41">
        <v>10.779999999999999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130</v>
      </c>
      <c r="B94" s="45"/>
      <c r="C94" s="46"/>
      <c r="D94" s="46"/>
      <c r="E94" s="39" t="s">
        <v>1781</v>
      </c>
      <c r="F94" s="46"/>
      <c r="G94" s="46"/>
      <c r="H94" s="46"/>
      <c r="I94" s="46"/>
      <c r="J94" s="47"/>
    </row>
    <row r="95" ht="60">
      <c r="A95" s="37" t="s">
        <v>242</v>
      </c>
      <c r="B95" s="45"/>
      <c r="C95" s="46"/>
      <c r="D95" s="46"/>
      <c r="E95" s="51" t="s">
        <v>1782</v>
      </c>
      <c r="F95" s="46"/>
      <c r="G95" s="46"/>
      <c r="H95" s="46"/>
      <c r="I95" s="46"/>
      <c r="J95" s="47"/>
    </row>
    <row r="96">
      <c r="A96" s="37" t="s">
        <v>131</v>
      </c>
      <c r="B96" s="45"/>
      <c r="C96" s="46"/>
      <c r="D96" s="46"/>
      <c r="E96" s="39" t="s">
        <v>1781</v>
      </c>
      <c r="F96" s="46"/>
      <c r="G96" s="46"/>
      <c r="H96" s="46"/>
      <c r="I96" s="46"/>
      <c r="J96" s="47"/>
    </row>
    <row r="97" ht="45">
      <c r="A97" s="37" t="s">
        <v>125</v>
      </c>
      <c r="B97" s="37">
        <v>22</v>
      </c>
      <c r="C97" s="38" t="s">
        <v>1475</v>
      </c>
      <c r="D97" s="37" t="s">
        <v>127</v>
      </c>
      <c r="E97" s="39" t="s">
        <v>1476</v>
      </c>
      <c r="F97" s="40" t="s">
        <v>1304</v>
      </c>
      <c r="G97" s="41">
        <v>19.600000000000001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130</v>
      </c>
      <c r="B98" s="45"/>
      <c r="C98" s="46"/>
      <c r="D98" s="46"/>
      <c r="E98" s="39" t="s">
        <v>1477</v>
      </c>
      <c r="F98" s="46"/>
      <c r="G98" s="46"/>
      <c r="H98" s="46"/>
      <c r="I98" s="46"/>
      <c r="J98" s="47"/>
    </row>
    <row r="99" ht="45">
      <c r="A99" s="37" t="s">
        <v>242</v>
      </c>
      <c r="B99" s="45"/>
      <c r="C99" s="46"/>
      <c r="D99" s="46"/>
      <c r="E99" s="51" t="s">
        <v>1783</v>
      </c>
      <c r="F99" s="46"/>
      <c r="G99" s="46"/>
      <c r="H99" s="46"/>
      <c r="I99" s="46"/>
      <c r="J99" s="47"/>
    </row>
    <row r="100" ht="45">
      <c r="A100" s="37" t="s">
        <v>131</v>
      </c>
      <c r="B100" s="45"/>
      <c r="C100" s="46"/>
      <c r="D100" s="46"/>
      <c r="E100" s="39" t="s">
        <v>1477</v>
      </c>
      <c r="F100" s="46"/>
      <c r="G100" s="46"/>
      <c r="H100" s="46"/>
      <c r="I100" s="46"/>
      <c r="J100" s="47"/>
    </row>
    <row r="101">
      <c r="A101" s="31" t="s">
        <v>122</v>
      </c>
      <c r="B101" s="32"/>
      <c r="C101" s="33" t="s">
        <v>1422</v>
      </c>
      <c r="D101" s="34"/>
      <c r="E101" s="31" t="s">
        <v>1423</v>
      </c>
      <c r="F101" s="34"/>
      <c r="G101" s="34"/>
      <c r="H101" s="34"/>
      <c r="I101" s="35">
        <f>SUMIFS(I102:I196,A102:A196,"P")</f>
        <v>0</v>
      </c>
      <c r="J101" s="36"/>
    </row>
    <row r="102" ht="30">
      <c r="A102" s="37" t="s">
        <v>125</v>
      </c>
      <c r="B102" s="37">
        <v>23</v>
      </c>
      <c r="C102" s="38" t="s">
        <v>1784</v>
      </c>
      <c r="D102" s="37" t="s">
        <v>127</v>
      </c>
      <c r="E102" s="39" t="s">
        <v>1785</v>
      </c>
      <c r="F102" s="40" t="s">
        <v>129</v>
      </c>
      <c r="G102" s="41">
        <v>76.835999999999999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130</v>
      </c>
      <c r="B103" s="45"/>
      <c r="C103" s="46"/>
      <c r="D103" s="46"/>
      <c r="E103" s="39" t="s">
        <v>1785</v>
      </c>
      <c r="F103" s="46"/>
      <c r="G103" s="46"/>
      <c r="H103" s="46"/>
      <c r="I103" s="46"/>
      <c r="J103" s="47"/>
    </row>
    <row r="104">
      <c r="A104" s="37" t="s">
        <v>242</v>
      </c>
      <c r="B104" s="45"/>
      <c r="C104" s="46"/>
      <c r="D104" s="46"/>
      <c r="E104" s="51" t="s">
        <v>1786</v>
      </c>
      <c r="F104" s="46"/>
      <c r="G104" s="46"/>
      <c r="H104" s="46"/>
      <c r="I104" s="46"/>
      <c r="J104" s="47"/>
    </row>
    <row r="105" ht="30">
      <c r="A105" s="37" t="s">
        <v>131</v>
      </c>
      <c r="B105" s="45"/>
      <c r="C105" s="46"/>
      <c r="D105" s="46"/>
      <c r="E105" s="39" t="s">
        <v>1785</v>
      </c>
      <c r="F105" s="46"/>
      <c r="G105" s="46"/>
      <c r="H105" s="46"/>
      <c r="I105" s="46"/>
      <c r="J105" s="47"/>
    </row>
    <row r="106">
      <c r="A106" s="37" t="s">
        <v>125</v>
      </c>
      <c r="B106" s="37">
        <v>24</v>
      </c>
      <c r="C106" s="38" t="s">
        <v>1695</v>
      </c>
      <c r="D106" s="37" t="s">
        <v>127</v>
      </c>
      <c r="E106" s="39" t="s">
        <v>1787</v>
      </c>
      <c r="F106" s="40" t="s">
        <v>129</v>
      </c>
      <c r="G106" s="41">
        <v>132.5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130</v>
      </c>
      <c r="B107" s="45"/>
      <c r="C107" s="46"/>
      <c r="D107" s="46"/>
      <c r="E107" s="39" t="s">
        <v>1787</v>
      </c>
      <c r="F107" s="46"/>
      <c r="G107" s="46"/>
      <c r="H107" s="46"/>
      <c r="I107" s="46"/>
      <c r="J107" s="47"/>
    </row>
    <row r="108" ht="30">
      <c r="A108" s="37" t="s">
        <v>242</v>
      </c>
      <c r="B108" s="45"/>
      <c r="C108" s="46"/>
      <c r="D108" s="46"/>
      <c r="E108" s="51" t="s">
        <v>1788</v>
      </c>
      <c r="F108" s="46"/>
      <c r="G108" s="46"/>
      <c r="H108" s="46"/>
      <c r="I108" s="46"/>
      <c r="J108" s="47"/>
    </row>
    <row r="109">
      <c r="A109" s="37" t="s">
        <v>131</v>
      </c>
      <c r="B109" s="45"/>
      <c r="C109" s="46"/>
      <c r="D109" s="46"/>
      <c r="E109" s="39" t="s">
        <v>1787</v>
      </c>
      <c r="F109" s="46"/>
      <c r="G109" s="46"/>
      <c r="H109" s="46"/>
      <c r="I109" s="46"/>
      <c r="J109" s="47"/>
    </row>
    <row r="110">
      <c r="A110" s="37" t="s">
        <v>125</v>
      </c>
      <c r="B110" s="37">
        <v>25</v>
      </c>
      <c r="C110" s="38" t="s">
        <v>1699</v>
      </c>
      <c r="D110" s="37" t="s">
        <v>127</v>
      </c>
      <c r="E110" s="39" t="s">
        <v>1789</v>
      </c>
      <c r="F110" s="40" t="s">
        <v>129</v>
      </c>
      <c r="G110" s="41">
        <v>137.5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130</v>
      </c>
      <c r="B111" s="45"/>
      <c r="C111" s="46"/>
      <c r="D111" s="46"/>
      <c r="E111" s="39" t="s">
        <v>1789</v>
      </c>
      <c r="F111" s="46"/>
      <c r="G111" s="46"/>
      <c r="H111" s="46"/>
      <c r="I111" s="46"/>
      <c r="J111" s="47"/>
    </row>
    <row r="112" ht="30">
      <c r="A112" s="37" t="s">
        <v>242</v>
      </c>
      <c r="B112" s="45"/>
      <c r="C112" s="46"/>
      <c r="D112" s="46"/>
      <c r="E112" s="51" t="s">
        <v>1790</v>
      </c>
      <c r="F112" s="46"/>
      <c r="G112" s="46"/>
      <c r="H112" s="46"/>
      <c r="I112" s="46"/>
      <c r="J112" s="47"/>
    </row>
    <row r="113">
      <c r="A113" s="37" t="s">
        <v>131</v>
      </c>
      <c r="B113" s="45"/>
      <c r="C113" s="46"/>
      <c r="D113" s="46"/>
      <c r="E113" s="39" t="s">
        <v>1789</v>
      </c>
      <c r="F113" s="46"/>
      <c r="G113" s="46"/>
      <c r="H113" s="46"/>
      <c r="I113" s="46"/>
      <c r="J113" s="47"/>
    </row>
    <row r="114">
      <c r="A114" s="37" t="s">
        <v>125</v>
      </c>
      <c r="B114" s="37">
        <v>26</v>
      </c>
      <c r="C114" s="38" t="s">
        <v>1791</v>
      </c>
      <c r="D114" s="37" t="s">
        <v>127</v>
      </c>
      <c r="E114" s="39" t="s">
        <v>1792</v>
      </c>
      <c r="F114" s="40" t="s">
        <v>129</v>
      </c>
      <c r="G114" s="41">
        <v>113.68000000000001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130</v>
      </c>
      <c r="B115" s="45"/>
      <c r="C115" s="46"/>
      <c r="D115" s="46"/>
      <c r="E115" s="39" t="s">
        <v>1792</v>
      </c>
      <c r="F115" s="46"/>
      <c r="G115" s="46"/>
      <c r="H115" s="46"/>
      <c r="I115" s="46"/>
      <c r="J115" s="47"/>
    </row>
    <row r="116" ht="45">
      <c r="A116" s="37" t="s">
        <v>242</v>
      </c>
      <c r="B116" s="45"/>
      <c r="C116" s="46"/>
      <c r="D116" s="46"/>
      <c r="E116" s="51" t="s">
        <v>1793</v>
      </c>
      <c r="F116" s="46"/>
      <c r="G116" s="46"/>
      <c r="H116" s="46"/>
      <c r="I116" s="46"/>
      <c r="J116" s="47"/>
    </row>
    <row r="117">
      <c r="A117" s="37" t="s">
        <v>131</v>
      </c>
      <c r="B117" s="45"/>
      <c r="C117" s="46"/>
      <c r="D117" s="46"/>
      <c r="E117" s="39" t="s">
        <v>1792</v>
      </c>
      <c r="F117" s="46"/>
      <c r="G117" s="46"/>
      <c r="H117" s="46"/>
      <c r="I117" s="46"/>
      <c r="J117" s="47"/>
    </row>
    <row r="118">
      <c r="A118" s="37" t="s">
        <v>125</v>
      </c>
      <c r="B118" s="37">
        <v>27</v>
      </c>
      <c r="C118" s="38" t="s">
        <v>1794</v>
      </c>
      <c r="D118" s="37" t="s">
        <v>127</v>
      </c>
      <c r="E118" s="39" t="s">
        <v>1795</v>
      </c>
      <c r="F118" s="40" t="s">
        <v>129</v>
      </c>
      <c r="G118" s="41">
        <v>47.704999999999998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130</v>
      </c>
      <c r="B119" s="45"/>
      <c r="C119" s="46"/>
      <c r="D119" s="46"/>
      <c r="E119" s="39" t="s">
        <v>1795</v>
      </c>
      <c r="F119" s="46"/>
      <c r="G119" s="46"/>
      <c r="H119" s="46"/>
      <c r="I119" s="46"/>
      <c r="J119" s="47"/>
    </row>
    <row r="120" ht="45">
      <c r="A120" s="37" t="s">
        <v>242</v>
      </c>
      <c r="B120" s="45"/>
      <c r="C120" s="46"/>
      <c r="D120" s="46"/>
      <c r="E120" s="51" t="s">
        <v>1796</v>
      </c>
      <c r="F120" s="46"/>
      <c r="G120" s="46"/>
      <c r="H120" s="46"/>
      <c r="I120" s="46"/>
      <c r="J120" s="47"/>
    </row>
    <row r="121">
      <c r="A121" s="37" t="s">
        <v>131</v>
      </c>
      <c r="B121" s="45"/>
      <c r="C121" s="46"/>
      <c r="D121" s="46"/>
      <c r="E121" s="39" t="s">
        <v>1795</v>
      </c>
      <c r="F121" s="46"/>
      <c r="G121" s="46"/>
      <c r="H121" s="46"/>
      <c r="I121" s="46"/>
      <c r="J121" s="47"/>
    </row>
    <row r="122" ht="30">
      <c r="A122" s="37" t="s">
        <v>125</v>
      </c>
      <c r="B122" s="37">
        <v>28</v>
      </c>
      <c r="C122" s="38" t="s">
        <v>1797</v>
      </c>
      <c r="D122" s="37" t="s">
        <v>127</v>
      </c>
      <c r="E122" s="39" t="s">
        <v>1798</v>
      </c>
      <c r="F122" s="40" t="s">
        <v>129</v>
      </c>
      <c r="G122" s="41">
        <v>12.282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130</v>
      </c>
      <c r="B123" s="45"/>
      <c r="C123" s="46"/>
      <c r="D123" s="46"/>
      <c r="E123" s="39" t="s">
        <v>1798</v>
      </c>
      <c r="F123" s="46"/>
      <c r="G123" s="46"/>
      <c r="H123" s="46"/>
      <c r="I123" s="46"/>
      <c r="J123" s="47"/>
    </row>
    <row r="124">
      <c r="A124" s="37" t="s">
        <v>242</v>
      </c>
      <c r="B124" s="45"/>
      <c r="C124" s="46"/>
      <c r="D124" s="46"/>
      <c r="E124" s="51" t="s">
        <v>1799</v>
      </c>
      <c r="F124" s="46"/>
      <c r="G124" s="46"/>
      <c r="H124" s="46"/>
      <c r="I124" s="46"/>
      <c r="J124" s="47"/>
    </row>
    <row r="125" ht="30">
      <c r="A125" s="37" t="s">
        <v>131</v>
      </c>
      <c r="B125" s="45"/>
      <c r="C125" s="46"/>
      <c r="D125" s="46"/>
      <c r="E125" s="39" t="s">
        <v>1798</v>
      </c>
      <c r="F125" s="46"/>
      <c r="G125" s="46"/>
      <c r="H125" s="46"/>
      <c r="I125" s="46"/>
      <c r="J125" s="47"/>
    </row>
    <row r="126" ht="30">
      <c r="A126" s="37" t="s">
        <v>125</v>
      </c>
      <c r="B126" s="37">
        <v>29</v>
      </c>
      <c r="C126" s="38" t="s">
        <v>1800</v>
      </c>
      <c r="D126" s="37" t="s">
        <v>127</v>
      </c>
      <c r="E126" s="39" t="s">
        <v>1801</v>
      </c>
      <c r="F126" s="40" t="s">
        <v>129</v>
      </c>
      <c r="G126" s="41">
        <v>5.1769999999999996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130</v>
      </c>
      <c r="B127" s="45"/>
      <c r="C127" s="46"/>
      <c r="D127" s="46"/>
      <c r="E127" s="39" t="s">
        <v>1801</v>
      </c>
      <c r="F127" s="46"/>
      <c r="G127" s="46"/>
      <c r="H127" s="46"/>
      <c r="I127" s="46"/>
      <c r="J127" s="47"/>
    </row>
    <row r="128">
      <c r="A128" s="37" t="s">
        <v>242</v>
      </c>
      <c r="B128" s="45"/>
      <c r="C128" s="46"/>
      <c r="D128" s="46"/>
      <c r="E128" s="51" t="s">
        <v>1802</v>
      </c>
      <c r="F128" s="46"/>
      <c r="G128" s="46"/>
      <c r="H128" s="46"/>
      <c r="I128" s="46"/>
      <c r="J128" s="47"/>
    </row>
    <row r="129" ht="30">
      <c r="A129" s="37" t="s">
        <v>131</v>
      </c>
      <c r="B129" s="45"/>
      <c r="C129" s="46"/>
      <c r="D129" s="46"/>
      <c r="E129" s="39" t="s">
        <v>1801</v>
      </c>
      <c r="F129" s="46"/>
      <c r="G129" s="46"/>
      <c r="H129" s="46"/>
      <c r="I129" s="46"/>
      <c r="J129" s="47"/>
    </row>
    <row r="130">
      <c r="A130" s="37" t="s">
        <v>125</v>
      </c>
      <c r="B130" s="37">
        <v>30</v>
      </c>
      <c r="C130" s="38" t="s">
        <v>1703</v>
      </c>
      <c r="D130" s="37" t="s">
        <v>127</v>
      </c>
      <c r="E130" s="39" t="s">
        <v>1704</v>
      </c>
      <c r="F130" s="40" t="s">
        <v>135</v>
      </c>
      <c r="G130" s="41">
        <v>15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130</v>
      </c>
      <c r="B131" s="45"/>
      <c r="C131" s="46"/>
      <c r="D131" s="46"/>
      <c r="E131" s="39" t="s">
        <v>1704</v>
      </c>
      <c r="F131" s="46"/>
      <c r="G131" s="46"/>
      <c r="H131" s="46"/>
      <c r="I131" s="46"/>
      <c r="J131" s="47"/>
    </row>
    <row r="132">
      <c r="A132" s="37" t="s">
        <v>131</v>
      </c>
      <c r="B132" s="45"/>
      <c r="C132" s="46"/>
      <c r="D132" s="46"/>
      <c r="E132" s="39" t="s">
        <v>1704</v>
      </c>
      <c r="F132" s="46"/>
      <c r="G132" s="46"/>
      <c r="H132" s="46"/>
      <c r="I132" s="46"/>
      <c r="J132" s="47"/>
    </row>
    <row r="133">
      <c r="A133" s="37" t="s">
        <v>125</v>
      </c>
      <c r="B133" s="37">
        <v>31</v>
      </c>
      <c r="C133" s="38" t="s">
        <v>1706</v>
      </c>
      <c r="D133" s="37" t="s">
        <v>127</v>
      </c>
      <c r="E133" s="39" t="s">
        <v>1707</v>
      </c>
      <c r="F133" s="40" t="s">
        <v>135</v>
      </c>
      <c r="G133" s="41">
        <v>15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130</v>
      </c>
      <c r="B134" s="45"/>
      <c r="C134" s="46"/>
      <c r="D134" s="46"/>
      <c r="E134" s="39" t="s">
        <v>1707</v>
      </c>
      <c r="F134" s="46"/>
      <c r="G134" s="46"/>
      <c r="H134" s="46"/>
      <c r="I134" s="46"/>
      <c r="J134" s="47"/>
    </row>
    <row r="135">
      <c r="A135" s="37" t="s">
        <v>131</v>
      </c>
      <c r="B135" s="45"/>
      <c r="C135" s="46"/>
      <c r="D135" s="46"/>
      <c r="E135" s="39" t="s">
        <v>1707</v>
      </c>
      <c r="F135" s="46"/>
      <c r="G135" s="46"/>
      <c r="H135" s="46"/>
      <c r="I135" s="46"/>
      <c r="J135" s="47"/>
    </row>
    <row r="136">
      <c r="A136" s="37" t="s">
        <v>125</v>
      </c>
      <c r="B136" s="37">
        <v>32</v>
      </c>
      <c r="C136" s="38" t="s">
        <v>1709</v>
      </c>
      <c r="D136" s="37" t="s">
        <v>127</v>
      </c>
      <c r="E136" s="39" t="s">
        <v>1710</v>
      </c>
      <c r="F136" s="40" t="s">
        <v>135</v>
      </c>
      <c r="G136" s="41">
        <v>15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130</v>
      </c>
      <c r="B137" s="45"/>
      <c r="C137" s="46"/>
      <c r="D137" s="46"/>
      <c r="E137" s="39" t="s">
        <v>1710</v>
      </c>
      <c r="F137" s="46"/>
      <c r="G137" s="46"/>
      <c r="H137" s="46"/>
      <c r="I137" s="46"/>
      <c r="J137" s="47"/>
    </row>
    <row r="138">
      <c r="A138" s="37" t="s">
        <v>131</v>
      </c>
      <c r="B138" s="45"/>
      <c r="C138" s="46"/>
      <c r="D138" s="46"/>
      <c r="E138" s="39" t="s">
        <v>1710</v>
      </c>
      <c r="F138" s="46"/>
      <c r="G138" s="46"/>
      <c r="H138" s="46"/>
      <c r="I138" s="46"/>
      <c r="J138" s="47"/>
    </row>
    <row r="139" ht="30">
      <c r="A139" s="37" t="s">
        <v>125</v>
      </c>
      <c r="B139" s="37">
        <v>33</v>
      </c>
      <c r="C139" s="38" t="s">
        <v>1711</v>
      </c>
      <c r="D139" s="37" t="s">
        <v>127</v>
      </c>
      <c r="E139" s="39" t="s">
        <v>1712</v>
      </c>
      <c r="F139" s="40" t="s">
        <v>135</v>
      </c>
      <c r="G139" s="41">
        <v>15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30">
      <c r="A140" s="37" t="s">
        <v>130</v>
      </c>
      <c r="B140" s="45"/>
      <c r="C140" s="46"/>
      <c r="D140" s="46"/>
      <c r="E140" s="39" t="s">
        <v>1712</v>
      </c>
      <c r="F140" s="46"/>
      <c r="G140" s="46"/>
      <c r="H140" s="46"/>
      <c r="I140" s="46"/>
      <c r="J140" s="47"/>
    </row>
    <row r="141" ht="30">
      <c r="A141" s="37" t="s">
        <v>131</v>
      </c>
      <c r="B141" s="45"/>
      <c r="C141" s="46"/>
      <c r="D141" s="46"/>
      <c r="E141" s="39" t="s">
        <v>1712</v>
      </c>
      <c r="F141" s="46"/>
      <c r="G141" s="46"/>
      <c r="H141" s="46"/>
      <c r="I141" s="46"/>
      <c r="J141" s="47"/>
    </row>
    <row r="142">
      <c r="A142" s="37" t="s">
        <v>125</v>
      </c>
      <c r="B142" s="37">
        <v>34</v>
      </c>
      <c r="C142" s="38" t="s">
        <v>1713</v>
      </c>
      <c r="D142" s="37" t="s">
        <v>127</v>
      </c>
      <c r="E142" s="39" t="s">
        <v>1714</v>
      </c>
      <c r="F142" s="40" t="s">
        <v>135</v>
      </c>
      <c r="G142" s="41">
        <v>15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130</v>
      </c>
      <c r="B143" s="45"/>
      <c r="C143" s="46"/>
      <c r="D143" s="46"/>
      <c r="E143" s="39" t="s">
        <v>1714</v>
      </c>
      <c r="F143" s="46"/>
      <c r="G143" s="46"/>
      <c r="H143" s="46"/>
      <c r="I143" s="46"/>
      <c r="J143" s="47"/>
    </row>
    <row r="144">
      <c r="A144" s="37" t="s">
        <v>131</v>
      </c>
      <c r="B144" s="45"/>
      <c r="C144" s="46"/>
      <c r="D144" s="46"/>
      <c r="E144" s="39" t="s">
        <v>1714</v>
      </c>
      <c r="F144" s="46"/>
      <c r="G144" s="46"/>
      <c r="H144" s="46"/>
      <c r="I144" s="46"/>
      <c r="J144" s="47"/>
    </row>
    <row r="145" ht="45">
      <c r="A145" s="37" t="s">
        <v>125</v>
      </c>
      <c r="B145" s="37">
        <v>35</v>
      </c>
      <c r="C145" s="38" t="s">
        <v>1803</v>
      </c>
      <c r="D145" s="37" t="s">
        <v>127</v>
      </c>
      <c r="E145" s="39" t="s">
        <v>1804</v>
      </c>
      <c r="F145" s="40" t="s">
        <v>129</v>
      </c>
      <c r="G145" s="41">
        <v>75.700000000000003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45">
      <c r="A146" s="37" t="s">
        <v>130</v>
      </c>
      <c r="B146" s="45"/>
      <c r="C146" s="46"/>
      <c r="D146" s="46"/>
      <c r="E146" s="39" t="s">
        <v>1804</v>
      </c>
      <c r="F146" s="46"/>
      <c r="G146" s="46"/>
      <c r="H146" s="46"/>
      <c r="I146" s="46"/>
      <c r="J146" s="47"/>
    </row>
    <row r="147" ht="30">
      <c r="A147" s="37" t="s">
        <v>242</v>
      </c>
      <c r="B147" s="45"/>
      <c r="C147" s="46"/>
      <c r="D147" s="46"/>
      <c r="E147" s="51" t="s">
        <v>1805</v>
      </c>
      <c r="F147" s="46"/>
      <c r="G147" s="46"/>
      <c r="H147" s="46"/>
      <c r="I147" s="46"/>
      <c r="J147" s="47"/>
    </row>
    <row r="148" ht="45">
      <c r="A148" s="37" t="s">
        <v>131</v>
      </c>
      <c r="B148" s="45"/>
      <c r="C148" s="46"/>
      <c r="D148" s="46"/>
      <c r="E148" s="39" t="s">
        <v>1804</v>
      </c>
      <c r="F148" s="46"/>
      <c r="G148" s="46"/>
      <c r="H148" s="46"/>
      <c r="I148" s="46"/>
      <c r="J148" s="47"/>
    </row>
    <row r="149" ht="45">
      <c r="A149" s="37" t="s">
        <v>125</v>
      </c>
      <c r="B149" s="37">
        <v>36</v>
      </c>
      <c r="C149" s="38" t="s">
        <v>1806</v>
      </c>
      <c r="D149" s="37" t="s">
        <v>127</v>
      </c>
      <c r="E149" s="39" t="s">
        <v>1807</v>
      </c>
      <c r="F149" s="40" t="s">
        <v>129</v>
      </c>
      <c r="G149" s="41">
        <v>12.1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45">
      <c r="A150" s="37" t="s">
        <v>130</v>
      </c>
      <c r="B150" s="45"/>
      <c r="C150" s="46"/>
      <c r="D150" s="46"/>
      <c r="E150" s="39" t="s">
        <v>1807</v>
      </c>
      <c r="F150" s="46"/>
      <c r="G150" s="46"/>
      <c r="H150" s="46"/>
      <c r="I150" s="46"/>
      <c r="J150" s="47"/>
    </row>
    <row r="151" ht="30">
      <c r="A151" s="37" t="s">
        <v>242</v>
      </c>
      <c r="B151" s="45"/>
      <c r="C151" s="46"/>
      <c r="D151" s="46"/>
      <c r="E151" s="51" t="s">
        <v>1808</v>
      </c>
      <c r="F151" s="46"/>
      <c r="G151" s="46"/>
      <c r="H151" s="46"/>
      <c r="I151" s="46"/>
      <c r="J151" s="47"/>
    </row>
    <row r="152" ht="45">
      <c r="A152" s="37" t="s">
        <v>131</v>
      </c>
      <c r="B152" s="45"/>
      <c r="C152" s="46"/>
      <c r="D152" s="46"/>
      <c r="E152" s="39" t="s">
        <v>1807</v>
      </c>
      <c r="F152" s="46"/>
      <c r="G152" s="46"/>
      <c r="H152" s="46"/>
      <c r="I152" s="46"/>
      <c r="J152" s="47"/>
    </row>
    <row r="153" ht="45">
      <c r="A153" s="37" t="s">
        <v>125</v>
      </c>
      <c r="B153" s="37">
        <v>37</v>
      </c>
      <c r="C153" s="38" t="s">
        <v>1809</v>
      </c>
      <c r="D153" s="37" t="s">
        <v>127</v>
      </c>
      <c r="E153" s="39" t="s">
        <v>1810</v>
      </c>
      <c r="F153" s="40" t="s">
        <v>129</v>
      </c>
      <c r="G153" s="41">
        <v>5.0999999999999996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45">
      <c r="A154" s="37" t="s">
        <v>130</v>
      </c>
      <c r="B154" s="45"/>
      <c r="C154" s="46"/>
      <c r="D154" s="46"/>
      <c r="E154" s="39" t="s">
        <v>1810</v>
      </c>
      <c r="F154" s="46"/>
      <c r="G154" s="46"/>
      <c r="H154" s="46"/>
      <c r="I154" s="46"/>
      <c r="J154" s="47"/>
    </row>
    <row r="155" ht="30">
      <c r="A155" s="37" t="s">
        <v>242</v>
      </c>
      <c r="B155" s="45"/>
      <c r="C155" s="46"/>
      <c r="D155" s="46"/>
      <c r="E155" s="51" t="s">
        <v>1811</v>
      </c>
      <c r="F155" s="46"/>
      <c r="G155" s="46"/>
      <c r="H155" s="46"/>
      <c r="I155" s="46"/>
      <c r="J155" s="47"/>
    </row>
    <row r="156" ht="45">
      <c r="A156" s="37" t="s">
        <v>131</v>
      </c>
      <c r="B156" s="45"/>
      <c r="C156" s="46"/>
      <c r="D156" s="46"/>
      <c r="E156" s="39" t="s">
        <v>1810</v>
      </c>
      <c r="F156" s="46"/>
      <c r="G156" s="46"/>
      <c r="H156" s="46"/>
      <c r="I156" s="46"/>
      <c r="J156" s="47"/>
    </row>
    <row r="157" ht="45">
      <c r="A157" s="37" t="s">
        <v>125</v>
      </c>
      <c r="B157" s="37">
        <v>38</v>
      </c>
      <c r="C157" s="38" t="s">
        <v>1718</v>
      </c>
      <c r="D157" s="37" t="s">
        <v>127</v>
      </c>
      <c r="E157" s="39" t="s">
        <v>1719</v>
      </c>
      <c r="F157" s="40" t="s">
        <v>129</v>
      </c>
      <c r="G157" s="41">
        <v>269.89999999999998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45">
      <c r="A158" s="37" t="s">
        <v>130</v>
      </c>
      <c r="B158" s="45"/>
      <c r="C158" s="46"/>
      <c r="D158" s="46"/>
      <c r="E158" s="39" t="s">
        <v>1719</v>
      </c>
      <c r="F158" s="46"/>
      <c r="G158" s="46"/>
      <c r="H158" s="46"/>
      <c r="I158" s="46"/>
      <c r="J158" s="47"/>
    </row>
    <row r="159" ht="45">
      <c r="A159" s="37" t="s">
        <v>242</v>
      </c>
      <c r="B159" s="45"/>
      <c r="C159" s="46"/>
      <c r="D159" s="46"/>
      <c r="E159" s="51" t="s">
        <v>1812</v>
      </c>
      <c r="F159" s="46"/>
      <c r="G159" s="46"/>
      <c r="H159" s="46"/>
      <c r="I159" s="46"/>
      <c r="J159" s="47"/>
    </row>
    <row r="160" ht="45">
      <c r="A160" s="37" t="s">
        <v>131</v>
      </c>
      <c r="B160" s="45"/>
      <c r="C160" s="46"/>
      <c r="D160" s="46"/>
      <c r="E160" s="39" t="s">
        <v>1719</v>
      </c>
      <c r="F160" s="46"/>
      <c r="G160" s="46"/>
      <c r="H160" s="46"/>
      <c r="I160" s="46"/>
      <c r="J160" s="47"/>
    </row>
    <row r="161" ht="45">
      <c r="A161" s="37" t="s">
        <v>125</v>
      </c>
      <c r="B161" s="37">
        <v>39</v>
      </c>
      <c r="C161" s="38" t="s">
        <v>1813</v>
      </c>
      <c r="D161" s="37" t="s">
        <v>127</v>
      </c>
      <c r="E161" s="39" t="s">
        <v>1814</v>
      </c>
      <c r="F161" s="40" t="s">
        <v>129</v>
      </c>
      <c r="G161" s="41">
        <v>159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45">
      <c r="A162" s="37" t="s">
        <v>130</v>
      </c>
      <c r="B162" s="45"/>
      <c r="C162" s="46"/>
      <c r="D162" s="46"/>
      <c r="E162" s="39" t="s">
        <v>1814</v>
      </c>
      <c r="F162" s="46"/>
      <c r="G162" s="46"/>
      <c r="H162" s="46"/>
      <c r="I162" s="46"/>
      <c r="J162" s="47"/>
    </row>
    <row r="163" ht="45">
      <c r="A163" s="37" t="s">
        <v>242</v>
      </c>
      <c r="B163" s="45"/>
      <c r="C163" s="46"/>
      <c r="D163" s="46"/>
      <c r="E163" s="51" t="s">
        <v>1815</v>
      </c>
      <c r="F163" s="46"/>
      <c r="G163" s="46"/>
      <c r="H163" s="46"/>
      <c r="I163" s="46"/>
      <c r="J163" s="47"/>
    </row>
    <row r="164" ht="45">
      <c r="A164" s="37" t="s">
        <v>131</v>
      </c>
      <c r="B164" s="45"/>
      <c r="C164" s="46"/>
      <c r="D164" s="46"/>
      <c r="E164" s="39" t="s">
        <v>1814</v>
      </c>
      <c r="F164" s="46"/>
      <c r="G164" s="46"/>
      <c r="H164" s="46"/>
      <c r="I164" s="46"/>
      <c r="J164" s="47"/>
    </row>
    <row r="165" ht="30">
      <c r="A165" s="37" t="s">
        <v>125</v>
      </c>
      <c r="B165" s="37">
        <v>40</v>
      </c>
      <c r="C165" s="38" t="s">
        <v>1721</v>
      </c>
      <c r="D165" s="37" t="s">
        <v>127</v>
      </c>
      <c r="E165" s="39" t="s">
        <v>1722</v>
      </c>
      <c r="F165" s="40" t="s">
        <v>135</v>
      </c>
      <c r="G165" s="41">
        <v>15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30">
      <c r="A166" s="37" t="s">
        <v>130</v>
      </c>
      <c r="B166" s="45"/>
      <c r="C166" s="46"/>
      <c r="D166" s="46"/>
      <c r="E166" s="39" t="s">
        <v>1722</v>
      </c>
      <c r="F166" s="46"/>
      <c r="G166" s="46"/>
      <c r="H166" s="46"/>
      <c r="I166" s="46"/>
      <c r="J166" s="47"/>
    </row>
    <row r="167" ht="45">
      <c r="A167" s="37" t="s">
        <v>242</v>
      </c>
      <c r="B167" s="45"/>
      <c r="C167" s="46"/>
      <c r="D167" s="46"/>
      <c r="E167" s="51" t="s">
        <v>1816</v>
      </c>
      <c r="F167" s="46"/>
      <c r="G167" s="46"/>
      <c r="H167" s="46"/>
      <c r="I167" s="46"/>
      <c r="J167" s="47"/>
    </row>
    <row r="168" ht="30">
      <c r="A168" s="37" t="s">
        <v>131</v>
      </c>
      <c r="B168" s="45"/>
      <c r="C168" s="46"/>
      <c r="D168" s="46"/>
      <c r="E168" s="39" t="s">
        <v>1722</v>
      </c>
      <c r="F168" s="46"/>
      <c r="G168" s="46"/>
      <c r="H168" s="46"/>
      <c r="I168" s="46"/>
      <c r="J168" s="47"/>
    </row>
    <row r="169">
      <c r="A169" s="37" t="s">
        <v>125</v>
      </c>
      <c r="B169" s="37">
        <v>41</v>
      </c>
      <c r="C169" s="38" t="s">
        <v>1817</v>
      </c>
      <c r="D169" s="37" t="s">
        <v>127</v>
      </c>
      <c r="E169" s="39" t="s">
        <v>1818</v>
      </c>
      <c r="F169" s="40" t="s">
        <v>135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130</v>
      </c>
      <c r="B170" s="45"/>
      <c r="C170" s="46"/>
      <c r="D170" s="46"/>
      <c r="E170" s="39" t="s">
        <v>1818</v>
      </c>
      <c r="F170" s="46"/>
      <c r="G170" s="46"/>
      <c r="H170" s="46"/>
      <c r="I170" s="46"/>
      <c r="J170" s="47"/>
    </row>
    <row r="171" ht="45">
      <c r="A171" s="37" t="s">
        <v>242</v>
      </c>
      <c r="B171" s="45"/>
      <c r="C171" s="46"/>
      <c r="D171" s="46"/>
      <c r="E171" s="51" t="s">
        <v>1819</v>
      </c>
      <c r="F171" s="46"/>
      <c r="G171" s="46"/>
      <c r="H171" s="46"/>
      <c r="I171" s="46"/>
      <c r="J171" s="47"/>
    </row>
    <row r="172">
      <c r="A172" s="37" t="s">
        <v>131</v>
      </c>
      <c r="B172" s="45"/>
      <c r="C172" s="46"/>
      <c r="D172" s="46"/>
      <c r="E172" s="39" t="s">
        <v>1818</v>
      </c>
      <c r="F172" s="46"/>
      <c r="G172" s="46"/>
      <c r="H172" s="46"/>
      <c r="I172" s="46"/>
      <c r="J172" s="47"/>
    </row>
    <row r="173" ht="30">
      <c r="A173" s="37" t="s">
        <v>125</v>
      </c>
      <c r="B173" s="37">
        <v>42</v>
      </c>
      <c r="C173" s="38" t="s">
        <v>1723</v>
      </c>
      <c r="D173" s="37" t="s">
        <v>127</v>
      </c>
      <c r="E173" s="39" t="s">
        <v>1724</v>
      </c>
      <c r="F173" s="40" t="s">
        <v>135</v>
      </c>
      <c r="G173" s="41">
        <v>15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130</v>
      </c>
      <c r="B174" s="45"/>
      <c r="C174" s="46"/>
      <c r="D174" s="46"/>
      <c r="E174" s="39" t="s">
        <v>1724</v>
      </c>
      <c r="F174" s="46"/>
      <c r="G174" s="46"/>
      <c r="H174" s="46"/>
      <c r="I174" s="46"/>
      <c r="J174" s="47"/>
    </row>
    <row r="175" ht="45">
      <c r="A175" s="37" t="s">
        <v>242</v>
      </c>
      <c r="B175" s="45"/>
      <c r="C175" s="46"/>
      <c r="D175" s="46"/>
      <c r="E175" s="51" t="s">
        <v>1816</v>
      </c>
      <c r="F175" s="46"/>
      <c r="G175" s="46"/>
      <c r="H175" s="46"/>
      <c r="I175" s="46"/>
      <c r="J175" s="47"/>
    </row>
    <row r="176" ht="30">
      <c r="A176" s="37" t="s">
        <v>131</v>
      </c>
      <c r="B176" s="45"/>
      <c r="C176" s="46"/>
      <c r="D176" s="46"/>
      <c r="E176" s="39" t="s">
        <v>1724</v>
      </c>
      <c r="F176" s="46"/>
      <c r="G176" s="46"/>
      <c r="H176" s="46"/>
      <c r="I176" s="46"/>
      <c r="J176" s="47"/>
    </row>
    <row r="177" ht="30">
      <c r="A177" s="37" t="s">
        <v>125</v>
      </c>
      <c r="B177" s="37">
        <v>43</v>
      </c>
      <c r="C177" s="38" t="s">
        <v>1725</v>
      </c>
      <c r="D177" s="37" t="s">
        <v>127</v>
      </c>
      <c r="E177" s="39" t="s">
        <v>1726</v>
      </c>
      <c r="F177" s="40" t="s">
        <v>135</v>
      </c>
      <c r="G177" s="41">
        <v>15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30">
      <c r="A178" s="37" t="s">
        <v>130</v>
      </c>
      <c r="B178" s="45"/>
      <c r="C178" s="46"/>
      <c r="D178" s="46"/>
      <c r="E178" s="39" t="s">
        <v>1726</v>
      </c>
      <c r="F178" s="46"/>
      <c r="G178" s="46"/>
      <c r="H178" s="46"/>
      <c r="I178" s="46"/>
      <c r="J178" s="47"/>
    </row>
    <row r="179" ht="45">
      <c r="A179" s="37" t="s">
        <v>242</v>
      </c>
      <c r="B179" s="45"/>
      <c r="C179" s="46"/>
      <c r="D179" s="46"/>
      <c r="E179" s="51" t="s">
        <v>1816</v>
      </c>
      <c r="F179" s="46"/>
      <c r="G179" s="46"/>
      <c r="H179" s="46"/>
      <c r="I179" s="46"/>
      <c r="J179" s="47"/>
    </row>
    <row r="180" ht="30">
      <c r="A180" s="37" t="s">
        <v>131</v>
      </c>
      <c r="B180" s="45"/>
      <c r="C180" s="46"/>
      <c r="D180" s="46"/>
      <c r="E180" s="39" t="s">
        <v>1726</v>
      </c>
      <c r="F180" s="46"/>
      <c r="G180" s="46"/>
      <c r="H180" s="46"/>
      <c r="I180" s="46"/>
      <c r="J180" s="47"/>
    </row>
    <row r="181" ht="30">
      <c r="A181" s="37" t="s">
        <v>125</v>
      </c>
      <c r="B181" s="37">
        <v>44</v>
      </c>
      <c r="C181" s="38" t="s">
        <v>1727</v>
      </c>
      <c r="D181" s="37" t="s">
        <v>127</v>
      </c>
      <c r="E181" s="39" t="s">
        <v>1728</v>
      </c>
      <c r="F181" s="40" t="s">
        <v>135</v>
      </c>
      <c r="G181" s="41">
        <v>15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 ht="30">
      <c r="A182" s="37" t="s">
        <v>130</v>
      </c>
      <c r="B182" s="45"/>
      <c r="C182" s="46"/>
      <c r="D182" s="46"/>
      <c r="E182" s="39" t="s">
        <v>1728</v>
      </c>
      <c r="F182" s="46"/>
      <c r="G182" s="46"/>
      <c r="H182" s="46"/>
      <c r="I182" s="46"/>
      <c r="J182" s="47"/>
    </row>
    <row r="183" ht="45">
      <c r="A183" s="37" t="s">
        <v>242</v>
      </c>
      <c r="B183" s="45"/>
      <c r="C183" s="46"/>
      <c r="D183" s="46"/>
      <c r="E183" s="51" t="s">
        <v>1816</v>
      </c>
      <c r="F183" s="46"/>
      <c r="G183" s="46"/>
      <c r="H183" s="46"/>
      <c r="I183" s="46"/>
      <c r="J183" s="47"/>
    </row>
    <row r="184" ht="30">
      <c r="A184" s="37" t="s">
        <v>131</v>
      </c>
      <c r="B184" s="45"/>
      <c r="C184" s="46"/>
      <c r="D184" s="46"/>
      <c r="E184" s="39" t="s">
        <v>1728</v>
      </c>
      <c r="F184" s="46"/>
      <c r="G184" s="46"/>
      <c r="H184" s="46"/>
      <c r="I184" s="46"/>
      <c r="J184" s="47"/>
    </row>
    <row r="185">
      <c r="A185" s="37" t="s">
        <v>125</v>
      </c>
      <c r="B185" s="37">
        <v>45</v>
      </c>
      <c r="C185" s="38" t="s">
        <v>1820</v>
      </c>
      <c r="D185" s="37" t="s">
        <v>127</v>
      </c>
      <c r="E185" s="39" t="s">
        <v>1821</v>
      </c>
      <c r="F185" s="40" t="s">
        <v>135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130</v>
      </c>
      <c r="B186" s="45"/>
      <c r="C186" s="46"/>
      <c r="D186" s="46"/>
      <c r="E186" s="39" t="s">
        <v>1821</v>
      </c>
      <c r="F186" s="46"/>
      <c r="G186" s="46"/>
      <c r="H186" s="46"/>
      <c r="I186" s="46"/>
      <c r="J186" s="47"/>
    </row>
    <row r="187" ht="30">
      <c r="A187" s="37" t="s">
        <v>242</v>
      </c>
      <c r="B187" s="45"/>
      <c r="C187" s="46"/>
      <c r="D187" s="46"/>
      <c r="E187" s="51" t="s">
        <v>1822</v>
      </c>
      <c r="F187" s="46"/>
      <c r="G187" s="46"/>
      <c r="H187" s="46"/>
      <c r="I187" s="46"/>
      <c r="J187" s="47"/>
    </row>
    <row r="188">
      <c r="A188" s="37" t="s">
        <v>131</v>
      </c>
      <c r="B188" s="45"/>
      <c r="C188" s="46"/>
      <c r="D188" s="46"/>
      <c r="E188" s="39" t="s">
        <v>1821</v>
      </c>
      <c r="F188" s="46"/>
      <c r="G188" s="46"/>
      <c r="H188" s="46"/>
      <c r="I188" s="46"/>
      <c r="J188" s="47"/>
    </row>
    <row r="189" ht="45">
      <c r="A189" s="37" t="s">
        <v>125</v>
      </c>
      <c r="B189" s="37">
        <v>46</v>
      </c>
      <c r="C189" s="38" t="s">
        <v>1823</v>
      </c>
      <c r="D189" s="37" t="s">
        <v>127</v>
      </c>
      <c r="E189" s="39" t="s">
        <v>1824</v>
      </c>
      <c r="F189" s="40" t="s">
        <v>1289</v>
      </c>
      <c r="G189" s="41">
        <v>182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 ht="45">
      <c r="A190" s="37" t="s">
        <v>130</v>
      </c>
      <c r="B190" s="45"/>
      <c r="C190" s="46"/>
      <c r="D190" s="46"/>
      <c r="E190" s="39" t="s">
        <v>1824</v>
      </c>
      <c r="F190" s="46"/>
      <c r="G190" s="46"/>
      <c r="H190" s="46"/>
      <c r="I190" s="46"/>
      <c r="J190" s="47"/>
    </row>
    <row r="191" ht="30">
      <c r="A191" s="37" t="s">
        <v>242</v>
      </c>
      <c r="B191" s="45"/>
      <c r="C191" s="46"/>
      <c r="D191" s="46"/>
      <c r="E191" s="51" t="s">
        <v>1825</v>
      </c>
      <c r="F191" s="46"/>
      <c r="G191" s="46"/>
      <c r="H191" s="46"/>
      <c r="I191" s="46"/>
      <c r="J191" s="47"/>
    </row>
    <row r="192" ht="45">
      <c r="A192" s="37" t="s">
        <v>131</v>
      </c>
      <c r="B192" s="45"/>
      <c r="C192" s="46"/>
      <c r="D192" s="46"/>
      <c r="E192" s="39" t="s">
        <v>1824</v>
      </c>
      <c r="F192" s="46"/>
      <c r="G192" s="46"/>
      <c r="H192" s="46"/>
      <c r="I192" s="46"/>
      <c r="J192" s="47"/>
    </row>
    <row r="193" ht="30">
      <c r="A193" s="37" t="s">
        <v>125</v>
      </c>
      <c r="B193" s="37">
        <v>47</v>
      </c>
      <c r="C193" s="38" t="s">
        <v>1735</v>
      </c>
      <c r="D193" s="37" t="s">
        <v>127</v>
      </c>
      <c r="E193" s="39" t="s">
        <v>1736</v>
      </c>
      <c r="F193" s="40" t="s">
        <v>135</v>
      </c>
      <c r="G193" s="41">
        <v>15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130</v>
      </c>
      <c r="B194" s="45"/>
      <c r="C194" s="46"/>
      <c r="D194" s="46"/>
      <c r="E194" s="39" t="s">
        <v>1736</v>
      </c>
      <c r="F194" s="46"/>
      <c r="G194" s="46"/>
      <c r="H194" s="46"/>
      <c r="I194" s="46"/>
      <c r="J194" s="47"/>
    </row>
    <row r="195" ht="45">
      <c r="A195" s="37" t="s">
        <v>242</v>
      </c>
      <c r="B195" s="45"/>
      <c r="C195" s="46"/>
      <c r="D195" s="46"/>
      <c r="E195" s="51" t="s">
        <v>1816</v>
      </c>
      <c r="F195" s="46"/>
      <c r="G195" s="46"/>
      <c r="H195" s="46"/>
      <c r="I195" s="46"/>
      <c r="J195" s="47"/>
    </row>
    <row r="196" ht="30">
      <c r="A196" s="37" t="s">
        <v>131</v>
      </c>
      <c r="B196" s="45"/>
      <c r="C196" s="46"/>
      <c r="D196" s="46"/>
      <c r="E196" s="39" t="s">
        <v>1736</v>
      </c>
      <c r="F196" s="46"/>
      <c r="G196" s="46"/>
      <c r="H196" s="46"/>
      <c r="I196" s="46"/>
      <c r="J196" s="47"/>
    </row>
    <row r="197">
      <c r="A197" s="31" t="s">
        <v>122</v>
      </c>
      <c r="B197" s="32"/>
      <c r="C197" s="33" t="s">
        <v>945</v>
      </c>
      <c r="D197" s="34"/>
      <c r="E197" s="31" t="s">
        <v>946</v>
      </c>
      <c r="F197" s="34"/>
      <c r="G197" s="34"/>
      <c r="H197" s="34"/>
      <c r="I197" s="35">
        <f>SUMIFS(I198:I208,A198:A208,"P")</f>
        <v>0</v>
      </c>
      <c r="J197" s="36"/>
    </row>
    <row r="198" ht="30">
      <c r="A198" s="37" t="s">
        <v>125</v>
      </c>
      <c r="B198" s="37">
        <v>48</v>
      </c>
      <c r="C198" s="38" t="s">
        <v>1826</v>
      </c>
      <c r="D198" s="37" t="s">
        <v>127</v>
      </c>
      <c r="E198" s="39" t="s">
        <v>1827</v>
      </c>
      <c r="F198" s="40" t="s">
        <v>129</v>
      </c>
      <c r="G198" s="41">
        <v>46.100000000000001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 ht="30">
      <c r="A199" s="37" t="s">
        <v>130</v>
      </c>
      <c r="B199" s="45"/>
      <c r="C199" s="46"/>
      <c r="D199" s="46"/>
      <c r="E199" s="39" t="s">
        <v>1827</v>
      </c>
      <c r="F199" s="46"/>
      <c r="G199" s="46"/>
      <c r="H199" s="46"/>
      <c r="I199" s="46"/>
      <c r="J199" s="47"/>
    </row>
    <row r="200" ht="30">
      <c r="A200" s="37" t="s">
        <v>131</v>
      </c>
      <c r="B200" s="45"/>
      <c r="C200" s="46"/>
      <c r="D200" s="46"/>
      <c r="E200" s="39" t="s">
        <v>1827</v>
      </c>
      <c r="F200" s="46"/>
      <c r="G200" s="46"/>
      <c r="H200" s="46"/>
      <c r="I200" s="46"/>
      <c r="J200" s="47"/>
    </row>
    <row r="201" ht="30">
      <c r="A201" s="37" t="s">
        <v>125</v>
      </c>
      <c r="B201" s="37">
        <v>49</v>
      </c>
      <c r="C201" s="38" t="s">
        <v>1828</v>
      </c>
      <c r="D201" s="37" t="s">
        <v>127</v>
      </c>
      <c r="E201" s="39" t="s">
        <v>1829</v>
      </c>
      <c r="F201" s="40" t="s">
        <v>129</v>
      </c>
      <c r="G201" s="41">
        <v>46.100000000000001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130</v>
      </c>
      <c r="B202" s="45"/>
      <c r="C202" s="46"/>
      <c r="D202" s="46"/>
      <c r="E202" s="39" t="s">
        <v>1829</v>
      </c>
      <c r="F202" s="46"/>
      <c r="G202" s="46"/>
      <c r="H202" s="46"/>
      <c r="I202" s="46"/>
      <c r="J202" s="47"/>
    </row>
    <row r="203" ht="30">
      <c r="A203" s="37" t="s">
        <v>242</v>
      </c>
      <c r="B203" s="45"/>
      <c r="C203" s="46"/>
      <c r="D203" s="46"/>
      <c r="E203" s="51" t="s">
        <v>1830</v>
      </c>
      <c r="F203" s="46"/>
      <c r="G203" s="46"/>
      <c r="H203" s="46"/>
      <c r="I203" s="46"/>
      <c r="J203" s="47"/>
    </row>
    <row r="204" ht="30">
      <c r="A204" s="37" t="s">
        <v>131</v>
      </c>
      <c r="B204" s="45"/>
      <c r="C204" s="46"/>
      <c r="D204" s="46"/>
      <c r="E204" s="39" t="s">
        <v>1829</v>
      </c>
      <c r="F204" s="46"/>
      <c r="G204" s="46"/>
      <c r="H204" s="46"/>
      <c r="I204" s="46"/>
      <c r="J204" s="47"/>
    </row>
    <row r="205" ht="45">
      <c r="A205" s="37" t="s">
        <v>125</v>
      </c>
      <c r="B205" s="37">
        <v>50</v>
      </c>
      <c r="C205" s="38" t="s">
        <v>1831</v>
      </c>
      <c r="D205" s="37" t="s">
        <v>127</v>
      </c>
      <c r="E205" s="39" t="s">
        <v>1832</v>
      </c>
      <c r="F205" s="40" t="s">
        <v>129</v>
      </c>
      <c r="G205" s="41">
        <v>156.94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45">
      <c r="A206" s="37" t="s">
        <v>130</v>
      </c>
      <c r="B206" s="45"/>
      <c r="C206" s="46"/>
      <c r="D206" s="46"/>
      <c r="E206" s="39" t="s">
        <v>1832</v>
      </c>
      <c r="F206" s="46"/>
      <c r="G206" s="46"/>
      <c r="H206" s="46"/>
      <c r="I206" s="46"/>
      <c r="J206" s="47"/>
    </row>
    <row r="207" ht="30">
      <c r="A207" s="37" t="s">
        <v>242</v>
      </c>
      <c r="B207" s="45"/>
      <c r="C207" s="46"/>
      <c r="D207" s="46"/>
      <c r="E207" s="51" t="s">
        <v>1833</v>
      </c>
      <c r="F207" s="46"/>
      <c r="G207" s="46"/>
      <c r="H207" s="46"/>
      <c r="I207" s="46"/>
      <c r="J207" s="47"/>
    </row>
    <row r="208" ht="45">
      <c r="A208" s="37" t="s">
        <v>131</v>
      </c>
      <c r="B208" s="45"/>
      <c r="C208" s="46"/>
      <c r="D208" s="46"/>
      <c r="E208" s="39" t="s">
        <v>1834</v>
      </c>
      <c r="F208" s="46"/>
      <c r="G208" s="46"/>
      <c r="H208" s="46"/>
      <c r="I208" s="46"/>
      <c r="J208" s="47"/>
    </row>
    <row r="209">
      <c r="A209" s="31" t="s">
        <v>122</v>
      </c>
      <c r="B209" s="32"/>
      <c r="C209" s="33" t="s">
        <v>1507</v>
      </c>
      <c r="D209" s="34"/>
      <c r="E209" s="31" t="s">
        <v>1508</v>
      </c>
      <c r="F209" s="34"/>
      <c r="G209" s="34"/>
      <c r="H209" s="34"/>
      <c r="I209" s="35">
        <f>SUMIFS(I210:I212,A210:A212,"P")</f>
        <v>0</v>
      </c>
      <c r="J209" s="36"/>
    </row>
    <row r="210" ht="45">
      <c r="A210" s="37" t="s">
        <v>125</v>
      </c>
      <c r="B210" s="37">
        <v>51</v>
      </c>
      <c r="C210" s="38" t="s">
        <v>1637</v>
      </c>
      <c r="D210" s="37" t="s">
        <v>127</v>
      </c>
      <c r="E210" s="39" t="s">
        <v>1638</v>
      </c>
      <c r="F210" s="40" t="s">
        <v>237</v>
      </c>
      <c r="G210" s="41">
        <v>955.346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 ht="45">
      <c r="A211" s="37" t="s">
        <v>130</v>
      </c>
      <c r="B211" s="45"/>
      <c r="C211" s="46"/>
      <c r="D211" s="46"/>
      <c r="E211" s="39" t="s">
        <v>1639</v>
      </c>
      <c r="F211" s="46"/>
      <c r="G211" s="46"/>
      <c r="H211" s="46"/>
      <c r="I211" s="46"/>
      <c r="J211" s="47"/>
    </row>
    <row r="212" ht="45">
      <c r="A212" s="37" t="s">
        <v>131</v>
      </c>
      <c r="B212" s="48"/>
      <c r="C212" s="49"/>
      <c r="D212" s="49"/>
      <c r="E212" s="39" t="s">
        <v>1639</v>
      </c>
      <c r="F212" s="49"/>
      <c r="G212" s="49"/>
      <c r="H212" s="49"/>
      <c r="I212" s="49"/>
      <c r="J212" s="50"/>
    </row>
  </sheetData>
  <sheetProtection sheet="1" objects="1" scenarios="1" spinCount="100000" saltValue="GnhQsSFtBCdHwfMtV0gmaee6xqIRpKzlA/B4yhK/Db0ScMOU4cW+Q8mCBZGxuBUv2EJZeUQFIxsBUGa8Cs+nDg==" hashValue="XnWjSnzZhupkXcLEncpWJGytX7YcxLRVnVVt1gLRqR3RE3kxiCysUmc2sqxB1IEkIvU7TRYERlWXPIkJe5Tgk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1835</v>
      </c>
      <c r="I3" s="25">
        <f>SUMIFS(I9:I162,A9:A162,"SD")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39</v>
      </c>
      <c r="D4" s="22"/>
      <c r="E4" s="23" t="s">
        <v>40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1835</v>
      </c>
      <c r="D5" s="22"/>
      <c r="E5" s="23" t="s">
        <v>54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SUMIFS(I10:I15,A10:A15,"P")</f>
        <v>0</v>
      </c>
      <c r="J9" s="36"/>
    </row>
    <row r="10" ht="45">
      <c r="A10" s="37" t="s">
        <v>125</v>
      </c>
      <c r="B10" s="37">
        <v>1</v>
      </c>
      <c r="C10" s="38" t="s">
        <v>1836</v>
      </c>
      <c r="D10" s="37" t="s">
        <v>127</v>
      </c>
      <c r="E10" s="39" t="s">
        <v>1837</v>
      </c>
      <c r="F10" s="40" t="s">
        <v>1304</v>
      </c>
      <c r="G10" s="41">
        <v>36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130</v>
      </c>
      <c r="B11" s="45"/>
      <c r="C11" s="46"/>
      <c r="D11" s="46"/>
      <c r="E11" s="39" t="s">
        <v>1838</v>
      </c>
      <c r="F11" s="46"/>
      <c r="G11" s="46"/>
      <c r="H11" s="46"/>
      <c r="I11" s="46"/>
      <c r="J11" s="47"/>
    </row>
    <row r="12" ht="60">
      <c r="A12" s="37" t="s">
        <v>131</v>
      </c>
      <c r="B12" s="45"/>
      <c r="C12" s="46"/>
      <c r="D12" s="46"/>
      <c r="E12" s="39" t="s">
        <v>1838</v>
      </c>
      <c r="F12" s="46"/>
      <c r="G12" s="46"/>
      <c r="H12" s="46"/>
      <c r="I12" s="46"/>
      <c r="J12" s="47"/>
    </row>
    <row r="13" ht="45">
      <c r="A13" s="37" t="s">
        <v>125</v>
      </c>
      <c r="B13" s="37">
        <v>2</v>
      </c>
      <c r="C13" s="38" t="s">
        <v>1839</v>
      </c>
      <c r="D13" s="37" t="s">
        <v>127</v>
      </c>
      <c r="E13" s="39" t="s">
        <v>1840</v>
      </c>
      <c r="F13" s="40" t="s">
        <v>1304</v>
      </c>
      <c r="G13" s="41">
        <v>36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130</v>
      </c>
      <c r="B14" s="45"/>
      <c r="C14" s="46"/>
      <c r="D14" s="46"/>
      <c r="E14" s="39" t="s">
        <v>1840</v>
      </c>
      <c r="F14" s="46"/>
      <c r="G14" s="46"/>
      <c r="H14" s="46"/>
      <c r="I14" s="46"/>
      <c r="J14" s="47"/>
    </row>
    <row r="15" ht="45">
      <c r="A15" s="37" t="s">
        <v>131</v>
      </c>
      <c r="B15" s="45"/>
      <c r="C15" s="46"/>
      <c r="D15" s="46"/>
      <c r="E15" s="39" t="s">
        <v>1840</v>
      </c>
      <c r="F15" s="46"/>
      <c r="G15" s="46"/>
      <c r="H15" s="46"/>
      <c r="I15" s="46"/>
      <c r="J15" s="47"/>
    </row>
    <row r="16">
      <c r="A16" s="31" t="s">
        <v>122</v>
      </c>
      <c r="B16" s="32"/>
      <c r="C16" s="33" t="s">
        <v>1307</v>
      </c>
      <c r="D16" s="34"/>
      <c r="E16" s="31" t="s">
        <v>1757</v>
      </c>
      <c r="F16" s="34"/>
      <c r="G16" s="34"/>
      <c r="H16" s="34"/>
      <c r="I16" s="35">
        <f>SUMIFS(I17:I20,A17:A20,"P")</f>
        <v>0</v>
      </c>
      <c r="J16" s="36"/>
    </row>
    <row r="17" ht="45">
      <c r="A17" s="37" t="s">
        <v>125</v>
      </c>
      <c r="B17" s="37">
        <v>3</v>
      </c>
      <c r="C17" s="38" t="s">
        <v>1841</v>
      </c>
      <c r="D17" s="37" t="s">
        <v>127</v>
      </c>
      <c r="E17" s="39" t="s">
        <v>1842</v>
      </c>
      <c r="F17" s="40" t="s">
        <v>129</v>
      </c>
      <c r="G17" s="41">
        <v>240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130</v>
      </c>
      <c r="B18" s="45"/>
      <c r="C18" s="46"/>
      <c r="D18" s="46"/>
      <c r="E18" s="39" t="s">
        <v>1843</v>
      </c>
      <c r="F18" s="46"/>
      <c r="G18" s="46"/>
      <c r="H18" s="46"/>
      <c r="I18" s="46"/>
      <c r="J18" s="47"/>
    </row>
    <row r="19" ht="45">
      <c r="A19" s="37" t="s">
        <v>242</v>
      </c>
      <c r="B19" s="45"/>
      <c r="C19" s="46"/>
      <c r="D19" s="46"/>
      <c r="E19" s="51" t="s">
        <v>1844</v>
      </c>
      <c r="F19" s="46"/>
      <c r="G19" s="46"/>
      <c r="H19" s="46"/>
      <c r="I19" s="46"/>
      <c r="J19" s="47"/>
    </row>
    <row r="20" ht="45">
      <c r="A20" s="37" t="s">
        <v>131</v>
      </c>
      <c r="B20" s="45"/>
      <c r="C20" s="46"/>
      <c r="D20" s="46"/>
      <c r="E20" s="39" t="s">
        <v>1843</v>
      </c>
      <c r="F20" s="46"/>
      <c r="G20" s="46"/>
      <c r="H20" s="46"/>
      <c r="I20" s="46"/>
      <c r="J20" s="47"/>
    </row>
    <row r="21">
      <c r="A21" s="31" t="s">
        <v>122</v>
      </c>
      <c r="B21" s="32"/>
      <c r="C21" s="33" t="s">
        <v>1845</v>
      </c>
      <c r="D21" s="34"/>
      <c r="E21" s="31" t="s">
        <v>1846</v>
      </c>
      <c r="F21" s="34"/>
      <c r="G21" s="34"/>
      <c r="H21" s="34"/>
      <c r="I21" s="35">
        <f>SUMIFS(I22:I24,A22:A24,"P")</f>
        <v>0</v>
      </c>
      <c r="J21" s="36"/>
    </row>
    <row r="22" ht="30">
      <c r="A22" s="37" t="s">
        <v>125</v>
      </c>
      <c r="B22" s="37">
        <v>4</v>
      </c>
      <c r="C22" s="38" t="s">
        <v>1847</v>
      </c>
      <c r="D22" s="37" t="s">
        <v>127</v>
      </c>
      <c r="E22" s="39" t="s">
        <v>1848</v>
      </c>
      <c r="F22" s="40" t="s">
        <v>135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130</v>
      </c>
      <c r="B23" s="45"/>
      <c r="C23" s="46"/>
      <c r="D23" s="46"/>
      <c r="E23" s="39" t="s">
        <v>1848</v>
      </c>
      <c r="F23" s="46"/>
      <c r="G23" s="46"/>
      <c r="H23" s="46"/>
      <c r="I23" s="46"/>
      <c r="J23" s="47"/>
    </row>
    <row r="24" ht="315">
      <c r="A24" s="37" t="s">
        <v>131</v>
      </c>
      <c r="B24" s="45"/>
      <c r="C24" s="46"/>
      <c r="D24" s="46"/>
      <c r="E24" s="39" t="s">
        <v>1849</v>
      </c>
      <c r="F24" s="46"/>
      <c r="G24" s="46"/>
      <c r="H24" s="46"/>
      <c r="I24" s="46"/>
      <c r="J24" s="47"/>
    </row>
    <row r="25">
      <c r="A25" s="31" t="s">
        <v>122</v>
      </c>
      <c r="B25" s="32"/>
      <c r="C25" s="33" t="s">
        <v>1319</v>
      </c>
      <c r="D25" s="34"/>
      <c r="E25" s="31" t="s">
        <v>1471</v>
      </c>
      <c r="F25" s="34"/>
      <c r="G25" s="34"/>
      <c r="H25" s="34"/>
      <c r="I25" s="35">
        <f>SUMIFS(I26:I103,A26:A103,"P")</f>
        <v>0</v>
      </c>
      <c r="J25" s="36"/>
    </row>
    <row r="26" ht="30">
      <c r="A26" s="37" t="s">
        <v>125</v>
      </c>
      <c r="B26" s="37">
        <v>5</v>
      </c>
      <c r="C26" s="38" t="s">
        <v>1850</v>
      </c>
      <c r="D26" s="37" t="s">
        <v>127</v>
      </c>
      <c r="E26" s="39" t="s">
        <v>1851</v>
      </c>
      <c r="F26" s="40" t="s">
        <v>1304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1851</v>
      </c>
      <c r="F27" s="46"/>
      <c r="G27" s="46"/>
      <c r="H27" s="46"/>
      <c r="I27" s="46"/>
      <c r="J27" s="47"/>
    </row>
    <row r="28">
      <c r="A28" s="37" t="s">
        <v>242</v>
      </c>
      <c r="B28" s="45"/>
      <c r="C28" s="46"/>
      <c r="D28" s="46"/>
      <c r="E28" s="51" t="s">
        <v>1852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1851</v>
      </c>
      <c r="F29" s="46"/>
      <c r="G29" s="46"/>
      <c r="H29" s="46"/>
      <c r="I29" s="46"/>
      <c r="J29" s="47"/>
    </row>
    <row r="30" ht="30">
      <c r="A30" s="37" t="s">
        <v>125</v>
      </c>
      <c r="B30" s="37">
        <v>6</v>
      </c>
      <c r="C30" s="38" t="s">
        <v>1853</v>
      </c>
      <c r="D30" s="37" t="s">
        <v>127</v>
      </c>
      <c r="E30" s="39" t="s">
        <v>1854</v>
      </c>
      <c r="F30" s="40" t="s">
        <v>1304</v>
      </c>
      <c r="G30" s="41">
        <v>666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1854</v>
      </c>
      <c r="F31" s="46"/>
      <c r="G31" s="46"/>
      <c r="H31" s="46"/>
      <c r="I31" s="46"/>
      <c r="J31" s="47"/>
    </row>
    <row r="32" ht="45">
      <c r="A32" s="37" t="s">
        <v>242</v>
      </c>
      <c r="B32" s="45"/>
      <c r="C32" s="46"/>
      <c r="D32" s="46"/>
      <c r="E32" s="51" t="s">
        <v>1855</v>
      </c>
      <c r="F32" s="46"/>
      <c r="G32" s="46"/>
      <c r="H32" s="46"/>
      <c r="I32" s="46"/>
      <c r="J32" s="47"/>
    </row>
    <row r="33" ht="30">
      <c r="A33" s="37" t="s">
        <v>131</v>
      </c>
      <c r="B33" s="45"/>
      <c r="C33" s="46"/>
      <c r="D33" s="46"/>
      <c r="E33" s="39" t="s">
        <v>1856</v>
      </c>
      <c r="F33" s="46"/>
      <c r="G33" s="46"/>
      <c r="H33" s="46"/>
      <c r="I33" s="46"/>
      <c r="J33" s="47"/>
    </row>
    <row r="34" ht="30">
      <c r="A34" s="37" t="s">
        <v>125</v>
      </c>
      <c r="B34" s="37">
        <v>7</v>
      </c>
      <c r="C34" s="38" t="s">
        <v>1857</v>
      </c>
      <c r="D34" s="37" t="s">
        <v>127</v>
      </c>
      <c r="E34" s="39" t="s">
        <v>1854</v>
      </c>
      <c r="F34" s="40" t="s">
        <v>1304</v>
      </c>
      <c r="G34" s="41">
        <v>979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130</v>
      </c>
      <c r="B35" s="45"/>
      <c r="C35" s="46"/>
      <c r="D35" s="46"/>
      <c r="E35" s="39" t="s">
        <v>1854</v>
      </c>
      <c r="F35" s="46"/>
      <c r="G35" s="46"/>
      <c r="H35" s="46"/>
      <c r="I35" s="46"/>
      <c r="J35" s="47"/>
    </row>
    <row r="36" ht="45">
      <c r="A36" s="37" t="s">
        <v>242</v>
      </c>
      <c r="B36" s="45"/>
      <c r="C36" s="46"/>
      <c r="D36" s="46"/>
      <c r="E36" s="51" t="s">
        <v>1858</v>
      </c>
      <c r="F36" s="46"/>
      <c r="G36" s="46"/>
      <c r="H36" s="46"/>
      <c r="I36" s="46"/>
      <c r="J36" s="47"/>
    </row>
    <row r="37" ht="30">
      <c r="A37" s="37" t="s">
        <v>131</v>
      </c>
      <c r="B37" s="45"/>
      <c r="C37" s="46"/>
      <c r="D37" s="46"/>
      <c r="E37" s="39" t="s">
        <v>1859</v>
      </c>
      <c r="F37" s="46"/>
      <c r="G37" s="46"/>
      <c r="H37" s="46"/>
      <c r="I37" s="46"/>
      <c r="J37" s="47"/>
    </row>
    <row r="38" ht="30">
      <c r="A38" s="37" t="s">
        <v>125</v>
      </c>
      <c r="B38" s="37">
        <v>8</v>
      </c>
      <c r="C38" s="38" t="s">
        <v>1860</v>
      </c>
      <c r="D38" s="37" t="s">
        <v>127</v>
      </c>
      <c r="E38" s="39" t="s">
        <v>1861</v>
      </c>
      <c r="F38" s="40" t="s">
        <v>1304</v>
      </c>
      <c r="G38" s="41">
        <v>3299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130</v>
      </c>
      <c r="B39" s="45"/>
      <c r="C39" s="46"/>
      <c r="D39" s="46"/>
      <c r="E39" s="39" t="s">
        <v>1861</v>
      </c>
      <c r="F39" s="46"/>
      <c r="G39" s="46"/>
      <c r="H39" s="46"/>
      <c r="I39" s="46"/>
      <c r="J39" s="47"/>
    </row>
    <row r="40" ht="45">
      <c r="A40" s="37" t="s">
        <v>242</v>
      </c>
      <c r="B40" s="45"/>
      <c r="C40" s="46"/>
      <c r="D40" s="46"/>
      <c r="E40" s="51" t="s">
        <v>1862</v>
      </c>
      <c r="F40" s="46"/>
      <c r="G40" s="46"/>
      <c r="H40" s="46"/>
      <c r="I40" s="46"/>
      <c r="J40" s="47"/>
    </row>
    <row r="41" ht="30">
      <c r="A41" s="37" t="s">
        <v>131</v>
      </c>
      <c r="B41" s="45"/>
      <c r="C41" s="46"/>
      <c r="D41" s="46"/>
      <c r="E41" s="39" t="s">
        <v>1863</v>
      </c>
      <c r="F41" s="46"/>
      <c r="G41" s="46"/>
      <c r="H41" s="46"/>
      <c r="I41" s="46"/>
      <c r="J41" s="47"/>
    </row>
    <row r="42" ht="45">
      <c r="A42" s="37" t="s">
        <v>125</v>
      </c>
      <c r="B42" s="37">
        <v>9</v>
      </c>
      <c r="C42" s="38" t="s">
        <v>1864</v>
      </c>
      <c r="D42" s="37" t="s">
        <v>127</v>
      </c>
      <c r="E42" s="39" t="s">
        <v>1865</v>
      </c>
      <c r="F42" s="40" t="s">
        <v>1304</v>
      </c>
      <c r="G42" s="41">
        <v>480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45">
      <c r="A43" s="37" t="s">
        <v>130</v>
      </c>
      <c r="B43" s="45"/>
      <c r="C43" s="46"/>
      <c r="D43" s="46"/>
      <c r="E43" s="39" t="s">
        <v>1865</v>
      </c>
      <c r="F43" s="46"/>
      <c r="G43" s="46"/>
      <c r="H43" s="46"/>
      <c r="I43" s="46"/>
      <c r="J43" s="47"/>
    </row>
    <row r="44">
      <c r="A44" s="37" t="s">
        <v>242</v>
      </c>
      <c r="B44" s="45"/>
      <c r="C44" s="46"/>
      <c r="D44" s="46"/>
      <c r="E44" s="51" t="s">
        <v>1866</v>
      </c>
      <c r="F44" s="46"/>
      <c r="G44" s="46"/>
      <c r="H44" s="46"/>
      <c r="I44" s="46"/>
      <c r="J44" s="47"/>
    </row>
    <row r="45" ht="45">
      <c r="A45" s="37" t="s">
        <v>131</v>
      </c>
      <c r="B45" s="45"/>
      <c r="C45" s="46"/>
      <c r="D45" s="46"/>
      <c r="E45" s="39" t="s">
        <v>1865</v>
      </c>
      <c r="F45" s="46"/>
      <c r="G45" s="46"/>
      <c r="H45" s="46"/>
      <c r="I45" s="46"/>
      <c r="J45" s="47"/>
    </row>
    <row r="46" ht="45">
      <c r="A46" s="37" t="s">
        <v>125</v>
      </c>
      <c r="B46" s="37">
        <v>10</v>
      </c>
      <c r="C46" s="38" t="s">
        <v>1867</v>
      </c>
      <c r="D46" s="37" t="s">
        <v>127</v>
      </c>
      <c r="E46" s="39" t="s">
        <v>1868</v>
      </c>
      <c r="F46" s="40" t="s">
        <v>1304</v>
      </c>
      <c r="G46" s="41">
        <v>2859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130</v>
      </c>
      <c r="B47" s="45"/>
      <c r="C47" s="46"/>
      <c r="D47" s="46"/>
      <c r="E47" s="39" t="s">
        <v>1868</v>
      </c>
      <c r="F47" s="46"/>
      <c r="G47" s="46"/>
      <c r="H47" s="46"/>
      <c r="I47" s="46"/>
      <c r="J47" s="47"/>
    </row>
    <row r="48">
      <c r="A48" s="37" t="s">
        <v>242</v>
      </c>
      <c r="B48" s="45"/>
      <c r="C48" s="46"/>
      <c r="D48" s="46"/>
      <c r="E48" s="51" t="s">
        <v>1869</v>
      </c>
      <c r="F48" s="46"/>
      <c r="G48" s="46"/>
      <c r="H48" s="46"/>
      <c r="I48" s="46"/>
      <c r="J48" s="47"/>
    </row>
    <row r="49" ht="45">
      <c r="A49" s="37" t="s">
        <v>131</v>
      </c>
      <c r="B49" s="45"/>
      <c r="C49" s="46"/>
      <c r="D49" s="46"/>
      <c r="E49" s="39" t="s">
        <v>1868</v>
      </c>
      <c r="F49" s="46"/>
      <c r="G49" s="46"/>
      <c r="H49" s="46"/>
      <c r="I49" s="46"/>
      <c r="J49" s="47"/>
    </row>
    <row r="50" ht="30">
      <c r="A50" s="37" t="s">
        <v>125</v>
      </c>
      <c r="B50" s="37">
        <v>11</v>
      </c>
      <c r="C50" s="38" t="s">
        <v>1870</v>
      </c>
      <c r="D50" s="37" t="s">
        <v>127</v>
      </c>
      <c r="E50" s="39" t="s">
        <v>1871</v>
      </c>
      <c r="F50" s="40" t="s">
        <v>1304</v>
      </c>
      <c r="G50" s="41">
        <v>3001.9499999999998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130</v>
      </c>
      <c r="B51" s="45"/>
      <c r="C51" s="46"/>
      <c r="D51" s="46"/>
      <c r="E51" s="39" t="s">
        <v>1871</v>
      </c>
      <c r="F51" s="46"/>
      <c r="G51" s="46"/>
      <c r="H51" s="46"/>
      <c r="I51" s="46"/>
      <c r="J51" s="47"/>
    </row>
    <row r="52">
      <c r="A52" s="37" t="s">
        <v>242</v>
      </c>
      <c r="B52" s="45"/>
      <c r="C52" s="46"/>
      <c r="D52" s="46"/>
      <c r="E52" s="51" t="s">
        <v>1872</v>
      </c>
      <c r="F52" s="46"/>
      <c r="G52" s="46"/>
      <c r="H52" s="46"/>
      <c r="I52" s="46"/>
      <c r="J52" s="47"/>
    </row>
    <row r="53" ht="30">
      <c r="A53" s="37" t="s">
        <v>131</v>
      </c>
      <c r="B53" s="45"/>
      <c r="C53" s="46"/>
      <c r="D53" s="46"/>
      <c r="E53" s="39" t="s">
        <v>1871</v>
      </c>
      <c r="F53" s="46"/>
      <c r="G53" s="46"/>
      <c r="H53" s="46"/>
      <c r="I53" s="46"/>
      <c r="J53" s="47"/>
    </row>
    <row r="54" ht="30">
      <c r="A54" s="37" t="s">
        <v>125</v>
      </c>
      <c r="B54" s="37">
        <v>12</v>
      </c>
      <c r="C54" s="38" t="s">
        <v>1873</v>
      </c>
      <c r="D54" s="37" t="s">
        <v>127</v>
      </c>
      <c r="E54" s="39" t="s">
        <v>1874</v>
      </c>
      <c r="F54" s="40" t="s">
        <v>1304</v>
      </c>
      <c r="G54" s="41">
        <v>666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130</v>
      </c>
      <c r="B55" s="45"/>
      <c r="C55" s="46"/>
      <c r="D55" s="46"/>
      <c r="E55" s="39" t="s">
        <v>1874</v>
      </c>
      <c r="F55" s="46"/>
      <c r="G55" s="46"/>
      <c r="H55" s="46"/>
      <c r="I55" s="46"/>
      <c r="J55" s="47"/>
    </row>
    <row r="56">
      <c r="A56" s="37" t="s">
        <v>242</v>
      </c>
      <c r="B56" s="45"/>
      <c r="C56" s="46"/>
      <c r="D56" s="46"/>
      <c r="E56" s="51" t="s">
        <v>1875</v>
      </c>
      <c r="F56" s="46"/>
      <c r="G56" s="46"/>
      <c r="H56" s="46"/>
      <c r="I56" s="46"/>
      <c r="J56" s="47"/>
    </row>
    <row r="57" ht="30">
      <c r="A57" s="37" t="s">
        <v>131</v>
      </c>
      <c r="B57" s="45"/>
      <c r="C57" s="46"/>
      <c r="D57" s="46"/>
      <c r="E57" s="39" t="s">
        <v>1874</v>
      </c>
      <c r="F57" s="46"/>
      <c r="G57" s="46"/>
      <c r="H57" s="46"/>
      <c r="I57" s="46"/>
      <c r="J57" s="47"/>
    </row>
    <row r="58" ht="30">
      <c r="A58" s="37" t="s">
        <v>125</v>
      </c>
      <c r="B58" s="37">
        <v>13</v>
      </c>
      <c r="C58" s="38" t="s">
        <v>1876</v>
      </c>
      <c r="D58" s="37" t="s">
        <v>127</v>
      </c>
      <c r="E58" s="39" t="s">
        <v>1877</v>
      </c>
      <c r="F58" s="40" t="s">
        <v>1304</v>
      </c>
      <c r="G58" s="41">
        <v>6198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130</v>
      </c>
      <c r="B59" s="45"/>
      <c r="C59" s="46"/>
      <c r="D59" s="46"/>
      <c r="E59" s="39" t="s">
        <v>1877</v>
      </c>
      <c r="F59" s="46"/>
      <c r="G59" s="46"/>
      <c r="H59" s="46"/>
      <c r="I59" s="46"/>
      <c r="J59" s="47"/>
    </row>
    <row r="60" ht="60">
      <c r="A60" s="37" t="s">
        <v>242</v>
      </c>
      <c r="B60" s="45"/>
      <c r="C60" s="46"/>
      <c r="D60" s="46"/>
      <c r="E60" s="51" t="s">
        <v>1878</v>
      </c>
      <c r="F60" s="46"/>
      <c r="G60" s="46"/>
      <c r="H60" s="46"/>
      <c r="I60" s="46"/>
      <c r="J60" s="47"/>
    </row>
    <row r="61" ht="30">
      <c r="A61" s="37" t="s">
        <v>131</v>
      </c>
      <c r="B61" s="45"/>
      <c r="C61" s="46"/>
      <c r="D61" s="46"/>
      <c r="E61" s="39" t="s">
        <v>1877</v>
      </c>
      <c r="F61" s="46"/>
      <c r="G61" s="46"/>
      <c r="H61" s="46"/>
      <c r="I61" s="46"/>
      <c r="J61" s="47"/>
    </row>
    <row r="62" ht="30">
      <c r="A62" s="37" t="s">
        <v>125</v>
      </c>
      <c r="B62" s="37">
        <v>14</v>
      </c>
      <c r="C62" s="38" t="s">
        <v>1879</v>
      </c>
      <c r="D62" s="37" t="s">
        <v>127</v>
      </c>
      <c r="E62" s="39" t="s">
        <v>1880</v>
      </c>
      <c r="F62" s="40" t="s">
        <v>1304</v>
      </c>
      <c r="G62" s="41">
        <v>2859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130</v>
      </c>
      <c r="B63" s="45"/>
      <c r="C63" s="46"/>
      <c r="D63" s="46"/>
      <c r="E63" s="39" t="s">
        <v>1880</v>
      </c>
      <c r="F63" s="46"/>
      <c r="G63" s="46"/>
      <c r="H63" s="46"/>
      <c r="I63" s="46"/>
      <c r="J63" s="47"/>
    </row>
    <row r="64">
      <c r="A64" s="37" t="s">
        <v>242</v>
      </c>
      <c r="B64" s="45"/>
      <c r="C64" s="46"/>
      <c r="D64" s="46"/>
      <c r="E64" s="51" t="s">
        <v>1881</v>
      </c>
      <c r="F64" s="46"/>
      <c r="G64" s="46"/>
      <c r="H64" s="46"/>
      <c r="I64" s="46"/>
      <c r="J64" s="47"/>
    </row>
    <row r="65" ht="30">
      <c r="A65" s="37" t="s">
        <v>131</v>
      </c>
      <c r="B65" s="45"/>
      <c r="C65" s="46"/>
      <c r="D65" s="46"/>
      <c r="E65" s="39" t="s">
        <v>1880</v>
      </c>
      <c r="F65" s="46"/>
      <c r="G65" s="46"/>
      <c r="H65" s="46"/>
      <c r="I65" s="46"/>
      <c r="J65" s="47"/>
    </row>
    <row r="66" ht="45">
      <c r="A66" s="37" t="s">
        <v>125</v>
      </c>
      <c r="B66" s="37">
        <v>15</v>
      </c>
      <c r="C66" s="38" t="s">
        <v>1882</v>
      </c>
      <c r="D66" s="37" t="s">
        <v>127</v>
      </c>
      <c r="E66" s="39" t="s">
        <v>1883</v>
      </c>
      <c r="F66" s="40" t="s">
        <v>1304</v>
      </c>
      <c r="G66" s="41">
        <v>186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130</v>
      </c>
      <c r="B67" s="45"/>
      <c r="C67" s="46"/>
      <c r="D67" s="46"/>
      <c r="E67" s="39" t="s">
        <v>1883</v>
      </c>
      <c r="F67" s="46"/>
      <c r="G67" s="46"/>
      <c r="H67" s="46"/>
      <c r="I67" s="46"/>
      <c r="J67" s="47"/>
    </row>
    <row r="68" ht="30">
      <c r="A68" s="37" t="s">
        <v>242</v>
      </c>
      <c r="B68" s="45"/>
      <c r="C68" s="46"/>
      <c r="D68" s="46"/>
      <c r="E68" s="51" t="s">
        <v>1884</v>
      </c>
      <c r="F68" s="46"/>
      <c r="G68" s="46"/>
      <c r="H68" s="46"/>
      <c r="I68" s="46"/>
      <c r="J68" s="47"/>
    </row>
    <row r="69" ht="45">
      <c r="A69" s="37" t="s">
        <v>131</v>
      </c>
      <c r="B69" s="45"/>
      <c r="C69" s="46"/>
      <c r="D69" s="46"/>
      <c r="E69" s="39" t="s">
        <v>1883</v>
      </c>
      <c r="F69" s="46"/>
      <c r="G69" s="46"/>
      <c r="H69" s="46"/>
      <c r="I69" s="46"/>
      <c r="J69" s="47"/>
    </row>
    <row r="70" ht="45">
      <c r="A70" s="37" t="s">
        <v>125</v>
      </c>
      <c r="B70" s="37">
        <v>16</v>
      </c>
      <c r="C70" s="38" t="s">
        <v>1885</v>
      </c>
      <c r="D70" s="37" t="s">
        <v>127</v>
      </c>
      <c r="E70" s="39" t="s">
        <v>1886</v>
      </c>
      <c r="F70" s="40" t="s">
        <v>1304</v>
      </c>
      <c r="G70" s="41">
        <v>186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45">
      <c r="A71" s="37" t="s">
        <v>130</v>
      </c>
      <c r="B71" s="45"/>
      <c r="C71" s="46"/>
      <c r="D71" s="46"/>
      <c r="E71" s="39" t="s">
        <v>1886</v>
      </c>
      <c r="F71" s="46"/>
      <c r="G71" s="46"/>
      <c r="H71" s="46"/>
      <c r="I71" s="46"/>
      <c r="J71" s="47"/>
    </row>
    <row r="72" ht="30">
      <c r="A72" s="37" t="s">
        <v>242</v>
      </c>
      <c r="B72" s="45"/>
      <c r="C72" s="46"/>
      <c r="D72" s="46"/>
      <c r="E72" s="51" t="s">
        <v>1887</v>
      </c>
      <c r="F72" s="46"/>
      <c r="G72" s="46"/>
      <c r="H72" s="46"/>
      <c r="I72" s="46"/>
      <c r="J72" s="47"/>
    </row>
    <row r="73" ht="45">
      <c r="A73" s="37" t="s">
        <v>131</v>
      </c>
      <c r="B73" s="45"/>
      <c r="C73" s="46"/>
      <c r="D73" s="46"/>
      <c r="E73" s="39" t="s">
        <v>1886</v>
      </c>
      <c r="F73" s="46"/>
      <c r="G73" s="46"/>
      <c r="H73" s="46"/>
      <c r="I73" s="46"/>
      <c r="J73" s="47"/>
    </row>
    <row r="74" ht="45">
      <c r="A74" s="37" t="s">
        <v>125</v>
      </c>
      <c r="B74" s="37">
        <v>17</v>
      </c>
      <c r="C74" s="38" t="s">
        <v>1888</v>
      </c>
      <c r="D74" s="37" t="s">
        <v>127</v>
      </c>
      <c r="E74" s="39" t="s">
        <v>1889</v>
      </c>
      <c r="F74" s="40" t="s">
        <v>1304</v>
      </c>
      <c r="G74" s="41">
        <v>480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130</v>
      </c>
      <c r="B75" s="45"/>
      <c r="C75" s="46"/>
      <c r="D75" s="46"/>
      <c r="E75" s="39" t="s">
        <v>1890</v>
      </c>
      <c r="F75" s="46"/>
      <c r="G75" s="46"/>
      <c r="H75" s="46"/>
      <c r="I75" s="46"/>
      <c r="J75" s="47"/>
    </row>
    <row r="76">
      <c r="A76" s="37" t="s">
        <v>242</v>
      </c>
      <c r="B76" s="45"/>
      <c r="C76" s="46"/>
      <c r="D76" s="46"/>
      <c r="E76" s="51" t="s">
        <v>1866</v>
      </c>
      <c r="F76" s="46"/>
      <c r="G76" s="46"/>
      <c r="H76" s="46"/>
      <c r="I76" s="46"/>
      <c r="J76" s="47"/>
    </row>
    <row r="77" ht="45">
      <c r="A77" s="37" t="s">
        <v>131</v>
      </c>
      <c r="B77" s="45"/>
      <c r="C77" s="46"/>
      <c r="D77" s="46"/>
      <c r="E77" s="39" t="s">
        <v>1890</v>
      </c>
      <c r="F77" s="46"/>
      <c r="G77" s="46"/>
      <c r="H77" s="46"/>
      <c r="I77" s="46"/>
      <c r="J77" s="47"/>
    </row>
    <row r="78" ht="30">
      <c r="A78" s="37" t="s">
        <v>125</v>
      </c>
      <c r="B78" s="37">
        <v>18</v>
      </c>
      <c r="C78" s="38" t="s">
        <v>1891</v>
      </c>
      <c r="D78" s="37" t="s">
        <v>127</v>
      </c>
      <c r="E78" s="39" t="s">
        <v>1892</v>
      </c>
      <c r="F78" s="40" t="s">
        <v>1304</v>
      </c>
      <c r="G78" s="41">
        <v>2859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130</v>
      </c>
      <c r="B79" s="45"/>
      <c r="C79" s="46"/>
      <c r="D79" s="46"/>
      <c r="E79" s="39" t="s">
        <v>1892</v>
      </c>
      <c r="F79" s="46"/>
      <c r="G79" s="46"/>
      <c r="H79" s="46"/>
      <c r="I79" s="46"/>
      <c r="J79" s="47"/>
    </row>
    <row r="80">
      <c r="A80" s="37" t="s">
        <v>242</v>
      </c>
      <c r="B80" s="45"/>
      <c r="C80" s="46"/>
      <c r="D80" s="46"/>
      <c r="E80" s="51" t="s">
        <v>1893</v>
      </c>
      <c r="F80" s="46"/>
      <c r="G80" s="46"/>
      <c r="H80" s="46"/>
      <c r="I80" s="46"/>
      <c r="J80" s="47"/>
    </row>
    <row r="81" ht="30">
      <c r="A81" s="37" t="s">
        <v>131</v>
      </c>
      <c r="B81" s="45"/>
      <c r="C81" s="46"/>
      <c r="D81" s="46"/>
      <c r="E81" s="39" t="s">
        <v>1892</v>
      </c>
      <c r="F81" s="46"/>
      <c r="G81" s="46"/>
      <c r="H81" s="46"/>
      <c r="I81" s="46"/>
      <c r="J81" s="47"/>
    </row>
    <row r="82" ht="45">
      <c r="A82" s="37" t="s">
        <v>125</v>
      </c>
      <c r="B82" s="37">
        <v>19</v>
      </c>
      <c r="C82" s="38" t="s">
        <v>1894</v>
      </c>
      <c r="D82" s="37" t="s">
        <v>127</v>
      </c>
      <c r="E82" s="39" t="s">
        <v>1895</v>
      </c>
      <c r="F82" s="40" t="s">
        <v>1304</v>
      </c>
      <c r="G82" s="41">
        <v>186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45">
      <c r="A83" s="37" t="s">
        <v>130</v>
      </c>
      <c r="B83" s="45"/>
      <c r="C83" s="46"/>
      <c r="D83" s="46"/>
      <c r="E83" s="39" t="s">
        <v>1896</v>
      </c>
      <c r="F83" s="46"/>
      <c r="G83" s="46"/>
      <c r="H83" s="46"/>
      <c r="I83" s="46"/>
      <c r="J83" s="47"/>
    </row>
    <row r="84" ht="75">
      <c r="A84" s="37" t="s">
        <v>131</v>
      </c>
      <c r="B84" s="45"/>
      <c r="C84" s="46"/>
      <c r="D84" s="46"/>
      <c r="E84" s="39" t="s">
        <v>1897</v>
      </c>
      <c r="F84" s="46"/>
      <c r="G84" s="46"/>
      <c r="H84" s="46"/>
      <c r="I84" s="46"/>
      <c r="J84" s="47"/>
    </row>
    <row r="85">
      <c r="A85" s="37" t="s">
        <v>125</v>
      </c>
      <c r="B85" s="37">
        <v>20</v>
      </c>
      <c r="C85" s="38" t="s">
        <v>1898</v>
      </c>
      <c r="D85" s="37" t="s">
        <v>127</v>
      </c>
      <c r="E85" s="39" t="s">
        <v>1899</v>
      </c>
      <c r="F85" s="40" t="s">
        <v>1304</v>
      </c>
      <c r="G85" s="41">
        <v>444.39999999999998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1899</v>
      </c>
      <c r="F86" s="46"/>
      <c r="G86" s="46"/>
      <c r="H86" s="46"/>
      <c r="I86" s="46"/>
      <c r="J86" s="47"/>
    </row>
    <row r="87">
      <c r="A87" s="37" t="s">
        <v>242</v>
      </c>
      <c r="B87" s="45"/>
      <c r="C87" s="46"/>
      <c r="D87" s="46"/>
      <c r="E87" s="51" t="s">
        <v>1900</v>
      </c>
      <c r="F87" s="46"/>
      <c r="G87" s="46"/>
      <c r="H87" s="46"/>
      <c r="I87" s="46"/>
      <c r="J87" s="47"/>
    </row>
    <row r="88">
      <c r="A88" s="37" t="s">
        <v>131</v>
      </c>
      <c r="B88" s="45"/>
      <c r="C88" s="46"/>
      <c r="D88" s="46"/>
      <c r="E88" s="39" t="s">
        <v>1899</v>
      </c>
      <c r="F88" s="46"/>
      <c r="G88" s="46"/>
      <c r="H88" s="46"/>
      <c r="I88" s="46"/>
      <c r="J88" s="47"/>
    </row>
    <row r="89">
      <c r="A89" s="37" t="s">
        <v>125</v>
      </c>
      <c r="B89" s="37">
        <v>21</v>
      </c>
      <c r="C89" s="38" t="s">
        <v>1901</v>
      </c>
      <c r="D89" s="37" t="s">
        <v>127</v>
      </c>
      <c r="E89" s="39" t="s">
        <v>1902</v>
      </c>
      <c r="F89" s="40" t="s">
        <v>1304</v>
      </c>
      <c r="G89" s="41">
        <v>439.81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1902</v>
      </c>
      <c r="F90" s="46"/>
      <c r="G90" s="46"/>
      <c r="H90" s="46"/>
      <c r="I90" s="46"/>
      <c r="J90" s="47"/>
    </row>
    <row r="91">
      <c r="A91" s="37" t="s">
        <v>242</v>
      </c>
      <c r="B91" s="45"/>
      <c r="C91" s="46"/>
      <c r="D91" s="46"/>
      <c r="E91" s="51" t="s">
        <v>1903</v>
      </c>
      <c r="F91" s="46"/>
      <c r="G91" s="46"/>
      <c r="H91" s="46"/>
      <c r="I91" s="46"/>
      <c r="J91" s="47"/>
    </row>
    <row r="92">
      <c r="A92" s="37" t="s">
        <v>131</v>
      </c>
      <c r="B92" s="45"/>
      <c r="C92" s="46"/>
      <c r="D92" s="46"/>
      <c r="E92" s="39" t="s">
        <v>1902</v>
      </c>
      <c r="F92" s="46"/>
      <c r="G92" s="46"/>
      <c r="H92" s="46"/>
      <c r="I92" s="46"/>
      <c r="J92" s="47"/>
    </row>
    <row r="93" ht="45">
      <c r="A93" s="37" t="s">
        <v>125</v>
      </c>
      <c r="B93" s="37">
        <v>22</v>
      </c>
      <c r="C93" s="38" t="s">
        <v>1904</v>
      </c>
      <c r="D93" s="37" t="s">
        <v>127</v>
      </c>
      <c r="E93" s="39" t="s">
        <v>1905</v>
      </c>
      <c r="F93" s="40" t="s">
        <v>1304</v>
      </c>
      <c r="G93" s="41">
        <v>33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45">
      <c r="A94" s="37" t="s">
        <v>130</v>
      </c>
      <c r="B94" s="45"/>
      <c r="C94" s="46"/>
      <c r="D94" s="46"/>
      <c r="E94" s="39" t="s">
        <v>1906</v>
      </c>
      <c r="F94" s="46"/>
      <c r="G94" s="46"/>
      <c r="H94" s="46"/>
      <c r="I94" s="46"/>
      <c r="J94" s="47"/>
    </row>
    <row r="95" ht="90">
      <c r="A95" s="37" t="s">
        <v>131</v>
      </c>
      <c r="B95" s="45"/>
      <c r="C95" s="46"/>
      <c r="D95" s="46"/>
      <c r="E95" s="39" t="s">
        <v>1907</v>
      </c>
      <c r="F95" s="46"/>
      <c r="G95" s="46"/>
      <c r="H95" s="46"/>
      <c r="I95" s="46"/>
      <c r="J95" s="47"/>
    </row>
    <row r="96" ht="45">
      <c r="A96" s="37" t="s">
        <v>125</v>
      </c>
      <c r="B96" s="37">
        <v>23</v>
      </c>
      <c r="C96" s="38" t="s">
        <v>1908</v>
      </c>
      <c r="D96" s="37" t="s">
        <v>127</v>
      </c>
      <c r="E96" s="39" t="s">
        <v>1909</v>
      </c>
      <c r="F96" s="40" t="s">
        <v>1304</v>
      </c>
      <c r="G96" s="41">
        <v>427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75">
      <c r="A97" s="37" t="s">
        <v>130</v>
      </c>
      <c r="B97" s="45"/>
      <c r="C97" s="46"/>
      <c r="D97" s="46"/>
      <c r="E97" s="39" t="s">
        <v>1910</v>
      </c>
      <c r="F97" s="46"/>
      <c r="G97" s="46"/>
      <c r="H97" s="46"/>
      <c r="I97" s="46"/>
      <c r="J97" s="47"/>
    </row>
    <row r="98">
      <c r="A98" s="37" t="s">
        <v>242</v>
      </c>
      <c r="B98" s="45"/>
      <c r="C98" s="46"/>
      <c r="D98" s="46"/>
      <c r="E98" s="51" t="s">
        <v>1911</v>
      </c>
      <c r="F98" s="46"/>
      <c r="G98" s="46"/>
      <c r="H98" s="46"/>
      <c r="I98" s="46"/>
      <c r="J98" s="47"/>
    </row>
    <row r="99" ht="75">
      <c r="A99" s="37" t="s">
        <v>131</v>
      </c>
      <c r="B99" s="45"/>
      <c r="C99" s="46"/>
      <c r="D99" s="46"/>
      <c r="E99" s="39" t="s">
        <v>1910</v>
      </c>
      <c r="F99" s="46"/>
      <c r="G99" s="46"/>
      <c r="H99" s="46"/>
      <c r="I99" s="46"/>
      <c r="J99" s="47"/>
    </row>
    <row r="100" ht="45">
      <c r="A100" s="37" t="s">
        <v>125</v>
      </c>
      <c r="B100" s="37">
        <v>24</v>
      </c>
      <c r="C100" s="38" t="s">
        <v>1912</v>
      </c>
      <c r="D100" s="37" t="s">
        <v>127</v>
      </c>
      <c r="E100" s="39" t="s">
        <v>1913</v>
      </c>
      <c r="F100" s="40" t="s">
        <v>1304</v>
      </c>
      <c r="G100" s="41">
        <v>440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60">
      <c r="A101" s="37" t="s">
        <v>130</v>
      </c>
      <c r="B101" s="45"/>
      <c r="C101" s="46"/>
      <c r="D101" s="46"/>
      <c r="E101" s="39" t="s">
        <v>1914</v>
      </c>
      <c r="F101" s="46"/>
      <c r="G101" s="46"/>
      <c r="H101" s="46"/>
      <c r="I101" s="46"/>
      <c r="J101" s="47"/>
    </row>
    <row r="102">
      <c r="A102" s="37" t="s">
        <v>242</v>
      </c>
      <c r="B102" s="45"/>
      <c r="C102" s="46"/>
      <c r="D102" s="46"/>
      <c r="E102" s="51" t="s">
        <v>1915</v>
      </c>
      <c r="F102" s="46"/>
      <c r="G102" s="46"/>
      <c r="H102" s="46"/>
      <c r="I102" s="46"/>
      <c r="J102" s="47"/>
    </row>
    <row r="103" ht="60">
      <c r="A103" s="37" t="s">
        <v>131</v>
      </c>
      <c r="B103" s="45"/>
      <c r="C103" s="46"/>
      <c r="D103" s="46"/>
      <c r="E103" s="39" t="s">
        <v>1914</v>
      </c>
      <c r="F103" s="46"/>
      <c r="G103" s="46"/>
      <c r="H103" s="46"/>
      <c r="I103" s="46"/>
      <c r="J103" s="47"/>
    </row>
    <row r="104">
      <c r="A104" s="31" t="s">
        <v>122</v>
      </c>
      <c r="B104" s="32"/>
      <c r="C104" s="33" t="s">
        <v>945</v>
      </c>
      <c r="D104" s="34"/>
      <c r="E104" s="31" t="s">
        <v>946</v>
      </c>
      <c r="F104" s="34"/>
      <c r="G104" s="34"/>
      <c r="H104" s="34"/>
      <c r="I104" s="35">
        <f>SUMIFS(I105:I151,A105:A151,"P")</f>
        <v>0</v>
      </c>
      <c r="J104" s="36"/>
    </row>
    <row r="105">
      <c r="A105" s="37" t="s">
        <v>125</v>
      </c>
      <c r="B105" s="37">
        <v>25</v>
      </c>
      <c r="C105" s="38" t="s">
        <v>1916</v>
      </c>
      <c r="D105" s="37" t="s">
        <v>127</v>
      </c>
      <c r="E105" s="39" t="s">
        <v>1917</v>
      </c>
      <c r="F105" s="40" t="s">
        <v>129</v>
      </c>
      <c r="G105" s="41">
        <v>430.44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1917</v>
      </c>
      <c r="F106" s="46"/>
      <c r="G106" s="46"/>
      <c r="H106" s="46"/>
      <c r="I106" s="46"/>
      <c r="J106" s="47"/>
    </row>
    <row r="107">
      <c r="A107" s="37" t="s">
        <v>242</v>
      </c>
      <c r="B107" s="45"/>
      <c r="C107" s="46"/>
      <c r="D107" s="46"/>
      <c r="E107" s="51" t="s">
        <v>1918</v>
      </c>
      <c r="F107" s="46"/>
      <c r="G107" s="46"/>
      <c r="H107" s="46"/>
      <c r="I107" s="46"/>
      <c r="J107" s="47"/>
    </row>
    <row r="108">
      <c r="A108" s="37" t="s">
        <v>131</v>
      </c>
      <c r="B108" s="45"/>
      <c r="C108" s="46"/>
      <c r="D108" s="46"/>
      <c r="E108" s="39" t="s">
        <v>1917</v>
      </c>
      <c r="F108" s="46"/>
      <c r="G108" s="46"/>
      <c r="H108" s="46"/>
      <c r="I108" s="46"/>
      <c r="J108" s="47"/>
    </row>
    <row r="109">
      <c r="A109" s="37" t="s">
        <v>125</v>
      </c>
      <c r="B109" s="37">
        <v>26</v>
      </c>
      <c r="C109" s="38" t="s">
        <v>1919</v>
      </c>
      <c r="D109" s="37" t="s">
        <v>127</v>
      </c>
      <c r="E109" s="39" t="s">
        <v>1920</v>
      </c>
      <c r="F109" s="40" t="s">
        <v>129</v>
      </c>
      <c r="G109" s="41">
        <v>469.19999999999999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130</v>
      </c>
      <c r="B110" s="45"/>
      <c r="C110" s="46"/>
      <c r="D110" s="46"/>
      <c r="E110" s="39" t="s">
        <v>1920</v>
      </c>
      <c r="F110" s="46"/>
      <c r="G110" s="46"/>
      <c r="H110" s="46"/>
      <c r="I110" s="46"/>
      <c r="J110" s="47"/>
    </row>
    <row r="111">
      <c r="A111" s="37" t="s">
        <v>242</v>
      </c>
      <c r="B111" s="45"/>
      <c r="C111" s="46"/>
      <c r="D111" s="46"/>
      <c r="E111" s="51" t="s">
        <v>1921</v>
      </c>
      <c r="F111" s="46"/>
      <c r="G111" s="46"/>
      <c r="H111" s="46"/>
      <c r="I111" s="46"/>
      <c r="J111" s="47"/>
    </row>
    <row r="112">
      <c r="A112" s="37" t="s">
        <v>131</v>
      </c>
      <c r="B112" s="45"/>
      <c r="C112" s="46"/>
      <c r="D112" s="46"/>
      <c r="E112" s="39" t="s">
        <v>1920</v>
      </c>
      <c r="F112" s="46"/>
      <c r="G112" s="46"/>
      <c r="H112" s="46"/>
      <c r="I112" s="46"/>
      <c r="J112" s="47"/>
    </row>
    <row r="113">
      <c r="A113" s="37" t="s">
        <v>125</v>
      </c>
      <c r="B113" s="37">
        <v>27</v>
      </c>
      <c r="C113" s="38" t="s">
        <v>1922</v>
      </c>
      <c r="D113" s="37" t="s">
        <v>127</v>
      </c>
      <c r="E113" s="39" t="s">
        <v>1923</v>
      </c>
      <c r="F113" s="40" t="s">
        <v>129</v>
      </c>
      <c r="G113" s="41">
        <v>37.740000000000002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130</v>
      </c>
      <c r="B114" s="45"/>
      <c r="C114" s="46"/>
      <c r="D114" s="46"/>
      <c r="E114" s="39" t="s">
        <v>1923</v>
      </c>
      <c r="F114" s="46"/>
      <c r="G114" s="46"/>
      <c r="H114" s="46"/>
      <c r="I114" s="46"/>
      <c r="J114" s="47"/>
    </row>
    <row r="115">
      <c r="A115" s="37" t="s">
        <v>242</v>
      </c>
      <c r="B115" s="45"/>
      <c r="C115" s="46"/>
      <c r="D115" s="46"/>
      <c r="E115" s="51" t="s">
        <v>1924</v>
      </c>
      <c r="F115" s="46"/>
      <c r="G115" s="46"/>
      <c r="H115" s="46"/>
      <c r="I115" s="46"/>
      <c r="J115" s="47"/>
    </row>
    <row r="116">
      <c r="A116" s="37" t="s">
        <v>131</v>
      </c>
      <c r="B116" s="45"/>
      <c r="C116" s="46"/>
      <c r="D116" s="46"/>
      <c r="E116" s="39" t="s">
        <v>1923</v>
      </c>
      <c r="F116" s="46"/>
      <c r="G116" s="46"/>
      <c r="H116" s="46"/>
      <c r="I116" s="46"/>
      <c r="J116" s="47"/>
    </row>
    <row r="117">
      <c r="A117" s="37" t="s">
        <v>125</v>
      </c>
      <c r="B117" s="37">
        <v>28</v>
      </c>
      <c r="C117" s="38" t="s">
        <v>1925</v>
      </c>
      <c r="D117" s="37" t="s">
        <v>127</v>
      </c>
      <c r="E117" s="39" t="s">
        <v>1926</v>
      </c>
      <c r="F117" s="40" t="s">
        <v>129</v>
      </c>
      <c r="G117" s="41">
        <v>61.200000000000003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1926</v>
      </c>
      <c r="F118" s="46"/>
      <c r="G118" s="46"/>
      <c r="H118" s="46"/>
      <c r="I118" s="46"/>
      <c r="J118" s="47"/>
    </row>
    <row r="119">
      <c r="A119" s="37" t="s">
        <v>242</v>
      </c>
      <c r="B119" s="45"/>
      <c r="C119" s="46"/>
      <c r="D119" s="46"/>
      <c r="E119" s="51" t="s">
        <v>1927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1926</v>
      </c>
      <c r="F120" s="46"/>
      <c r="G120" s="46"/>
      <c r="H120" s="46"/>
      <c r="I120" s="46"/>
      <c r="J120" s="47"/>
    </row>
    <row r="121" ht="30">
      <c r="A121" s="37" t="s">
        <v>125</v>
      </c>
      <c r="B121" s="37">
        <v>29</v>
      </c>
      <c r="C121" s="38" t="s">
        <v>1928</v>
      </c>
      <c r="D121" s="37" t="s">
        <v>127</v>
      </c>
      <c r="E121" s="39" t="s">
        <v>1929</v>
      </c>
      <c r="F121" s="40" t="s">
        <v>129</v>
      </c>
      <c r="G121" s="41">
        <v>250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130</v>
      </c>
      <c r="B122" s="45"/>
      <c r="C122" s="46"/>
      <c r="D122" s="46"/>
      <c r="E122" s="39" t="s">
        <v>1929</v>
      </c>
      <c r="F122" s="46"/>
      <c r="G122" s="46"/>
      <c r="H122" s="46"/>
      <c r="I122" s="46"/>
      <c r="J122" s="47"/>
    </row>
    <row r="123" ht="30">
      <c r="A123" s="37" t="s">
        <v>131</v>
      </c>
      <c r="B123" s="45"/>
      <c r="C123" s="46"/>
      <c r="D123" s="46"/>
      <c r="E123" s="39" t="s">
        <v>1929</v>
      </c>
      <c r="F123" s="46"/>
      <c r="G123" s="46"/>
      <c r="H123" s="46"/>
      <c r="I123" s="46"/>
      <c r="J123" s="47"/>
    </row>
    <row r="124" ht="30">
      <c r="A124" s="37" t="s">
        <v>125</v>
      </c>
      <c r="B124" s="37">
        <v>30</v>
      </c>
      <c r="C124" s="38" t="s">
        <v>1930</v>
      </c>
      <c r="D124" s="37" t="s">
        <v>127</v>
      </c>
      <c r="E124" s="39" t="s">
        <v>1931</v>
      </c>
      <c r="F124" s="40" t="s">
        <v>1304</v>
      </c>
      <c r="G124" s="41">
        <v>75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130</v>
      </c>
      <c r="B125" s="45"/>
      <c r="C125" s="46"/>
      <c r="D125" s="46"/>
      <c r="E125" s="39" t="s">
        <v>1931</v>
      </c>
      <c r="F125" s="46"/>
      <c r="G125" s="46"/>
      <c r="H125" s="46"/>
      <c r="I125" s="46"/>
      <c r="J125" s="47"/>
    </row>
    <row r="126" ht="30">
      <c r="A126" s="37" t="s">
        <v>131</v>
      </c>
      <c r="B126" s="45"/>
      <c r="C126" s="46"/>
      <c r="D126" s="46"/>
      <c r="E126" s="39" t="s">
        <v>1931</v>
      </c>
      <c r="F126" s="46"/>
      <c r="G126" s="46"/>
      <c r="H126" s="46"/>
      <c r="I126" s="46"/>
      <c r="J126" s="47"/>
    </row>
    <row r="127" ht="45">
      <c r="A127" s="37" t="s">
        <v>125</v>
      </c>
      <c r="B127" s="37">
        <v>31</v>
      </c>
      <c r="C127" s="38" t="s">
        <v>1932</v>
      </c>
      <c r="D127" s="37" t="s">
        <v>127</v>
      </c>
      <c r="E127" s="39" t="s">
        <v>1933</v>
      </c>
      <c r="F127" s="40" t="s">
        <v>129</v>
      </c>
      <c r="G127" s="41">
        <v>37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45">
      <c r="A128" s="37" t="s">
        <v>130</v>
      </c>
      <c r="B128" s="45"/>
      <c r="C128" s="46"/>
      <c r="D128" s="46"/>
      <c r="E128" s="39" t="s">
        <v>1934</v>
      </c>
      <c r="F128" s="46"/>
      <c r="G128" s="46"/>
      <c r="H128" s="46"/>
      <c r="I128" s="46"/>
      <c r="J128" s="47"/>
    </row>
    <row r="129" ht="45">
      <c r="A129" s="37" t="s">
        <v>131</v>
      </c>
      <c r="B129" s="45"/>
      <c r="C129" s="46"/>
      <c r="D129" s="46"/>
      <c r="E129" s="39" t="s">
        <v>1935</v>
      </c>
      <c r="F129" s="46"/>
      <c r="G129" s="46"/>
      <c r="H129" s="46"/>
      <c r="I129" s="46"/>
      <c r="J129" s="47"/>
    </row>
    <row r="130" ht="45">
      <c r="A130" s="37" t="s">
        <v>125</v>
      </c>
      <c r="B130" s="37">
        <v>32</v>
      </c>
      <c r="C130" s="38" t="s">
        <v>1936</v>
      </c>
      <c r="D130" s="37" t="s">
        <v>127</v>
      </c>
      <c r="E130" s="39" t="s">
        <v>1937</v>
      </c>
      <c r="F130" s="40" t="s">
        <v>129</v>
      </c>
      <c r="G130" s="41">
        <v>460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130</v>
      </c>
      <c r="B131" s="45"/>
      <c r="C131" s="46"/>
      <c r="D131" s="46"/>
      <c r="E131" s="39" t="s">
        <v>1937</v>
      </c>
      <c r="F131" s="46"/>
      <c r="G131" s="46"/>
      <c r="H131" s="46"/>
      <c r="I131" s="46"/>
      <c r="J131" s="47"/>
    </row>
    <row r="132">
      <c r="A132" s="37" t="s">
        <v>242</v>
      </c>
      <c r="B132" s="45"/>
      <c r="C132" s="46"/>
      <c r="D132" s="46"/>
      <c r="E132" s="51" t="s">
        <v>1938</v>
      </c>
      <c r="F132" s="46"/>
      <c r="G132" s="46"/>
      <c r="H132" s="46"/>
      <c r="I132" s="46"/>
      <c r="J132" s="47"/>
    </row>
    <row r="133" ht="45">
      <c r="A133" s="37" t="s">
        <v>131</v>
      </c>
      <c r="B133" s="45"/>
      <c r="C133" s="46"/>
      <c r="D133" s="46"/>
      <c r="E133" s="39" t="s">
        <v>1939</v>
      </c>
      <c r="F133" s="46"/>
      <c r="G133" s="46"/>
      <c r="H133" s="46"/>
      <c r="I133" s="46"/>
      <c r="J133" s="47"/>
    </row>
    <row r="134" ht="45">
      <c r="A134" s="37" t="s">
        <v>125</v>
      </c>
      <c r="B134" s="37">
        <v>33</v>
      </c>
      <c r="C134" s="38" t="s">
        <v>1940</v>
      </c>
      <c r="D134" s="37" t="s">
        <v>127</v>
      </c>
      <c r="E134" s="39" t="s">
        <v>1941</v>
      </c>
      <c r="F134" s="40" t="s">
        <v>129</v>
      </c>
      <c r="G134" s="41">
        <v>60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 ht="45">
      <c r="A135" s="37" t="s">
        <v>130</v>
      </c>
      <c r="B135" s="45"/>
      <c r="C135" s="46"/>
      <c r="D135" s="46"/>
      <c r="E135" s="39" t="s">
        <v>1942</v>
      </c>
      <c r="F135" s="46"/>
      <c r="G135" s="46"/>
      <c r="H135" s="46"/>
      <c r="I135" s="46"/>
      <c r="J135" s="47"/>
    </row>
    <row r="136" ht="45">
      <c r="A136" s="37" t="s">
        <v>131</v>
      </c>
      <c r="B136" s="45"/>
      <c r="C136" s="46"/>
      <c r="D136" s="46"/>
      <c r="E136" s="39" t="s">
        <v>1942</v>
      </c>
      <c r="F136" s="46"/>
      <c r="G136" s="46"/>
      <c r="H136" s="46"/>
      <c r="I136" s="46"/>
      <c r="J136" s="47"/>
    </row>
    <row r="137" ht="45">
      <c r="A137" s="37" t="s">
        <v>125</v>
      </c>
      <c r="B137" s="37">
        <v>34</v>
      </c>
      <c r="C137" s="38" t="s">
        <v>1943</v>
      </c>
      <c r="D137" s="37" t="s">
        <v>127</v>
      </c>
      <c r="E137" s="39" t="s">
        <v>1944</v>
      </c>
      <c r="F137" s="40" t="s">
        <v>129</v>
      </c>
      <c r="G137" s="41">
        <v>422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 ht="45">
      <c r="A138" s="37" t="s">
        <v>130</v>
      </c>
      <c r="B138" s="45"/>
      <c r="C138" s="46"/>
      <c r="D138" s="46"/>
      <c r="E138" s="39" t="s">
        <v>1945</v>
      </c>
      <c r="F138" s="46"/>
      <c r="G138" s="46"/>
      <c r="H138" s="46"/>
      <c r="I138" s="46"/>
      <c r="J138" s="47"/>
    </row>
    <row r="139" ht="45">
      <c r="A139" s="37" t="s">
        <v>131</v>
      </c>
      <c r="B139" s="45"/>
      <c r="C139" s="46"/>
      <c r="D139" s="46"/>
      <c r="E139" s="39" t="s">
        <v>1945</v>
      </c>
      <c r="F139" s="46"/>
      <c r="G139" s="46"/>
      <c r="H139" s="46"/>
      <c r="I139" s="46"/>
      <c r="J139" s="47"/>
    </row>
    <row r="140" ht="30">
      <c r="A140" s="37" t="s">
        <v>125</v>
      </c>
      <c r="B140" s="37">
        <v>35</v>
      </c>
      <c r="C140" s="38" t="s">
        <v>1946</v>
      </c>
      <c r="D140" s="37" t="s">
        <v>127</v>
      </c>
      <c r="E140" s="39" t="s">
        <v>1947</v>
      </c>
      <c r="F140" s="40" t="s">
        <v>129</v>
      </c>
      <c r="G140" s="41">
        <v>1091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30">
      <c r="A141" s="37" t="s">
        <v>130</v>
      </c>
      <c r="B141" s="45"/>
      <c r="C141" s="46"/>
      <c r="D141" s="46"/>
      <c r="E141" s="39" t="s">
        <v>1947</v>
      </c>
      <c r="F141" s="46"/>
      <c r="G141" s="46"/>
      <c r="H141" s="46"/>
      <c r="I141" s="46"/>
      <c r="J141" s="47"/>
    </row>
    <row r="142" ht="60">
      <c r="A142" s="37" t="s">
        <v>242</v>
      </c>
      <c r="B142" s="45"/>
      <c r="C142" s="46"/>
      <c r="D142" s="46"/>
      <c r="E142" s="51" t="s">
        <v>1948</v>
      </c>
      <c r="F142" s="46"/>
      <c r="G142" s="46"/>
      <c r="H142" s="46"/>
      <c r="I142" s="46"/>
      <c r="J142" s="47"/>
    </row>
    <row r="143" ht="30">
      <c r="A143" s="37" t="s">
        <v>131</v>
      </c>
      <c r="B143" s="45"/>
      <c r="C143" s="46"/>
      <c r="D143" s="46"/>
      <c r="E143" s="39" t="s">
        <v>1949</v>
      </c>
      <c r="F143" s="46"/>
      <c r="G143" s="46"/>
      <c r="H143" s="46"/>
      <c r="I143" s="46"/>
      <c r="J143" s="47"/>
    </row>
    <row r="144" ht="45">
      <c r="A144" s="37" t="s">
        <v>125</v>
      </c>
      <c r="B144" s="37">
        <v>36</v>
      </c>
      <c r="C144" s="38" t="s">
        <v>1950</v>
      </c>
      <c r="D144" s="37" t="s">
        <v>127</v>
      </c>
      <c r="E144" s="39" t="s">
        <v>1951</v>
      </c>
      <c r="F144" s="40" t="s">
        <v>129</v>
      </c>
      <c r="G144" s="41">
        <v>1091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45">
      <c r="A145" s="37" t="s">
        <v>130</v>
      </c>
      <c r="B145" s="45"/>
      <c r="C145" s="46"/>
      <c r="D145" s="46"/>
      <c r="E145" s="39" t="s">
        <v>1952</v>
      </c>
      <c r="F145" s="46"/>
      <c r="G145" s="46"/>
      <c r="H145" s="46"/>
      <c r="I145" s="46"/>
      <c r="J145" s="47"/>
    </row>
    <row r="146" ht="60">
      <c r="A146" s="37" t="s">
        <v>242</v>
      </c>
      <c r="B146" s="45"/>
      <c r="C146" s="46"/>
      <c r="D146" s="46"/>
      <c r="E146" s="51" t="s">
        <v>1948</v>
      </c>
      <c r="F146" s="46"/>
      <c r="G146" s="46"/>
      <c r="H146" s="46"/>
      <c r="I146" s="46"/>
      <c r="J146" s="47"/>
    </row>
    <row r="147" ht="45">
      <c r="A147" s="37" t="s">
        <v>131</v>
      </c>
      <c r="B147" s="45"/>
      <c r="C147" s="46"/>
      <c r="D147" s="46"/>
      <c r="E147" s="39" t="s">
        <v>1952</v>
      </c>
      <c r="F147" s="46"/>
      <c r="G147" s="46"/>
      <c r="H147" s="46"/>
      <c r="I147" s="46"/>
      <c r="J147" s="47"/>
    </row>
    <row r="148" ht="30">
      <c r="A148" s="37" t="s">
        <v>125</v>
      </c>
      <c r="B148" s="37">
        <v>37</v>
      </c>
      <c r="C148" s="38" t="s">
        <v>1953</v>
      </c>
      <c r="D148" s="37" t="s">
        <v>127</v>
      </c>
      <c r="E148" s="39" t="s">
        <v>1954</v>
      </c>
      <c r="F148" s="40" t="s">
        <v>1304</v>
      </c>
      <c r="G148" s="41">
        <v>552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130</v>
      </c>
      <c r="B149" s="45"/>
      <c r="C149" s="46"/>
      <c r="D149" s="46"/>
      <c r="E149" s="39" t="s">
        <v>1954</v>
      </c>
      <c r="F149" s="46"/>
      <c r="G149" s="46"/>
      <c r="H149" s="46"/>
      <c r="I149" s="46"/>
      <c r="J149" s="47"/>
    </row>
    <row r="150">
      <c r="A150" s="37" t="s">
        <v>242</v>
      </c>
      <c r="B150" s="45"/>
      <c r="C150" s="46"/>
      <c r="D150" s="46"/>
      <c r="E150" s="51" t="s">
        <v>1955</v>
      </c>
      <c r="F150" s="46"/>
      <c r="G150" s="46"/>
      <c r="H150" s="46"/>
      <c r="I150" s="46"/>
      <c r="J150" s="47"/>
    </row>
    <row r="151" ht="30">
      <c r="A151" s="37" t="s">
        <v>131</v>
      </c>
      <c r="B151" s="45"/>
      <c r="C151" s="46"/>
      <c r="D151" s="46"/>
      <c r="E151" s="39" t="s">
        <v>1954</v>
      </c>
      <c r="F151" s="46"/>
      <c r="G151" s="46"/>
      <c r="H151" s="46"/>
      <c r="I151" s="46"/>
      <c r="J151" s="47"/>
    </row>
    <row r="152">
      <c r="A152" s="31" t="s">
        <v>122</v>
      </c>
      <c r="B152" s="32"/>
      <c r="C152" s="33" t="s">
        <v>233</v>
      </c>
      <c r="D152" s="34"/>
      <c r="E152" s="31" t="s">
        <v>234</v>
      </c>
      <c r="F152" s="34"/>
      <c r="G152" s="34"/>
      <c r="H152" s="34"/>
      <c r="I152" s="35">
        <f>SUMIFS(I153:I158,A153:A158,"P")</f>
        <v>0</v>
      </c>
      <c r="J152" s="36"/>
    </row>
    <row r="153" ht="45">
      <c r="A153" s="37" t="s">
        <v>125</v>
      </c>
      <c r="B153" s="37">
        <v>38</v>
      </c>
      <c r="C153" s="38" t="s">
        <v>238</v>
      </c>
      <c r="D153" s="37" t="s">
        <v>239</v>
      </c>
      <c r="E153" s="39" t="s">
        <v>240</v>
      </c>
      <c r="F153" s="40" t="s">
        <v>237</v>
      </c>
      <c r="G153" s="41">
        <v>8.2799999999999994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130</v>
      </c>
      <c r="B154" s="45"/>
      <c r="C154" s="46"/>
      <c r="D154" s="46"/>
      <c r="E154" s="39" t="s">
        <v>241</v>
      </c>
      <c r="F154" s="46"/>
      <c r="G154" s="46"/>
      <c r="H154" s="46"/>
      <c r="I154" s="46"/>
      <c r="J154" s="47"/>
    </row>
    <row r="155" ht="225">
      <c r="A155" s="37" t="s">
        <v>131</v>
      </c>
      <c r="B155" s="45"/>
      <c r="C155" s="46"/>
      <c r="D155" s="46"/>
      <c r="E155" s="39" t="s">
        <v>244</v>
      </c>
      <c r="F155" s="46"/>
      <c r="G155" s="46"/>
      <c r="H155" s="46"/>
      <c r="I155" s="46"/>
      <c r="J155" s="47"/>
    </row>
    <row r="156" ht="45">
      <c r="A156" s="37" t="s">
        <v>125</v>
      </c>
      <c r="B156" s="37">
        <v>39</v>
      </c>
      <c r="C156" s="38" t="s">
        <v>1956</v>
      </c>
      <c r="D156" s="37" t="s">
        <v>1957</v>
      </c>
      <c r="E156" s="39" t="s">
        <v>1958</v>
      </c>
      <c r="F156" s="40" t="s">
        <v>237</v>
      </c>
      <c r="G156" s="41">
        <v>15.84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30">
      <c r="A157" s="37" t="s">
        <v>130</v>
      </c>
      <c r="B157" s="45"/>
      <c r="C157" s="46"/>
      <c r="D157" s="46"/>
      <c r="E157" s="39" t="s">
        <v>1959</v>
      </c>
      <c r="F157" s="46"/>
      <c r="G157" s="46"/>
      <c r="H157" s="46"/>
      <c r="I157" s="46"/>
      <c r="J157" s="47"/>
    </row>
    <row r="158" ht="225">
      <c r="A158" s="37" t="s">
        <v>131</v>
      </c>
      <c r="B158" s="45"/>
      <c r="C158" s="46"/>
      <c r="D158" s="46"/>
      <c r="E158" s="39" t="s">
        <v>1960</v>
      </c>
      <c r="F158" s="46"/>
      <c r="G158" s="46"/>
      <c r="H158" s="46"/>
      <c r="I158" s="46"/>
      <c r="J158" s="47"/>
    </row>
    <row r="159">
      <c r="A159" s="31" t="s">
        <v>122</v>
      </c>
      <c r="B159" s="32"/>
      <c r="C159" s="33" t="s">
        <v>1507</v>
      </c>
      <c r="D159" s="34"/>
      <c r="E159" s="31" t="s">
        <v>1508</v>
      </c>
      <c r="F159" s="34"/>
      <c r="G159" s="34"/>
      <c r="H159" s="34"/>
      <c r="I159" s="35">
        <f>SUMIFS(I160:I162,A160:A162,"P")</f>
        <v>0</v>
      </c>
      <c r="J159" s="36"/>
    </row>
    <row r="160" ht="45">
      <c r="A160" s="37" t="s">
        <v>125</v>
      </c>
      <c r="B160" s="37">
        <v>40</v>
      </c>
      <c r="C160" s="38" t="s">
        <v>1961</v>
      </c>
      <c r="D160" s="37" t="s">
        <v>127</v>
      </c>
      <c r="E160" s="39" t="s">
        <v>1962</v>
      </c>
      <c r="F160" s="40" t="s">
        <v>237</v>
      </c>
      <c r="G160" s="41">
        <v>5220.7110000000002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130</v>
      </c>
      <c r="B161" s="45"/>
      <c r="C161" s="46"/>
      <c r="D161" s="46"/>
      <c r="E161" s="39" t="s">
        <v>1962</v>
      </c>
      <c r="F161" s="46"/>
      <c r="G161" s="46"/>
      <c r="H161" s="46"/>
      <c r="I161" s="46"/>
      <c r="J161" s="47"/>
    </row>
    <row r="162" ht="45">
      <c r="A162" s="37" t="s">
        <v>131</v>
      </c>
      <c r="B162" s="48"/>
      <c r="C162" s="49"/>
      <c r="D162" s="49"/>
      <c r="E162" s="39" t="s">
        <v>1962</v>
      </c>
      <c r="F162" s="49"/>
      <c r="G162" s="49"/>
      <c r="H162" s="49"/>
      <c r="I162" s="49"/>
      <c r="J162" s="50"/>
    </row>
  </sheetData>
  <sheetProtection sheet="1" objects="1" scenarios="1" spinCount="100000" saltValue="xu7qRzJXrwQiQjmBMmG+gL9/vb7xD/HXkEtjL1ERuYU7bm4R/L9OYHquhv3jtaVUHen5RbAZ/92EMDaXThzsnA==" hashValue="nnX3R20I2T/A3AdXeLHkRyUyTkEgCYZQtZX39rjwqOScrFHQK5G5Fn0vdrjOrb8g/USIC2FMBr6pCIIfiOMny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106</v>
      </c>
      <c r="I3" s="25">
        <f>SUMIFS(I9:I156,A9:A156,"SD")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106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123</v>
      </c>
      <c r="D9" s="34"/>
      <c r="E9" s="31" t="s">
        <v>124</v>
      </c>
      <c r="F9" s="34"/>
      <c r="G9" s="34"/>
      <c r="H9" s="34"/>
      <c r="I9" s="35">
        <f>SUMIFS(I10:I156,A10:A156,"P")</f>
        <v>0</v>
      </c>
      <c r="J9" s="36"/>
    </row>
    <row r="10">
      <c r="A10" s="37" t="s">
        <v>125</v>
      </c>
      <c r="B10" s="37">
        <v>1</v>
      </c>
      <c r="C10" s="38" t="s">
        <v>126</v>
      </c>
      <c r="D10" s="37" t="s">
        <v>127</v>
      </c>
      <c r="E10" s="39" t="s">
        <v>128</v>
      </c>
      <c r="F10" s="40" t="s">
        <v>129</v>
      </c>
      <c r="G10" s="41">
        <v>40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128</v>
      </c>
      <c r="F11" s="46"/>
      <c r="G11" s="46"/>
      <c r="H11" s="46"/>
      <c r="I11" s="46"/>
      <c r="J11" s="47"/>
    </row>
    <row r="12" ht="30">
      <c r="A12" s="37" t="s">
        <v>131</v>
      </c>
      <c r="B12" s="45"/>
      <c r="C12" s="46"/>
      <c r="D12" s="46"/>
      <c r="E12" s="39" t="s">
        <v>132</v>
      </c>
      <c r="F12" s="46"/>
      <c r="G12" s="46"/>
      <c r="H12" s="46"/>
      <c r="I12" s="46"/>
      <c r="J12" s="47"/>
    </row>
    <row r="13" ht="30">
      <c r="A13" s="37" t="s">
        <v>125</v>
      </c>
      <c r="B13" s="37">
        <v>2</v>
      </c>
      <c r="C13" s="38" t="s">
        <v>133</v>
      </c>
      <c r="D13" s="37" t="s">
        <v>127</v>
      </c>
      <c r="E13" s="39" t="s">
        <v>134</v>
      </c>
      <c r="F13" s="40" t="s">
        <v>135</v>
      </c>
      <c r="G13" s="41">
        <v>10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130</v>
      </c>
      <c r="B14" s="45"/>
      <c r="C14" s="46"/>
      <c r="D14" s="46"/>
      <c r="E14" s="39" t="s">
        <v>134</v>
      </c>
      <c r="F14" s="46"/>
      <c r="G14" s="46"/>
      <c r="H14" s="46"/>
      <c r="I14" s="46"/>
      <c r="J14" s="47"/>
    </row>
    <row r="15" ht="30">
      <c r="A15" s="37" t="s">
        <v>131</v>
      </c>
      <c r="B15" s="45"/>
      <c r="C15" s="46"/>
      <c r="D15" s="46"/>
      <c r="E15" s="39" t="s">
        <v>132</v>
      </c>
      <c r="F15" s="46"/>
      <c r="G15" s="46"/>
      <c r="H15" s="46"/>
      <c r="I15" s="46"/>
      <c r="J15" s="47"/>
    </row>
    <row r="16">
      <c r="A16" s="37" t="s">
        <v>125</v>
      </c>
      <c r="B16" s="37">
        <v>3</v>
      </c>
      <c r="C16" s="38" t="s">
        <v>136</v>
      </c>
      <c r="D16" s="37" t="s">
        <v>127</v>
      </c>
      <c r="E16" s="39" t="s">
        <v>137</v>
      </c>
      <c r="F16" s="40" t="s">
        <v>138</v>
      </c>
      <c r="G16" s="41">
        <v>48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130</v>
      </c>
      <c r="B17" s="45"/>
      <c r="C17" s="46"/>
      <c r="D17" s="46"/>
      <c r="E17" s="39" t="s">
        <v>137</v>
      </c>
      <c r="F17" s="46"/>
      <c r="G17" s="46"/>
      <c r="H17" s="46"/>
      <c r="I17" s="46"/>
      <c r="J17" s="47"/>
    </row>
    <row r="18" ht="30">
      <c r="A18" s="37" t="s">
        <v>131</v>
      </c>
      <c r="B18" s="45"/>
      <c r="C18" s="46"/>
      <c r="D18" s="46"/>
      <c r="E18" s="39" t="s">
        <v>132</v>
      </c>
      <c r="F18" s="46"/>
      <c r="G18" s="46"/>
      <c r="H18" s="46"/>
      <c r="I18" s="46"/>
      <c r="J18" s="47"/>
    </row>
    <row r="19">
      <c r="A19" s="37" t="s">
        <v>125</v>
      </c>
      <c r="B19" s="37">
        <v>4</v>
      </c>
      <c r="C19" s="38" t="s">
        <v>139</v>
      </c>
      <c r="D19" s="37" t="s">
        <v>127</v>
      </c>
      <c r="E19" s="39" t="s">
        <v>140</v>
      </c>
      <c r="F19" s="40" t="s">
        <v>138</v>
      </c>
      <c r="G19" s="41">
        <v>72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130</v>
      </c>
      <c r="B20" s="45"/>
      <c r="C20" s="46"/>
      <c r="D20" s="46"/>
      <c r="E20" s="39" t="s">
        <v>140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132</v>
      </c>
      <c r="F21" s="46"/>
      <c r="G21" s="46"/>
      <c r="H21" s="46"/>
      <c r="I21" s="46"/>
      <c r="J21" s="47"/>
    </row>
    <row r="22">
      <c r="A22" s="37" t="s">
        <v>125</v>
      </c>
      <c r="B22" s="37">
        <v>5</v>
      </c>
      <c r="C22" s="38" t="s">
        <v>141</v>
      </c>
      <c r="D22" s="37" t="s">
        <v>127</v>
      </c>
      <c r="E22" s="39" t="s">
        <v>142</v>
      </c>
      <c r="F22" s="40" t="s">
        <v>138</v>
      </c>
      <c r="G22" s="41">
        <v>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130</v>
      </c>
      <c r="B23" s="45"/>
      <c r="C23" s="46"/>
      <c r="D23" s="46"/>
      <c r="E23" s="39" t="s">
        <v>142</v>
      </c>
      <c r="F23" s="46"/>
      <c r="G23" s="46"/>
      <c r="H23" s="46"/>
      <c r="I23" s="46"/>
      <c r="J23" s="47"/>
    </row>
    <row r="24" ht="30">
      <c r="A24" s="37" t="s">
        <v>131</v>
      </c>
      <c r="B24" s="45"/>
      <c r="C24" s="46"/>
      <c r="D24" s="46"/>
      <c r="E24" s="39" t="s">
        <v>132</v>
      </c>
      <c r="F24" s="46"/>
      <c r="G24" s="46"/>
      <c r="H24" s="46"/>
      <c r="I24" s="46"/>
      <c r="J24" s="47"/>
    </row>
    <row r="25">
      <c r="A25" s="37" t="s">
        <v>125</v>
      </c>
      <c r="B25" s="37">
        <v>6</v>
      </c>
      <c r="C25" s="38" t="s">
        <v>143</v>
      </c>
      <c r="D25" s="37" t="s">
        <v>127</v>
      </c>
      <c r="E25" s="39" t="s">
        <v>144</v>
      </c>
      <c r="F25" s="40" t="s">
        <v>145</v>
      </c>
      <c r="G25" s="41">
        <v>0.10000000000000001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130</v>
      </c>
      <c r="B26" s="45"/>
      <c r="C26" s="46"/>
      <c r="D26" s="46"/>
      <c r="E26" s="39" t="s">
        <v>144</v>
      </c>
      <c r="F26" s="46"/>
      <c r="G26" s="46"/>
      <c r="H26" s="46"/>
      <c r="I26" s="46"/>
      <c r="J26" s="47"/>
    </row>
    <row r="27" ht="30">
      <c r="A27" s="37" t="s">
        <v>131</v>
      </c>
      <c r="B27" s="45"/>
      <c r="C27" s="46"/>
      <c r="D27" s="46"/>
      <c r="E27" s="39" t="s">
        <v>132</v>
      </c>
      <c r="F27" s="46"/>
      <c r="G27" s="46"/>
      <c r="H27" s="46"/>
      <c r="I27" s="46"/>
      <c r="J27" s="47"/>
    </row>
    <row r="28">
      <c r="A28" s="37" t="s">
        <v>125</v>
      </c>
      <c r="B28" s="37">
        <v>7</v>
      </c>
      <c r="C28" s="38" t="s">
        <v>146</v>
      </c>
      <c r="D28" s="37" t="s">
        <v>127</v>
      </c>
      <c r="E28" s="39" t="s">
        <v>147</v>
      </c>
      <c r="F28" s="40" t="s">
        <v>145</v>
      </c>
      <c r="G28" s="41">
        <v>0.10000000000000001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130</v>
      </c>
      <c r="B29" s="45"/>
      <c r="C29" s="46"/>
      <c r="D29" s="46"/>
      <c r="E29" s="39" t="s">
        <v>147</v>
      </c>
      <c r="F29" s="46"/>
      <c r="G29" s="46"/>
      <c r="H29" s="46"/>
      <c r="I29" s="46"/>
      <c r="J29" s="47"/>
    </row>
    <row r="30" ht="30">
      <c r="A30" s="37" t="s">
        <v>131</v>
      </c>
      <c r="B30" s="45"/>
      <c r="C30" s="46"/>
      <c r="D30" s="46"/>
      <c r="E30" s="39" t="s">
        <v>132</v>
      </c>
      <c r="F30" s="46"/>
      <c r="G30" s="46"/>
      <c r="H30" s="46"/>
      <c r="I30" s="46"/>
      <c r="J30" s="47"/>
    </row>
    <row r="31">
      <c r="A31" s="37" t="s">
        <v>125</v>
      </c>
      <c r="B31" s="37">
        <v>8</v>
      </c>
      <c r="C31" s="38" t="s">
        <v>148</v>
      </c>
      <c r="D31" s="37" t="s">
        <v>127</v>
      </c>
      <c r="E31" s="39" t="s">
        <v>149</v>
      </c>
      <c r="F31" s="40" t="s">
        <v>135</v>
      </c>
      <c r="G31" s="41">
        <v>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149</v>
      </c>
      <c r="F32" s="46"/>
      <c r="G32" s="46"/>
      <c r="H32" s="46"/>
      <c r="I32" s="46"/>
      <c r="J32" s="47"/>
    </row>
    <row r="33" ht="30">
      <c r="A33" s="37" t="s">
        <v>131</v>
      </c>
      <c r="B33" s="45"/>
      <c r="C33" s="46"/>
      <c r="D33" s="46"/>
      <c r="E33" s="39" t="s">
        <v>132</v>
      </c>
      <c r="F33" s="46"/>
      <c r="G33" s="46"/>
      <c r="H33" s="46"/>
      <c r="I33" s="46"/>
      <c r="J33" s="47"/>
    </row>
    <row r="34">
      <c r="A34" s="37" t="s">
        <v>125</v>
      </c>
      <c r="B34" s="37">
        <v>9</v>
      </c>
      <c r="C34" s="38" t="s">
        <v>150</v>
      </c>
      <c r="D34" s="37" t="s">
        <v>127</v>
      </c>
      <c r="E34" s="39" t="s">
        <v>151</v>
      </c>
      <c r="F34" s="40" t="s">
        <v>135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130</v>
      </c>
      <c r="B35" s="45"/>
      <c r="C35" s="46"/>
      <c r="D35" s="46"/>
      <c r="E35" s="39" t="s">
        <v>151</v>
      </c>
      <c r="F35" s="46"/>
      <c r="G35" s="46"/>
      <c r="H35" s="46"/>
      <c r="I35" s="46"/>
      <c r="J35" s="47"/>
    </row>
    <row r="36" ht="30">
      <c r="A36" s="37" t="s">
        <v>131</v>
      </c>
      <c r="B36" s="45"/>
      <c r="C36" s="46"/>
      <c r="D36" s="46"/>
      <c r="E36" s="39" t="s">
        <v>132</v>
      </c>
      <c r="F36" s="46"/>
      <c r="G36" s="46"/>
      <c r="H36" s="46"/>
      <c r="I36" s="46"/>
      <c r="J36" s="47"/>
    </row>
    <row r="37">
      <c r="A37" s="37" t="s">
        <v>125</v>
      </c>
      <c r="B37" s="37">
        <v>10</v>
      </c>
      <c r="C37" s="38" t="s">
        <v>152</v>
      </c>
      <c r="D37" s="37" t="s">
        <v>127</v>
      </c>
      <c r="E37" s="39" t="s">
        <v>153</v>
      </c>
      <c r="F37" s="40" t="s">
        <v>135</v>
      </c>
      <c r="G37" s="41">
        <v>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153</v>
      </c>
      <c r="F38" s="46"/>
      <c r="G38" s="46"/>
      <c r="H38" s="46"/>
      <c r="I38" s="46"/>
      <c r="J38" s="47"/>
    </row>
    <row r="39" ht="30">
      <c r="A39" s="37" t="s">
        <v>131</v>
      </c>
      <c r="B39" s="45"/>
      <c r="C39" s="46"/>
      <c r="D39" s="46"/>
      <c r="E39" s="39" t="s">
        <v>132</v>
      </c>
      <c r="F39" s="46"/>
      <c r="G39" s="46"/>
      <c r="H39" s="46"/>
      <c r="I39" s="46"/>
      <c r="J39" s="47"/>
    </row>
    <row r="40">
      <c r="A40" s="37" t="s">
        <v>125</v>
      </c>
      <c r="B40" s="37">
        <v>11</v>
      </c>
      <c r="C40" s="38" t="s">
        <v>154</v>
      </c>
      <c r="D40" s="37" t="s">
        <v>127</v>
      </c>
      <c r="E40" s="39" t="s">
        <v>155</v>
      </c>
      <c r="F40" s="40" t="s">
        <v>135</v>
      </c>
      <c r="G40" s="41">
        <v>3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130</v>
      </c>
      <c r="B41" s="45"/>
      <c r="C41" s="46"/>
      <c r="D41" s="46"/>
      <c r="E41" s="39" t="s">
        <v>155</v>
      </c>
      <c r="F41" s="46"/>
      <c r="G41" s="46"/>
      <c r="H41" s="46"/>
      <c r="I41" s="46"/>
      <c r="J41" s="47"/>
    </row>
    <row r="42" ht="30">
      <c r="A42" s="37" t="s">
        <v>131</v>
      </c>
      <c r="B42" s="45"/>
      <c r="C42" s="46"/>
      <c r="D42" s="46"/>
      <c r="E42" s="39" t="s">
        <v>132</v>
      </c>
      <c r="F42" s="46"/>
      <c r="G42" s="46"/>
      <c r="H42" s="46"/>
      <c r="I42" s="46"/>
      <c r="J42" s="47"/>
    </row>
    <row r="43">
      <c r="A43" s="37" t="s">
        <v>125</v>
      </c>
      <c r="B43" s="37">
        <v>12</v>
      </c>
      <c r="C43" s="38" t="s">
        <v>156</v>
      </c>
      <c r="D43" s="37" t="s">
        <v>127</v>
      </c>
      <c r="E43" s="39" t="s">
        <v>157</v>
      </c>
      <c r="F43" s="40" t="s">
        <v>135</v>
      </c>
      <c r="G43" s="41">
        <v>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130</v>
      </c>
      <c r="B44" s="45"/>
      <c r="C44" s="46"/>
      <c r="D44" s="46"/>
      <c r="E44" s="39" t="s">
        <v>157</v>
      </c>
      <c r="F44" s="46"/>
      <c r="G44" s="46"/>
      <c r="H44" s="46"/>
      <c r="I44" s="46"/>
      <c r="J44" s="47"/>
    </row>
    <row r="45" ht="30">
      <c r="A45" s="37" t="s">
        <v>131</v>
      </c>
      <c r="B45" s="45"/>
      <c r="C45" s="46"/>
      <c r="D45" s="46"/>
      <c r="E45" s="39" t="s">
        <v>132</v>
      </c>
      <c r="F45" s="46"/>
      <c r="G45" s="46"/>
      <c r="H45" s="46"/>
      <c r="I45" s="46"/>
      <c r="J45" s="47"/>
    </row>
    <row r="46">
      <c r="A46" s="37" t="s">
        <v>125</v>
      </c>
      <c r="B46" s="37">
        <v>13</v>
      </c>
      <c r="C46" s="38" t="s">
        <v>158</v>
      </c>
      <c r="D46" s="37" t="s">
        <v>127</v>
      </c>
      <c r="E46" s="39" t="s">
        <v>159</v>
      </c>
      <c r="F46" s="40" t="s">
        <v>135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130</v>
      </c>
      <c r="B47" s="45"/>
      <c r="C47" s="46"/>
      <c r="D47" s="46"/>
      <c r="E47" s="39" t="s">
        <v>159</v>
      </c>
      <c r="F47" s="46"/>
      <c r="G47" s="46"/>
      <c r="H47" s="46"/>
      <c r="I47" s="46"/>
      <c r="J47" s="47"/>
    </row>
    <row r="48" ht="30">
      <c r="A48" s="37" t="s">
        <v>131</v>
      </c>
      <c r="B48" s="45"/>
      <c r="C48" s="46"/>
      <c r="D48" s="46"/>
      <c r="E48" s="39" t="s">
        <v>132</v>
      </c>
      <c r="F48" s="46"/>
      <c r="G48" s="46"/>
      <c r="H48" s="46"/>
      <c r="I48" s="46"/>
      <c r="J48" s="47"/>
    </row>
    <row r="49">
      <c r="A49" s="37" t="s">
        <v>125</v>
      </c>
      <c r="B49" s="37">
        <v>14</v>
      </c>
      <c r="C49" s="38" t="s">
        <v>160</v>
      </c>
      <c r="D49" s="37" t="s">
        <v>127</v>
      </c>
      <c r="E49" s="39" t="s">
        <v>161</v>
      </c>
      <c r="F49" s="40" t="s">
        <v>135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130</v>
      </c>
      <c r="B50" s="45"/>
      <c r="C50" s="46"/>
      <c r="D50" s="46"/>
      <c r="E50" s="39" t="s">
        <v>161</v>
      </c>
      <c r="F50" s="46"/>
      <c r="G50" s="46"/>
      <c r="H50" s="46"/>
      <c r="I50" s="46"/>
      <c r="J50" s="47"/>
    </row>
    <row r="51" ht="30">
      <c r="A51" s="37" t="s">
        <v>131</v>
      </c>
      <c r="B51" s="45"/>
      <c r="C51" s="46"/>
      <c r="D51" s="46"/>
      <c r="E51" s="39" t="s">
        <v>132</v>
      </c>
      <c r="F51" s="46"/>
      <c r="G51" s="46"/>
      <c r="H51" s="46"/>
      <c r="I51" s="46"/>
      <c r="J51" s="47"/>
    </row>
    <row r="52">
      <c r="A52" s="37" t="s">
        <v>125</v>
      </c>
      <c r="B52" s="37">
        <v>15</v>
      </c>
      <c r="C52" s="38" t="s">
        <v>162</v>
      </c>
      <c r="D52" s="37" t="s">
        <v>127</v>
      </c>
      <c r="E52" s="39" t="s">
        <v>163</v>
      </c>
      <c r="F52" s="40" t="s">
        <v>135</v>
      </c>
      <c r="G52" s="41">
        <v>2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130</v>
      </c>
      <c r="B53" s="45"/>
      <c r="C53" s="46"/>
      <c r="D53" s="46"/>
      <c r="E53" s="39" t="s">
        <v>163</v>
      </c>
      <c r="F53" s="46"/>
      <c r="G53" s="46"/>
      <c r="H53" s="46"/>
      <c r="I53" s="46"/>
      <c r="J53" s="47"/>
    </row>
    <row r="54" ht="30">
      <c r="A54" s="37" t="s">
        <v>131</v>
      </c>
      <c r="B54" s="45"/>
      <c r="C54" s="46"/>
      <c r="D54" s="46"/>
      <c r="E54" s="39" t="s">
        <v>132</v>
      </c>
      <c r="F54" s="46"/>
      <c r="G54" s="46"/>
      <c r="H54" s="46"/>
      <c r="I54" s="46"/>
      <c r="J54" s="47"/>
    </row>
    <row r="55">
      <c r="A55" s="37" t="s">
        <v>125</v>
      </c>
      <c r="B55" s="37">
        <v>16</v>
      </c>
      <c r="C55" s="38" t="s">
        <v>164</v>
      </c>
      <c r="D55" s="37" t="s">
        <v>127</v>
      </c>
      <c r="E55" s="39" t="s">
        <v>165</v>
      </c>
      <c r="F55" s="40" t="s">
        <v>135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130</v>
      </c>
      <c r="B56" s="45"/>
      <c r="C56" s="46"/>
      <c r="D56" s="46"/>
      <c r="E56" s="39" t="s">
        <v>165</v>
      </c>
      <c r="F56" s="46"/>
      <c r="G56" s="46"/>
      <c r="H56" s="46"/>
      <c r="I56" s="46"/>
      <c r="J56" s="47"/>
    </row>
    <row r="57" ht="30">
      <c r="A57" s="37" t="s">
        <v>131</v>
      </c>
      <c r="B57" s="45"/>
      <c r="C57" s="46"/>
      <c r="D57" s="46"/>
      <c r="E57" s="39" t="s">
        <v>132</v>
      </c>
      <c r="F57" s="46"/>
      <c r="G57" s="46"/>
      <c r="H57" s="46"/>
      <c r="I57" s="46"/>
      <c r="J57" s="47"/>
    </row>
    <row r="58">
      <c r="A58" s="37" t="s">
        <v>125</v>
      </c>
      <c r="B58" s="37">
        <v>17</v>
      </c>
      <c r="C58" s="38" t="s">
        <v>166</v>
      </c>
      <c r="D58" s="37" t="s">
        <v>127</v>
      </c>
      <c r="E58" s="39" t="s">
        <v>167</v>
      </c>
      <c r="F58" s="40" t="s">
        <v>135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130</v>
      </c>
      <c r="B59" s="45"/>
      <c r="C59" s="46"/>
      <c r="D59" s="46"/>
      <c r="E59" s="39" t="s">
        <v>167</v>
      </c>
      <c r="F59" s="46"/>
      <c r="G59" s="46"/>
      <c r="H59" s="46"/>
      <c r="I59" s="46"/>
      <c r="J59" s="47"/>
    </row>
    <row r="60" ht="30">
      <c r="A60" s="37" t="s">
        <v>131</v>
      </c>
      <c r="B60" s="45"/>
      <c r="C60" s="46"/>
      <c r="D60" s="46"/>
      <c r="E60" s="39" t="s">
        <v>132</v>
      </c>
      <c r="F60" s="46"/>
      <c r="G60" s="46"/>
      <c r="H60" s="46"/>
      <c r="I60" s="46"/>
      <c r="J60" s="47"/>
    </row>
    <row r="61">
      <c r="A61" s="37" t="s">
        <v>125</v>
      </c>
      <c r="B61" s="37">
        <v>18</v>
      </c>
      <c r="C61" s="38" t="s">
        <v>168</v>
      </c>
      <c r="D61" s="37" t="s">
        <v>127</v>
      </c>
      <c r="E61" s="39" t="s">
        <v>169</v>
      </c>
      <c r="F61" s="40" t="s">
        <v>135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130</v>
      </c>
      <c r="B62" s="45"/>
      <c r="C62" s="46"/>
      <c r="D62" s="46"/>
      <c r="E62" s="39" t="s">
        <v>169</v>
      </c>
      <c r="F62" s="46"/>
      <c r="G62" s="46"/>
      <c r="H62" s="46"/>
      <c r="I62" s="46"/>
      <c r="J62" s="47"/>
    </row>
    <row r="63" ht="30">
      <c r="A63" s="37" t="s">
        <v>131</v>
      </c>
      <c r="B63" s="45"/>
      <c r="C63" s="46"/>
      <c r="D63" s="46"/>
      <c r="E63" s="39" t="s">
        <v>132</v>
      </c>
      <c r="F63" s="46"/>
      <c r="G63" s="46"/>
      <c r="H63" s="46"/>
      <c r="I63" s="46"/>
      <c r="J63" s="47"/>
    </row>
    <row r="64">
      <c r="A64" s="37" t="s">
        <v>125</v>
      </c>
      <c r="B64" s="37">
        <v>19</v>
      </c>
      <c r="C64" s="38" t="s">
        <v>170</v>
      </c>
      <c r="D64" s="37" t="s">
        <v>127</v>
      </c>
      <c r="E64" s="39" t="s">
        <v>171</v>
      </c>
      <c r="F64" s="40" t="s">
        <v>135</v>
      </c>
      <c r="G64" s="41">
        <v>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130</v>
      </c>
      <c r="B65" s="45"/>
      <c r="C65" s="46"/>
      <c r="D65" s="46"/>
      <c r="E65" s="39" t="s">
        <v>171</v>
      </c>
      <c r="F65" s="46"/>
      <c r="G65" s="46"/>
      <c r="H65" s="46"/>
      <c r="I65" s="46"/>
      <c r="J65" s="47"/>
    </row>
    <row r="66" ht="30">
      <c r="A66" s="37" t="s">
        <v>131</v>
      </c>
      <c r="B66" s="45"/>
      <c r="C66" s="46"/>
      <c r="D66" s="46"/>
      <c r="E66" s="39" t="s">
        <v>132</v>
      </c>
      <c r="F66" s="46"/>
      <c r="G66" s="46"/>
      <c r="H66" s="46"/>
      <c r="I66" s="46"/>
      <c r="J66" s="47"/>
    </row>
    <row r="67">
      <c r="A67" s="37" t="s">
        <v>125</v>
      </c>
      <c r="B67" s="37">
        <v>20</v>
      </c>
      <c r="C67" s="38" t="s">
        <v>172</v>
      </c>
      <c r="D67" s="37" t="s">
        <v>127</v>
      </c>
      <c r="E67" s="39" t="s">
        <v>173</v>
      </c>
      <c r="F67" s="40" t="s">
        <v>135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130</v>
      </c>
      <c r="B68" s="45"/>
      <c r="C68" s="46"/>
      <c r="D68" s="46"/>
      <c r="E68" s="39" t="s">
        <v>173</v>
      </c>
      <c r="F68" s="46"/>
      <c r="G68" s="46"/>
      <c r="H68" s="46"/>
      <c r="I68" s="46"/>
      <c r="J68" s="47"/>
    </row>
    <row r="69" ht="30">
      <c r="A69" s="37" t="s">
        <v>131</v>
      </c>
      <c r="B69" s="45"/>
      <c r="C69" s="46"/>
      <c r="D69" s="46"/>
      <c r="E69" s="39" t="s">
        <v>132</v>
      </c>
      <c r="F69" s="46"/>
      <c r="G69" s="46"/>
      <c r="H69" s="46"/>
      <c r="I69" s="46"/>
      <c r="J69" s="47"/>
    </row>
    <row r="70">
      <c r="A70" s="37" t="s">
        <v>125</v>
      </c>
      <c r="B70" s="37">
        <v>21</v>
      </c>
      <c r="C70" s="38" t="s">
        <v>174</v>
      </c>
      <c r="D70" s="37" t="s">
        <v>127</v>
      </c>
      <c r="E70" s="39" t="s">
        <v>175</v>
      </c>
      <c r="F70" s="40" t="s">
        <v>135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130</v>
      </c>
      <c r="B71" s="45"/>
      <c r="C71" s="46"/>
      <c r="D71" s="46"/>
      <c r="E71" s="39" t="s">
        <v>175</v>
      </c>
      <c r="F71" s="46"/>
      <c r="G71" s="46"/>
      <c r="H71" s="46"/>
      <c r="I71" s="46"/>
      <c r="J71" s="47"/>
    </row>
    <row r="72" ht="30">
      <c r="A72" s="37" t="s">
        <v>131</v>
      </c>
      <c r="B72" s="45"/>
      <c r="C72" s="46"/>
      <c r="D72" s="46"/>
      <c r="E72" s="39" t="s">
        <v>132</v>
      </c>
      <c r="F72" s="46"/>
      <c r="G72" s="46"/>
      <c r="H72" s="46"/>
      <c r="I72" s="46"/>
      <c r="J72" s="47"/>
    </row>
    <row r="73">
      <c r="A73" s="37" t="s">
        <v>125</v>
      </c>
      <c r="B73" s="37">
        <v>22</v>
      </c>
      <c r="C73" s="38" t="s">
        <v>176</v>
      </c>
      <c r="D73" s="37" t="s">
        <v>127</v>
      </c>
      <c r="E73" s="39" t="s">
        <v>177</v>
      </c>
      <c r="F73" s="40" t="s">
        <v>135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177</v>
      </c>
      <c r="F74" s="46"/>
      <c r="G74" s="46"/>
      <c r="H74" s="46"/>
      <c r="I74" s="46"/>
      <c r="J74" s="47"/>
    </row>
    <row r="75" ht="30">
      <c r="A75" s="37" t="s">
        <v>131</v>
      </c>
      <c r="B75" s="45"/>
      <c r="C75" s="46"/>
      <c r="D75" s="46"/>
      <c r="E75" s="39" t="s">
        <v>132</v>
      </c>
      <c r="F75" s="46"/>
      <c r="G75" s="46"/>
      <c r="H75" s="46"/>
      <c r="I75" s="46"/>
      <c r="J75" s="47"/>
    </row>
    <row r="76">
      <c r="A76" s="37" t="s">
        <v>125</v>
      </c>
      <c r="B76" s="37">
        <v>23</v>
      </c>
      <c r="C76" s="38" t="s">
        <v>178</v>
      </c>
      <c r="D76" s="37" t="s">
        <v>127</v>
      </c>
      <c r="E76" s="39" t="s">
        <v>179</v>
      </c>
      <c r="F76" s="40" t="s">
        <v>135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130</v>
      </c>
      <c r="B77" s="45"/>
      <c r="C77" s="46"/>
      <c r="D77" s="46"/>
      <c r="E77" s="39" t="s">
        <v>179</v>
      </c>
      <c r="F77" s="46"/>
      <c r="G77" s="46"/>
      <c r="H77" s="46"/>
      <c r="I77" s="46"/>
      <c r="J77" s="47"/>
    </row>
    <row r="78" ht="30">
      <c r="A78" s="37" t="s">
        <v>131</v>
      </c>
      <c r="B78" s="45"/>
      <c r="C78" s="46"/>
      <c r="D78" s="46"/>
      <c r="E78" s="39" t="s">
        <v>132</v>
      </c>
      <c r="F78" s="46"/>
      <c r="G78" s="46"/>
      <c r="H78" s="46"/>
      <c r="I78" s="46"/>
      <c r="J78" s="47"/>
    </row>
    <row r="79">
      <c r="A79" s="37" t="s">
        <v>125</v>
      </c>
      <c r="B79" s="37">
        <v>24</v>
      </c>
      <c r="C79" s="38" t="s">
        <v>180</v>
      </c>
      <c r="D79" s="37" t="s">
        <v>127</v>
      </c>
      <c r="E79" s="39" t="s">
        <v>181</v>
      </c>
      <c r="F79" s="40" t="s">
        <v>135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130</v>
      </c>
      <c r="B80" s="45"/>
      <c r="C80" s="46"/>
      <c r="D80" s="46"/>
      <c r="E80" s="39" t="s">
        <v>181</v>
      </c>
      <c r="F80" s="46"/>
      <c r="G80" s="46"/>
      <c r="H80" s="46"/>
      <c r="I80" s="46"/>
      <c r="J80" s="47"/>
    </row>
    <row r="81" ht="30">
      <c r="A81" s="37" t="s">
        <v>131</v>
      </c>
      <c r="B81" s="45"/>
      <c r="C81" s="46"/>
      <c r="D81" s="46"/>
      <c r="E81" s="39" t="s">
        <v>132</v>
      </c>
      <c r="F81" s="46"/>
      <c r="G81" s="46"/>
      <c r="H81" s="46"/>
      <c r="I81" s="46"/>
      <c r="J81" s="47"/>
    </row>
    <row r="82">
      <c r="A82" s="37" t="s">
        <v>125</v>
      </c>
      <c r="B82" s="37">
        <v>25</v>
      </c>
      <c r="C82" s="38" t="s">
        <v>182</v>
      </c>
      <c r="D82" s="37" t="s">
        <v>127</v>
      </c>
      <c r="E82" s="39" t="s">
        <v>183</v>
      </c>
      <c r="F82" s="40" t="s">
        <v>135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130</v>
      </c>
      <c r="B83" s="45"/>
      <c r="C83" s="46"/>
      <c r="D83" s="46"/>
      <c r="E83" s="39" t="s">
        <v>183</v>
      </c>
      <c r="F83" s="46"/>
      <c r="G83" s="46"/>
      <c r="H83" s="46"/>
      <c r="I83" s="46"/>
      <c r="J83" s="47"/>
    </row>
    <row r="84" ht="30">
      <c r="A84" s="37" t="s">
        <v>131</v>
      </c>
      <c r="B84" s="45"/>
      <c r="C84" s="46"/>
      <c r="D84" s="46"/>
      <c r="E84" s="39" t="s">
        <v>132</v>
      </c>
      <c r="F84" s="46"/>
      <c r="G84" s="46"/>
      <c r="H84" s="46"/>
      <c r="I84" s="46"/>
      <c r="J84" s="47"/>
    </row>
    <row r="85">
      <c r="A85" s="37" t="s">
        <v>125</v>
      </c>
      <c r="B85" s="37">
        <v>26</v>
      </c>
      <c r="C85" s="38" t="s">
        <v>184</v>
      </c>
      <c r="D85" s="37" t="s">
        <v>127</v>
      </c>
      <c r="E85" s="39" t="s">
        <v>185</v>
      </c>
      <c r="F85" s="40" t="s">
        <v>135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185</v>
      </c>
      <c r="F86" s="46"/>
      <c r="G86" s="46"/>
      <c r="H86" s="46"/>
      <c r="I86" s="46"/>
      <c r="J86" s="47"/>
    </row>
    <row r="87" ht="30">
      <c r="A87" s="37" t="s">
        <v>131</v>
      </c>
      <c r="B87" s="45"/>
      <c r="C87" s="46"/>
      <c r="D87" s="46"/>
      <c r="E87" s="39" t="s">
        <v>132</v>
      </c>
      <c r="F87" s="46"/>
      <c r="G87" s="46"/>
      <c r="H87" s="46"/>
      <c r="I87" s="46"/>
      <c r="J87" s="47"/>
    </row>
    <row r="88" ht="30">
      <c r="A88" s="37" t="s">
        <v>125</v>
      </c>
      <c r="B88" s="37">
        <v>27</v>
      </c>
      <c r="C88" s="38" t="s">
        <v>186</v>
      </c>
      <c r="D88" s="37" t="s">
        <v>127</v>
      </c>
      <c r="E88" s="39" t="s">
        <v>187</v>
      </c>
      <c r="F88" s="40" t="s">
        <v>135</v>
      </c>
      <c r="G88" s="41">
        <v>7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130</v>
      </c>
      <c r="B89" s="45"/>
      <c r="C89" s="46"/>
      <c r="D89" s="46"/>
      <c r="E89" s="39" t="s">
        <v>187</v>
      </c>
      <c r="F89" s="46"/>
      <c r="G89" s="46"/>
      <c r="H89" s="46"/>
      <c r="I89" s="46"/>
      <c r="J89" s="47"/>
    </row>
    <row r="90" ht="30">
      <c r="A90" s="37" t="s">
        <v>131</v>
      </c>
      <c r="B90" s="45"/>
      <c r="C90" s="46"/>
      <c r="D90" s="46"/>
      <c r="E90" s="39" t="s">
        <v>132</v>
      </c>
      <c r="F90" s="46"/>
      <c r="G90" s="46"/>
      <c r="H90" s="46"/>
      <c r="I90" s="46"/>
      <c r="J90" s="47"/>
    </row>
    <row r="91" ht="30">
      <c r="A91" s="37" t="s">
        <v>125</v>
      </c>
      <c r="B91" s="37">
        <v>28</v>
      </c>
      <c r="C91" s="38" t="s">
        <v>188</v>
      </c>
      <c r="D91" s="37" t="s">
        <v>127</v>
      </c>
      <c r="E91" s="39" t="s">
        <v>189</v>
      </c>
      <c r="F91" s="40" t="s">
        <v>135</v>
      </c>
      <c r="G91" s="41">
        <v>7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130</v>
      </c>
      <c r="B92" s="45"/>
      <c r="C92" s="46"/>
      <c r="D92" s="46"/>
      <c r="E92" s="39" t="s">
        <v>189</v>
      </c>
      <c r="F92" s="46"/>
      <c r="G92" s="46"/>
      <c r="H92" s="46"/>
      <c r="I92" s="46"/>
      <c r="J92" s="47"/>
    </row>
    <row r="93" ht="30">
      <c r="A93" s="37" t="s">
        <v>131</v>
      </c>
      <c r="B93" s="45"/>
      <c r="C93" s="46"/>
      <c r="D93" s="46"/>
      <c r="E93" s="39" t="s">
        <v>132</v>
      </c>
      <c r="F93" s="46"/>
      <c r="G93" s="46"/>
      <c r="H93" s="46"/>
      <c r="I93" s="46"/>
      <c r="J93" s="47"/>
    </row>
    <row r="94" ht="30">
      <c r="A94" s="37" t="s">
        <v>125</v>
      </c>
      <c r="B94" s="37">
        <v>29</v>
      </c>
      <c r="C94" s="38" t="s">
        <v>190</v>
      </c>
      <c r="D94" s="37" t="s">
        <v>127</v>
      </c>
      <c r="E94" s="39" t="s">
        <v>191</v>
      </c>
      <c r="F94" s="40" t="s">
        <v>135</v>
      </c>
      <c r="G94" s="41">
        <v>5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130</v>
      </c>
      <c r="B95" s="45"/>
      <c r="C95" s="46"/>
      <c r="D95" s="46"/>
      <c r="E95" s="39" t="s">
        <v>191</v>
      </c>
      <c r="F95" s="46"/>
      <c r="G95" s="46"/>
      <c r="H95" s="46"/>
      <c r="I95" s="46"/>
      <c r="J95" s="47"/>
    </row>
    <row r="96" ht="30">
      <c r="A96" s="37" t="s">
        <v>131</v>
      </c>
      <c r="B96" s="45"/>
      <c r="C96" s="46"/>
      <c r="D96" s="46"/>
      <c r="E96" s="39" t="s">
        <v>132</v>
      </c>
      <c r="F96" s="46"/>
      <c r="G96" s="46"/>
      <c r="H96" s="46"/>
      <c r="I96" s="46"/>
      <c r="J96" s="47"/>
    </row>
    <row r="97">
      <c r="A97" s="37" t="s">
        <v>125</v>
      </c>
      <c r="B97" s="37">
        <v>30</v>
      </c>
      <c r="C97" s="38" t="s">
        <v>192</v>
      </c>
      <c r="D97" s="37" t="s">
        <v>127</v>
      </c>
      <c r="E97" s="39" t="s">
        <v>193</v>
      </c>
      <c r="F97" s="40" t="s">
        <v>135</v>
      </c>
      <c r="G97" s="41">
        <v>5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130</v>
      </c>
      <c r="B98" s="45"/>
      <c r="C98" s="46"/>
      <c r="D98" s="46"/>
      <c r="E98" s="39" t="s">
        <v>193</v>
      </c>
      <c r="F98" s="46"/>
      <c r="G98" s="46"/>
      <c r="H98" s="46"/>
      <c r="I98" s="46"/>
      <c r="J98" s="47"/>
    </row>
    <row r="99" ht="30">
      <c r="A99" s="37" t="s">
        <v>131</v>
      </c>
      <c r="B99" s="45"/>
      <c r="C99" s="46"/>
      <c r="D99" s="46"/>
      <c r="E99" s="39" t="s">
        <v>132</v>
      </c>
      <c r="F99" s="46"/>
      <c r="G99" s="46"/>
      <c r="H99" s="46"/>
      <c r="I99" s="46"/>
      <c r="J99" s="47"/>
    </row>
    <row r="100">
      <c r="A100" s="37" t="s">
        <v>125</v>
      </c>
      <c r="B100" s="37">
        <v>31</v>
      </c>
      <c r="C100" s="38" t="s">
        <v>194</v>
      </c>
      <c r="D100" s="37" t="s">
        <v>127</v>
      </c>
      <c r="E100" s="39" t="s">
        <v>195</v>
      </c>
      <c r="F100" s="40" t="s">
        <v>135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130</v>
      </c>
      <c r="B101" s="45"/>
      <c r="C101" s="46"/>
      <c r="D101" s="46"/>
      <c r="E101" s="39" t="s">
        <v>195</v>
      </c>
      <c r="F101" s="46"/>
      <c r="G101" s="46"/>
      <c r="H101" s="46"/>
      <c r="I101" s="46"/>
      <c r="J101" s="47"/>
    </row>
    <row r="102" ht="30">
      <c r="A102" s="37" t="s">
        <v>131</v>
      </c>
      <c r="B102" s="45"/>
      <c r="C102" s="46"/>
      <c r="D102" s="46"/>
      <c r="E102" s="39" t="s">
        <v>132</v>
      </c>
      <c r="F102" s="46"/>
      <c r="G102" s="46"/>
      <c r="H102" s="46"/>
      <c r="I102" s="46"/>
      <c r="J102" s="47"/>
    </row>
    <row r="103">
      <c r="A103" s="37" t="s">
        <v>125</v>
      </c>
      <c r="B103" s="37">
        <v>32</v>
      </c>
      <c r="C103" s="38" t="s">
        <v>196</v>
      </c>
      <c r="D103" s="37" t="s">
        <v>127</v>
      </c>
      <c r="E103" s="39" t="s">
        <v>197</v>
      </c>
      <c r="F103" s="40" t="s">
        <v>135</v>
      </c>
      <c r="G103" s="41">
        <v>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130</v>
      </c>
      <c r="B104" s="45"/>
      <c r="C104" s="46"/>
      <c r="D104" s="46"/>
      <c r="E104" s="39" t="s">
        <v>197</v>
      </c>
      <c r="F104" s="46"/>
      <c r="G104" s="46"/>
      <c r="H104" s="46"/>
      <c r="I104" s="46"/>
      <c r="J104" s="47"/>
    </row>
    <row r="105" ht="30">
      <c r="A105" s="37" t="s">
        <v>131</v>
      </c>
      <c r="B105" s="45"/>
      <c r="C105" s="46"/>
      <c r="D105" s="46"/>
      <c r="E105" s="39" t="s">
        <v>132</v>
      </c>
      <c r="F105" s="46"/>
      <c r="G105" s="46"/>
      <c r="H105" s="46"/>
      <c r="I105" s="46"/>
      <c r="J105" s="47"/>
    </row>
    <row r="106" ht="30">
      <c r="A106" s="37" t="s">
        <v>125</v>
      </c>
      <c r="B106" s="37">
        <v>33</v>
      </c>
      <c r="C106" s="38" t="s">
        <v>198</v>
      </c>
      <c r="D106" s="37" t="s">
        <v>127</v>
      </c>
      <c r="E106" s="39" t="s">
        <v>199</v>
      </c>
      <c r="F106" s="40" t="s">
        <v>135</v>
      </c>
      <c r="G106" s="41">
        <v>23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130</v>
      </c>
      <c r="B107" s="45"/>
      <c r="C107" s="46"/>
      <c r="D107" s="46"/>
      <c r="E107" s="39" t="s">
        <v>199</v>
      </c>
      <c r="F107" s="46"/>
      <c r="G107" s="46"/>
      <c r="H107" s="46"/>
      <c r="I107" s="46"/>
      <c r="J107" s="47"/>
    </row>
    <row r="108" ht="30">
      <c r="A108" s="37" t="s">
        <v>131</v>
      </c>
      <c r="B108" s="45"/>
      <c r="C108" s="46"/>
      <c r="D108" s="46"/>
      <c r="E108" s="39" t="s">
        <v>132</v>
      </c>
      <c r="F108" s="46"/>
      <c r="G108" s="46"/>
      <c r="H108" s="46"/>
      <c r="I108" s="46"/>
      <c r="J108" s="47"/>
    </row>
    <row r="109" ht="30">
      <c r="A109" s="37" t="s">
        <v>125</v>
      </c>
      <c r="B109" s="37">
        <v>34</v>
      </c>
      <c r="C109" s="38" t="s">
        <v>200</v>
      </c>
      <c r="D109" s="37" t="s">
        <v>127</v>
      </c>
      <c r="E109" s="39" t="s">
        <v>201</v>
      </c>
      <c r="F109" s="40" t="s">
        <v>135</v>
      </c>
      <c r="G109" s="41">
        <v>23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130</v>
      </c>
      <c r="B110" s="45"/>
      <c r="C110" s="46"/>
      <c r="D110" s="46"/>
      <c r="E110" s="39" t="s">
        <v>201</v>
      </c>
      <c r="F110" s="46"/>
      <c r="G110" s="46"/>
      <c r="H110" s="46"/>
      <c r="I110" s="46"/>
      <c r="J110" s="47"/>
    </row>
    <row r="111" ht="30">
      <c r="A111" s="37" t="s">
        <v>131</v>
      </c>
      <c r="B111" s="45"/>
      <c r="C111" s="46"/>
      <c r="D111" s="46"/>
      <c r="E111" s="39" t="s">
        <v>132</v>
      </c>
      <c r="F111" s="46"/>
      <c r="G111" s="46"/>
      <c r="H111" s="46"/>
      <c r="I111" s="46"/>
      <c r="J111" s="47"/>
    </row>
    <row r="112">
      <c r="A112" s="37" t="s">
        <v>125</v>
      </c>
      <c r="B112" s="37">
        <v>35</v>
      </c>
      <c r="C112" s="38" t="s">
        <v>202</v>
      </c>
      <c r="D112" s="37" t="s">
        <v>127</v>
      </c>
      <c r="E112" s="39" t="s">
        <v>203</v>
      </c>
      <c r="F112" s="40" t="s">
        <v>135</v>
      </c>
      <c r="G112" s="41">
        <v>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130</v>
      </c>
      <c r="B113" s="45"/>
      <c r="C113" s="46"/>
      <c r="D113" s="46"/>
      <c r="E113" s="39" t="s">
        <v>203</v>
      </c>
      <c r="F113" s="46"/>
      <c r="G113" s="46"/>
      <c r="H113" s="46"/>
      <c r="I113" s="46"/>
      <c r="J113" s="47"/>
    </row>
    <row r="114" ht="30">
      <c r="A114" s="37" t="s">
        <v>131</v>
      </c>
      <c r="B114" s="45"/>
      <c r="C114" s="46"/>
      <c r="D114" s="46"/>
      <c r="E114" s="39" t="s">
        <v>132</v>
      </c>
      <c r="F114" s="46"/>
      <c r="G114" s="46"/>
      <c r="H114" s="46"/>
      <c r="I114" s="46"/>
      <c r="J114" s="47"/>
    </row>
    <row r="115">
      <c r="A115" s="37" t="s">
        <v>125</v>
      </c>
      <c r="B115" s="37">
        <v>36</v>
      </c>
      <c r="C115" s="38" t="s">
        <v>204</v>
      </c>
      <c r="D115" s="37" t="s">
        <v>127</v>
      </c>
      <c r="E115" s="39" t="s">
        <v>205</v>
      </c>
      <c r="F115" s="40" t="s">
        <v>135</v>
      </c>
      <c r="G115" s="41">
        <v>3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130</v>
      </c>
      <c r="B116" s="45"/>
      <c r="C116" s="46"/>
      <c r="D116" s="46"/>
      <c r="E116" s="39" t="s">
        <v>205</v>
      </c>
      <c r="F116" s="46"/>
      <c r="G116" s="46"/>
      <c r="H116" s="46"/>
      <c r="I116" s="46"/>
      <c r="J116" s="47"/>
    </row>
    <row r="117" ht="30">
      <c r="A117" s="37" t="s">
        <v>131</v>
      </c>
      <c r="B117" s="45"/>
      <c r="C117" s="46"/>
      <c r="D117" s="46"/>
      <c r="E117" s="39" t="s">
        <v>132</v>
      </c>
      <c r="F117" s="46"/>
      <c r="G117" s="46"/>
      <c r="H117" s="46"/>
      <c r="I117" s="46"/>
      <c r="J117" s="47"/>
    </row>
    <row r="118" ht="30">
      <c r="A118" s="37" t="s">
        <v>125</v>
      </c>
      <c r="B118" s="37">
        <v>37</v>
      </c>
      <c r="C118" s="38" t="s">
        <v>206</v>
      </c>
      <c r="D118" s="37" t="s">
        <v>127</v>
      </c>
      <c r="E118" s="39" t="s">
        <v>207</v>
      </c>
      <c r="F118" s="40" t="s">
        <v>135</v>
      </c>
      <c r="G118" s="41">
        <v>5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130</v>
      </c>
      <c r="B119" s="45"/>
      <c r="C119" s="46"/>
      <c r="D119" s="46"/>
      <c r="E119" s="39" t="s">
        <v>207</v>
      </c>
      <c r="F119" s="46"/>
      <c r="G119" s="46"/>
      <c r="H119" s="46"/>
      <c r="I119" s="46"/>
      <c r="J119" s="47"/>
    </row>
    <row r="120" ht="30">
      <c r="A120" s="37" t="s">
        <v>131</v>
      </c>
      <c r="B120" s="45"/>
      <c r="C120" s="46"/>
      <c r="D120" s="46"/>
      <c r="E120" s="39" t="s">
        <v>132</v>
      </c>
      <c r="F120" s="46"/>
      <c r="G120" s="46"/>
      <c r="H120" s="46"/>
      <c r="I120" s="46"/>
      <c r="J120" s="47"/>
    </row>
    <row r="121">
      <c r="A121" s="37" t="s">
        <v>125</v>
      </c>
      <c r="B121" s="37">
        <v>38</v>
      </c>
      <c r="C121" s="38" t="s">
        <v>208</v>
      </c>
      <c r="D121" s="37" t="s">
        <v>127</v>
      </c>
      <c r="E121" s="39" t="s">
        <v>209</v>
      </c>
      <c r="F121" s="40" t="s">
        <v>135</v>
      </c>
      <c r="G121" s="41">
        <v>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130</v>
      </c>
      <c r="B122" s="45"/>
      <c r="C122" s="46"/>
      <c r="D122" s="46"/>
      <c r="E122" s="39" t="s">
        <v>209</v>
      </c>
      <c r="F122" s="46"/>
      <c r="G122" s="46"/>
      <c r="H122" s="46"/>
      <c r="I122" s="46"/>
      <c r="J122" s="47"/>
    </row>
    <row r="123" ht="30">
      <c r="A123" s="37" t="s">
        <v>131</v>
      </c>
      <c r="B123" s="45"/>
      <c r="C123" s="46"/>
      <c r="D123" s="46"/>
      <c r="E123" s="39" t="s">
        <v>132</v>
      </c>
      <c r="F123" s="46"/>
      <c r="G123" s="46"/>
      <c r="H123" s="46"/>
      <c r="I123" s="46"/>
      <c r="J123" s="47"/>
    </row>
    <row r="124" ht="30">
      <c r="A124" s="37" t="s">
        <v>125</v>
      </c>
      <c r="B124" s="37">
        <v>39</v>
      </c>
      <c r="C124" s="38" t="s">
        <v>210</v>
      </c>
      <c r="D124" s="37" t="s">
        <v>127</v>
      </c>
      <c r="E124" s="39" t="s">
        <v>211</v>
      </c>
      <c r="F124" s="40" t="s">
        <v>135</v>
      </c>
      <c r="G124" s="41">
        <v>7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130</v>
      </c>
      <c r="B125" s="45"/>
      <c r="C125" s="46"/>
      <c r="D125" s="46"/>
      <c r="E125" s="39" t="s">
        <v>211</v>
      </c>
      <c r="F125" s="46"/>
      <c r="G125" s="46"/>
      <c r="H125" s="46"/>
      <c r="I125" s="46"/>
      <c r="J125" s="47"/>
    </row>
    <row r="126" ht="30">
      <c r="A126" s="37" t="s">
        <v>131</v>
      </c>
      <c r="B126" s="45"/>
      <c r="C126" s="46"/>
      <c r="D126" s="46"/>
      <c r="E126" s="39" t="s">
        <v>132</v>
      </c>
      <c r="F126" s="46"/>
      <c r="G126" s="46"/>
      <c r="H126" s="46"/>
      <c r="I126" s="46"/>
      <c r="J126" s="47"/>
    </row>
    <row r="127">
      <c r="A127" s="37" t="s">
        <v>125</v>
      </c>
      <c r="B127" s="37">
        <v>40</v>
      </c>
      <c r="C127" s="38" t="s">
        <v>212</v>
      </c>
      <c r="D127" s="37" t="s">
        <v>127</v>
      </c>
      <c r="E127" s="39" t="s">
        <v>213</v>
      </c>
      <c r="F127" s="40" t="s">
        <v>135</v>
      </c>
      <c r="G127" s="41">
        <v>7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130</v>
      </c>
      <c r="B128" s="45"/>
      <c r="C128" s="46"/>
      <c r="D128" s="46"/>
      <c r="E128" s="39" t="s">
        <v>213</v>
      </c>
      <c r="F128" s="46"/>
      <c r="G128" s="46"/>
      <c r="H128" s="46"/>
      <c r="I128" s="46"/>
      <c r="J128" s="47"/>
    </row>
    <row r="129" ht="30">
      <c r="A129" s="37" t="s">
        <v>131</v>
      </c>
      <c r="B129" s="45"/>
      <c r="C129" s="46"/>
      <c r="D129" s="46"/>
      <c r="E129" s="39" t="s">
        <v>132</v>
      </c>
      <c r="F129" s="46"/>
      <c r="G129" s="46"/>
      <c r="H129" s="46"/>
      <c r="I129" s="46"/>
      <c r="J129" s="47"/>
    </row>
    <row r="130">
      <c r="A130" s="37" t="s">
        <v>125</v>
      </c>
      <c r="B130" s="37">
        <v>41</v>
      </c>
      <c r="C130" s="38" t="s">
        <v>214</v>
      </c>
      <c r="D130" s="37" t="s">
        <v>127</v>
      </c>
      <c r="E130" s="39" t="s">
        <v>215</v>
      </c>
      <c r="F130" s="40" t="s">
        <v>135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130</v>
      </c>
      <c r="B131" s="45"/>
      <c r="C131" s="46"/>
      <c r="D131" s="46"/>
      <c r="E131" s="39" t="s">
        <v>215</v>
      </c>
      <c r="F131" s="46"/>
      <c r="G131" s="46"/>
      <c r="H131" s="46"/>
      <c r="I131" s="46"/>
      <c r="J131" s="47"/>
    </row>
    <row r="132" ht="30">
      <c r="A132" s="37" t="s">
        <v>131</v>
      </c>
      <c r="B132" s="45"/>
      <c r="C132" s="46"/>
      <c r="D132" s="46"/>
      <c r="E132" s="39" t="s">
        <v>132</v>
      </c>
      <c r="F132" s="46"/>
      <c r="G132" s="46"/>
      <c r="H132" s="46"/>
      <c r="I132" s="46"/>
      <c r="J132" s="47"/>
    </row>
    <row r="133">
      <c r="A133" s="37" t="s">
        <v>125</v>
      </c>
      <c r="B133" s="37">
        <v>42</v>
      </c>
      <c r="C133" s="38" t="s">
        <v>216</v>
      </c>
      <c r="D133" s="37" t="s">
        <v>127</v>
      </c>
      <c r="E133" s="39" t="s">
        <v>217</v>
      </c>
      <c r="F133" s="40" t="s">
        <v>138</v>
      </c>
      <c r="G133" s="41">
        <v>72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130</v>
      </c>
      <c r="B134" s="45"/>
      <c r="C134" s="46"/>
      <c r="D134" s="46"/>
      <c r="E134" s="39" t="s">
        <v>217</v>
      </c>
      <c r="F134" s="46"/>
      <c r="G134" s="46"/>
      <c r="H134" s="46"/>
      <c r="I134" s="46"/>
      <c r="J134" s="47"/>
    </row>
    <row r="135" ht="30">
      <c r="A135" s="37" t="s">
        <v>131</v>
      </c>
      <c r="B135" s="45"/>
      <c r="C135" s="46"/>
      <c r="D135" s="46"/>
      <c r="E135" s="39" t="s">
        <v>132</v>
      </c>
      <c r="F135" s="46"/>
      <c r="G135" s="46"/>
      <c r="H135" s="46"/>
      <c r="I135" s="46"/>
      <c r="J135" s="47"/>
    </row>
    <row r="136" ht="30">
      <c r="A136" s="37" t="s">
        <v>125</v>
      </c>
      <c r="B136" s="37">
        <v>43</v>
      </c>
      <c r="C136" s="38" t="s">
        <v>218</v>
      </c>
      <c r="D136" s="37" t="s">
        <v>127</v>
      </c>
      <c r="E136" s="39" t="s">
        <v>219</v>
      </c>
      <c r="F136" s="40" t="s">
        <v>135</v>
      </c>
      <c r="G136" s="41">
        <v>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130</v>
      </c>
      <c r="B137" s="45"/>
      <c r="C137" s="46"/>
      <c r="D137" s="46"/>
      <c r="E137" s="39" t="s">
        <v>219</v>
      </c>
      <c r="F137" s="46"/>
      <c r="G137" s="46"/>
      <c r="H137" s="46"/>
      <c r="I137" s="46"/>
      <c r="J137" s="47"/>
    </row>
    <row r="138" ht="30">
      <c r="A138" s="37" t="s">
        <v>131</v>
      </c>
      <c r="B138" s="45"/>
      <c r="C138" s="46"/>
      <c r="D138" s="46"/>
      <c r="E138" s="39" t="s">
        <v>132</v>
      </c>
      <c r="F138" s="46"/>
      <c r="G138" s="46"/>
      <c r="H138" s="46"/>
      <c r="I138" s="46"/>
      <c r="J138" s="47"/>
    </row>
    <row r="139">
      <c r="A139" s="37" t="s">
        <v>125</v>
      </c>
      <c r="B139" s="37">
        <v>44</v>
      </c>
      <c r="C139" s="38" t="s">
        <v>220</v>
      </c>
      <c r="D139" s="37" t="s">
        <v>127</v>
      </c>
      <c r="E139" s="39" t="s">
        <v>221</v>
      </c>
      <c r="F139" s="40" t="s">
        <v>135</v>
      </c>
      <c r="G139" s="41">
        <v>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130</v>
      </c>
      <c r="B140" s="45"/>
      <c r="C140" s="46"/>
      <c r="D140" s="46"/>
      <c r="E140" s="39" t="s">
        <v>221</v>
      </c>
      <c r="F140" s="46"/>
      <c r="G140" s="46"/>
      <c r="H140" s="46"/>
      <c r="I140" s="46"/>
      <c r="J140" s="47"/>
    </row>
    <row r="141" ht="30">
      <c r="A141" s="37" t="s">
        <v>131</v>
      </c>
      <c r="B141" s="45"/>
      <c r="C141" s="46"/>
      <c r="D141" s="46"/>
      <c r="E141" s="39" t="s">
        <v>132</v>
      </c>
      <c r="F141" s="46"/>
      <c r="G141" s="46"/>
      <c r="H141" s="46"/>
      <c r="I141" s="46"/>
      <c r="J141" s="47"/>
    </row>
    <row r="142">
      <c r="A142" s="37" t="s">
        <v>125</v>
      </c>
      <c r="B142" s="37">
        <v>45</v>
      </c>
      <c r="C142" s="38" t="s">
        <v>222</v>
      </c>
      <c r="D142" s="37" t="s">
        <v>127</v>
      </c>
      <c r="E142" s="39" t="s">
        <v>223</v>
      </c>
      <c r="F142" s="40" t="s">
        <v>135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130</v>
      </c>
      <c r="B143" s="45"/>
      <c r="C143" s="46"/>
      <c r="D143" s="46"/>
      <c r="E143" s="39" t="s">
        <v>223</v>
      </c>
      <c r="F143" s="46"/>
      <c r="G143" s="46"/>
      <c r="H143" s="46"/>
      <c r="I143" s="46"/>
      <c r="J143" s="47"/>
    </row>
    <row r="144" ht="30">
      <c r="A144" s="37" t="s">
        <v>131</v>
      </c>
      <c r="B144" s="45"/>
      <c r="C144" s="46"/>
      <c r="D144" s="46"/>
      <c r="E144" s="39" t="s">
        <v>132</v>
      </c>
      <c r="F144" s="46"/>
      <c r="G144" s="46"/>
      <c r="H144" s="46"/>
      <c r="I144" s="46"/>
      <c r="J144" s="47"/>
    </row>
    <row r="145">
      <c r="A145" s="37" t="s">
        <v>125</v>
      </c>
      <c r="B145" s="37">
        <v>46</v>
      </c>
      <c r="C145" s="38" t="s">
        <v>224</v>
      </c>
      <c r="D145" s="37" t="s">
        <v>127</v>
      </c>
      <c r="E145" s="39" t="s">
        <v>225</v>
      </c>
      <c r="F145" s="40" t="s">
        <v>135</v>
      </c>
      <c r="G145" s="41">
        <v>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130</v>
      </c>
      <c r="B146" s="45"/>
      <c r="C146" s="46"/>
      <c r="D146" s="46"/>
      <c r="E146" s="39" t="s">
        <v>225</v>
      </c>
      <c r="F146" s="46"/>
      <c r="G146" s="46"/>
      <c r="H146" s="46"/>
      <c r="I146" s="46"/>
      <c r="J146" s="47"/>
    </row>
    <row r="147" ht="30">
      <c r="A147" s="37" t="s">
        <v>131</v>
      </c>
      <c r="B147" s="45"/>
      <c r="C147" s="46"/>
      <c r="D147" s="46"/>
      <c r="E147" s="39" t="s">
        <v>132</v>
      </c>
      <c r="F147" s="46"/>
      <c r="G147" s="46"/>
      <c r="H147" s="46"/>
      <c r="I147" s="46"/>
      <c r="J147" s="47"/>
    </row>
    <row r="148">
      <c r="A148" s="37" t="s">
        <v>125</v>
      </c>
      <c r="B148" s="37">
        <v>47</v>
      </c>
      <c r="C148" s="38" t="s">
        <v>226</v>
      </c>
      <c r="D148" s="37" t="s">
        <v>127</v>
      </c>
      <c r="E148" s="39" t="s">
        <v>227</v>
      </c>
      <c r="F148" s="40" t="s">
        <v>135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130</v>
      </c>
      <c r="B149" s="45"/>
      <c r="C149" s="46"/>
      <c r="D149" s="46"/>
      <c r="E149" s="39" t="s">
        <v>227</v>
      </c>
      <c r="F149" s="46"/>
      <c r="G149" s="46"/>
      <c r="H149" s="46"/>
      <c r="I149" s="46"/>
      <c r="J149" s="47"/>
    </row>
    <row r="150" ht="30">
      <c r="A150" s="37" t="s">
        <v>131</v>
      </c>
      <c r="B150" s="45"/>
      <c r="C150" s="46"/>
      <c r="D150" s="46"/>
      <c r="E150" s="39" t="s">
        <v>132</v>
      </c>
      <c r="F150" s="46"/>
      <c r="G150" s="46"/>
      <c r="H150" s="46"/>
      <c r="I150" s="46"/>
      <c r="J150" s="47"/>
    </row>
    <row r="151">
      <c r="A151" s="37" t="s">
        <v>125</v>
      </c>
      <c r="B151" s="37">
        <v>48</v>
      </c>
      <c r="C151" s="38" t="s">
        <v>228</v>
      </c>
      <c r="D151" s="37" t="s">
        <v>127</v>
      </c>
      <c r="E151" s="39" t="s">
        <v>229</v>
      </c>
      <c r="F151" s="40" t="s">
        <v>135</v>
      </c>
      <c r="G151" s="41">
        <v>1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130</v>
      </c>
      <c r="B152" s="45"/>
      <c r="C152" s="46"/>
      <c r="D152" s="46"/>
      <c r="E152" s="39" t="s">
        <v>229</v>
      </c>
      <c r="F152" s="46"/>
      <c r="G152" s="46"/>
      <c r="H152" s="46"/>
      <c r="I152" s="46"/>
      <c r="J152" s="47"/>
    </row>
    <row r="153" ht="30">
      <c r="A153" s="37" t="s">
        <v>131</v>
      </c>
      <c r="B153" s="45"/>
      <c r="C153" s="46"/>
      <c r="D153" s="46"/>
      <c r="E153" s="39" t="s">
        <v>132</v>
      </c>
      <c r="F153" s="46"/>
      <c r="G153" s="46"/>
      <c r="H153" s="46"/>
      <c r="I153" s="46"/>
      <c r="J153" s="47"/>
    </row>
    <row r="154">
      <c r="A154" s="37" t="s">
        <v>125</v>
      </c>
      <c r="B154" s="37">
        <v>49</v>
      </c>
      <c r="C154" s="38" t="s">
        <v>230</v>
      </c>
      <c r="D154" s="37" t="s">
        <v>127</v>
      </c>
      <c r="E154" s="39" t="s">
        <v>231</v>
      </c>
      <c r="F154" s="40" t="s">
        <v>135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130</v>
      </c>
      <c r="B155" s="45"/>
      <c r="C155" s="46"/>
      <c r="D155" s="46"/>
      <c r="E155" s="39" t="s">
        <v>231</v>
      </c>
      <c r="F155" s="46"/>
      <c r="G155" s="46"/>
      <c r="H155" s="46"/>
      <c r="I155" s="46"/>
      <c r="J155" s="47"/>
    </row>
    <row r="156" ht="30">
      <c r="A156" s="37" t="s">
        <v>131</v>
      </c>
      <c r="B156" s="48"/>
      <c r="C156" s="49"/>
      <c r="D156" s="49"/>
      <c r="E156" s="39" t="s">
        <v>132</v>
      </c>
      <c r="F156" s="49"/>
      <c r="G156" s="49"/>
      <c r="H156" s="49"/>
      <c r="I156" s="49"/>
      <c r="J156" s="50"/>
    </row>
  </sheetData>
  <sheetProtection sheet="1" objects="1" scenarios="1" spinCount="100000" saltValue="Jzraxl6j2s6DtJ438y3SysKOGWlTDGpf0nXTTMeQrhj/PZHAlbEHSTBJRLokvx6dXqFChfKpv6FgyUBT04SQUQ==" hashValue="W4YANaXaT9SiyTmTG3PUYqcgLnWfhVUxC2rYmigjQLMfd1AlzL5UC1rv5xsbhm1xNpFIHWUq1l+obTrQJrJHZ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1963</v>
      </c>
      <c r="I3" s="25">
        <f>SUMIFS(I10:I1785,A10:A1785,"SD")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1963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297</v>
      </c>
      <c r="D10" s="34"/>
      <c r="E10" s="31" t="s">
        <v>1286</v>
      </c>
      <c r="F10" s="34"/>
      <c r="G10" s="34"/>
      <c r="H10" s="34"/>
      <c r="I10" s="35">
        <f>SUMIFS(I11:I33,A11:A33,"P")</f>
        <v>0</v>
      </c>
      <c r="J10" s="36"/>
    </row>
    <row r="11">
      <c r="A11" s="37" t="s">
        <v>125</v>
      </c>
      <c r="B11" s="37">
        <v>1</v>
      </c>
      <c r="C11" s="38" t="s">
        <v>1965</v>
      </c>
      <c r="D11" s="37" t="s">
        <v>127</v>
      </c>
      <c r="E11" s="39" t="s">
        <v>1966</v>
      </c>
      <c r="F11" s="40" t="s">
        <v>237</v>
      </c>
      <c r="G11" s="41">
        <v>1659.74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130</v>
      </c>
      <c r="B12" s="45"/>
      <c r="C12" s="46"/>
      <c r="D12" s="46"/>
      <c r="E12" s="39" t="s">
        <v>1966</v>
      </c>
      <c r="F12" s="46"/>
      <c r="G12" s="46"/>
      <c r="H12" s="46"/>
      <c r="I12" s="46"/>
      <c r="J12" s="47"/>
    </row>
    <row r="13" ht="30">
      <c r="A13" s="37" t="s">
        <v>242</v>
      </c>
      <c r="B13" s="45"/>
      <c r="C13" s="46"/>
      <c r="D13" s="46"/>
      <c r="E13" s="51" t="s">
        <v>1967</v>
      </c>
      <c r="F13" s="46"/>
      <c r="G13" s="46"/>
      <c r="H13" s="46"/>
      <c r="I13" s="46"/>
      <c r="J13" s="47"/>
    </row>
    <row r="14">
      <c r="A14" s="37" t="s">
        <v>131</v>
      </c>
      <c r="B14" s="45"/>
      <c r="C14" s="46"/>
      <c r="D14" s="46"/>
      <c r="E14" s="39" t="s">
        <v>1966</v>
      </c>
      <c r="F14" s="46"/>
      <c r="G14" s="46"/>
      <c r="H14" s="46"/>
      <c r="I14" s="46"/>
      <c r="J14" s="47"/>
    </row>
    <row r="15" ht="45">
      <c r="A15" s="37" t="s">
        <v>125</v>
      </c>
      <c r="B15" s="37">
        <v>2</v>
      </c>
      <c r="C15" s="38" t="s">
        <v>1968</v>
      </c>
      <c r="D15" s="37" t="s">
        <v>127</v>
      </c>
      <c r="E15" s="39" t="s">
        <v>1969</v>
      </c>
      <c r="F15" s="40" t="s">
        <v>1289</v>
      </c>
      <c r="G15" s="41">
        <v>135.74299999999999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130</v>
      </c>
      <c r="B16" s="45"/>
      <c r="C16" s="46"/>
      <c r="D16" s="46"/>
      <c r="E16" s="39" t="s">
        <v>1969</v>
      </c>
      <c r="F16" s="46"/>
      <c r="G16" s="46"/>
      <c r="H16" s="46"/>
      <c r="I16" s="46"/>
      <c r="J16" s="47"/>
    </row>
    <row r="17" ht="75">
      <c r="A17" s="37" t="s">
        <v>242</v>
      </c>
      <c r="B17" s="45"/>
      <c r="C17" s="46"/>
      <c r="D17" s="46"/>
      <c r="E17" s="51" t="s">
        <v>1970</v>
      </c>
      <c r="F17" s="46"/>
      <c r="G17" s="46"/>
      <c r="H17" s="46"/>
      <c r="I17" s="46"/>
      <c r="J17" s="47"/>
    </row>
    <row r="18" ht="45">
      <c r="A18" s="37" t="s">
        <v>131</v>
      </c>
      <c r="B18" s="45"/>
      <c r="C18" s="46"/>
      <c r="D18" s="46"/>
      <c r="E18" s="39" t="s">
        <v>1969</v>
      </c>
      <c r="F18" s="46"/>
      <c r="G18" s="46"/>
      <c r="H18" s="46"/>
      <c r="I18" s="46"/>
      <c r="J18" s="47"/>
    </row>
    <row r="19" ht="45">
      <c r="A19" s="37" t="s">
        <v>125</v>
      </c>
      <c r="B19" s="37">
        <v>3</v>
      </c>
      <c r="C19" s="38" t="s">
        <v>1647</v>
      </c>
      <c r="D19" s="37" t="s">
        <v>127</v>
      </c>
      <c r="E19" s="39" t="s">
        <v>1522</v>
      </c>
      <c r="F19" s="40" t="s">
        <v>1289</v>
      </c>
      <c r="G19" s="41">
        <v>1461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60">
      <c r="A20" s="37" t="s">
        <v>130</v>
      </c>
      <c r="B20" s="45"/>
      <c r="C20" s="46"/>
      <c r="D20" s="46"/>
      <c r="E20" s="39" t="s">
        <v>1648</v>
      </c>
      <c r="F20" s="46"/>
      <c r="G20" s="46"/>
      <c r="H20" s="46"/>
      <c r="I20" s="46"/>
      <c r="J20" s="47"/>
    </row>
    <row r="21">
      <c r="A21" s="37" t="s">
        <v>242</v>
      </c>
      <c r="B21" s="45"/>
      <c r="C21" s="46"/>
      <c r="D21" s="46"/>
      <c r="E21" s="51" t="s">
        <v>1971</v>
      </c>
      <c r="F21" s="46"/>
      <c r="G21" s="46"/>
      <c r="H21" s="46"/>
      <c r="I21" s="46"/>
      <c r="J21" s="47"/>
    </row>
    <row r="22" ht="60">
      <c r="A22" s="37" t="s">
        <v>131</v>
      </c>
      <c r="B22" s="45"/>
      <c r="C22" s="46"/>
      <c r="D22" s="46"/>
      <c r="E22" s="39" t="s">
        <v>1648</v>
      </c>
      <c r="F22" s="46"/>
      <c r="G22" s="46"/>
      <c r="H22" s="46"/>
      <c r="I22" s="46"/>
      <c r="J22" s="47"/>
    </row>
    <row r="23" ht="45">
      <c r="A23" s="37" t="s">
        <v>125</v>
      </c>
      <c r="B23" s="37">
        <v>4</v>
      </c>
      <c r="C23" s="38" t="s">
        <v>1972</v>
      </c>
      <c r="D23" s="37" t="s">
        <v>127</v>
      </c>
      <c r="E23" s="39" t="s">
        <v>1973</v>
      </c>
      <c r="F23" s="40" t="s">
        <v>1289</v>
      </c>
      <c r="G23" s="41">
        <v>1461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45">
      <c r="A24" s="37" t="s">
        <v>130</v>
      </c>
      <c r="B24" s="45"/>
      <c r="C24" s="46"/>
      <c r="D24" s="46"/>
      <c r="E24" s="39" t="s">
        <v>1973</v>
      </c>
      <c r="F24" s="46"/>
      <c r="G24" s="46"/>
      <c r="H24" s="46"/>
      <c r="I24" s="46"/>
      <c r="J24" s="47"/>
    </row>
    <row r="25">
      <c r="A25" s="37" t="s">
        <v>242</v>
      </c>
      <c r="B25" s="45"/>
      <c r="C25" s="46"/>
      <c r="D25" s="46"/>
      <c r="E25" s="51" t="s">
        <v>1971</v>
      </c>
      <c r="F25" s="46"/>
      <c r="G25" s="46"/>
      <c r="H25" s="46"/>
      <c r="I25" s="46"/>
      <c r="J25" s="47"/>
    </row>
    <row r="26" ht="45">
      <c r="A26" s="37" t="s">
        <v>131</v>
      </c>
      <c r="B26" s="45"/>
      <c r="C26" s="46"/>
      <c r="D26" s="46"/>
      <c r="E26" s="39" t="s">
        <v>1973</v>
      </c>
      <c r="F26" s="46"/>
      <c r="G26" s="46"/>
      <c r="H26" s="46"/>
      <c r="I26" s="46"/>
      <c r="J26" s="47"/>
    </row>
    <row r="27" ht="45">
      <c r="A27" s="37" t="s">
        <v>125</v>
      </c>
      <c r="B27" s="37">
        <v>5</v>
      </c>
      <c r="C27" s="38" t="s">
        <v>1974</v>
      </c>
      <c r="D27" s="37" t="s">
        <v>127</v>
      </c>
      <c r="E27" s="39" t="s">
        <v>1975</v>
      </c>
      <c r="F27" s="40" t="s">
        <v>1289</v>
      </c>
      <c r="G27" s="41">
        <v>2290.8069999999998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45">
      <c r="A28" s="37" t="s">
        <v>130</v>
      </c>
      <c r="B28" s="45"/>
      <c r="C28" s="46"/>
      <c r="D28" s="46"/>
      <c r="E28" s="39" t="s">
        <v>1975</v>
      </c>
      <c r="F28" s="46"/>
      <c r="G28" s="46"/>
      <c r="H28" s="46"/>
      <c r="I28" s="46"/>
      <c r="J28" s="47"/>
    </row>
    <row r="29" ht="45">
      <c r="A29" s="37" t="s">
        <v>131</v>
      </c>
      <c r="B29" s="45"/>
      <c r="C29" s="46"/>
      <c r="D29" s="46"/>
      <c r="E29" s="39" t="s">
        <v>1975</v>
      </c>
      <c r="F29" s="46"/>
      <c r="G29" s="46"/>
      <c r="H29" s="46"/>
      <c r="I29" s="46"/>
      <c r="J29" s="47"/>
    </row>
    <row r="30" ht="45">
      <c r="A30" s="37" t="s">
        <v>125</v>
      </c>
      <c r="B30" s="37">
        <v>6</v>
      </c>
      <c r="C30" s="38" t="s">
        <v>238</v>
      </c>
      <c r="D30" s="37" t="s">
        <v>239</v>
      </c>
      <c r="E30" s="39" t="s">
        <v>240</v>
      </c>
      <c r="F30" s="40" t="s">
        <v>237</v>
      </c>
      <c r="G30" s="41">
        <v>230.76300000000001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241</v>
      </c>
      <c r="F31" s="46"/>
      <c r="G31" s="46"/>
      <c r="H31" s="46"/>
      <c r="I31" s="46"/>
      <c r="J31" s="47"/>
    </row>
    <row r="32">
      <c r="A32" s="37" t="s">
        <v>242</v>
      </c>
      <c r="B32" s="45"/>
      <c r="C32" s="46"/>
      <c r="D32" s="46"/>
      <c r="E32" s="51" t="s">
        <v>1976</v>
      </c>
      <c r="F32" s="46"/>
      <c r="G32" s="46"/>
      <c r="H32" s="46"/>
      <c r="I32" s="46"/>
      <c r="J32" s="47"/>
    </row>
    <row r="33" ht="225">
      <c r="A33" s="37" t="s">
        <v>131</v>
      </c>
      <c r="B33" s="45"/>
      <c r="C33" s="46"/>
      <c r="D33" s="46"/>
      <c r="E33" s="39" t="s">
        <v>244</v>
      </c>
      <c r="F33" s="46"/>
      <c r="G33" s="46"/>
      <c r="H33" s="46"/>
      <c r="I33" s="46"/>
      <c r="J33" s="47"/>
    </row>
    <row r="34">
      <c r="A34" s="31" t="s">
        <v>122</v>
      </c>
      <c r="B34" s="32"/>
      <c r="C34" s="33" t="s">
        <v>1307</v>
      </c>
      <c r="D34" s="34"/>
      <c r="E34" s="31" t="s">
        <v>1757</v>
      </c>
      <c r="F34" s="34"/>
      <c r="G34" s="34"/>
      <c r="H34" s="34"/>
      <c r="I34" s="35">
        <f>SUMIFS(I35:I46,A35:A46,"P")</f>
        <v>0</v>
      </c>
      <c r="J34" s="36"/>
    </row>
    <row r="35" ht="30">
      <c r="A35" s="37" t="s">
        <v>125</v>
      </c>
      <c r="B35" s="37">
        <v>7</v>
      </c>
      <c r="C35" s="38" t="s">
        <v>1977</v>
      </c>
      <c r="D35" s="37" t="s">
        <v>127</v>
      </c>
      <c r="E35" s="39" t="s">
        <v>1978</v>
      </c>
      <c r="F35" s="40" t="s">
        <v>129</v>
      </c>
      <c r="G35" s="41">
        <v>52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130</v>
      </c>
      <c r="B36" s="45"/>
      <c r="C36" s="46"/>
      <c r="D36" s="46"/>
      <c r="E36" s="39" t="s">
        <v>1978</v>
      </c>
      <c r="F36" s="46"/>
      <c r="G36" s="46"/>
      <c r="H36" s="46"/>
      <c r="I36" s="46"/>
      <c r="J36" s="47"/>
    </row>
    <row r="37">
      <c r="A37" s="37" t="s">
        <v>242</v>
      </c>
      <c r="B37" s="45"/>
      <c r="C37" s="46"/>
      <c r="D37" s="46"/>
      <c r="E37" s="51" t="s">
        <v>1979</v>
      </c>
      <c r="F37" s="46"/>
      <c r="G37" s="46"/>
      <c r="H37" s="46"/>
      <c r="I37" s="46"/>
      <c r="J37" s="47"/>
    </row>
    <row r="38" ht="30">
      <c r="A38" s="37" t="s">
        <v>131</v>
      </c>
      <c r="B38" s="45"/>
      <c r="C38" s="46"/>
      <c r="D38" s="46"/>
      <c r="E38" s="39" t="s">
        <v>1978</v>
      </c>
      <c r="F38" s="46"/>
      <c r="G38" s="46"/>
      <c r="H38" s="46"/>
      <c r="I38" s="46"/>
      <c r="J38" s="47"/>
    </row>
    <row r="39" ht="30">
      <c r="A39" s="37" t="s">
        <v>125</v>
      </c>
      <c r="B39" s="37">
        <v>8</v>
      </c>
      <c r="C39" s="38" t="s">
        <v>1980</v>
      </c>
      <c r="D39" s="37" t="s">
        <v>127</v>
      </c>
      <c r="E39" s="39" t="s">
        <v>1981</v>
      </c>
      <c r="F39" s="40" t="s">
        <v>129</v>
      </c>
      <c r="G39" s="41">
        <v>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130</v>
      </c>
      <c r="B40" s="45"/>
      <c r="C40" s="46"/>
      <c r="D40" s="46"/>
      <c r="E40" s="39" t="s">
        <v>1981</v>
      </c>
      <c r="F40" s="46"/>
      <c r="G40" s="46"/>
      <c r="H40" s="46"/>
      <c r="I40" s="46"/>
      <c r="J40" s="47"/>
    </row>
    <row r="41">
      <c r="A41" s="37" t="s">
        <v>242</v>
      </c>
      <c r="B41" s="45"/>
      <c r="C41" s="46"/>
      <c r="D41" s="46"/>
      <c r="E41" s="51" t="s">
        <v>1982</v>
      </c>
      <c r="F41" s="46"/>
      <c r="G41" s="46"/>
      <c r="H41" s="46"/>
      <c r="I41" s="46"/>
      <c r="J41" s="47"/>
    </row>
    <row r="42" ht="30">
      <c r="A42" s="37" t="s">
        <v>131</v>
      </c>
      <c r="B42" s="45"/>
      <c r="C42" s="46"/>
      <c r="D42" s="46"/>
      <c r="E42" s="39" t="s">
        <v>1981</v>
      </c>
      <c r="F42" s="46"/>
      <c r="G42" s="46"/>
      <c r="H42" s="46"/>
      <c r="I42" s="46"/>
      <c r="J42" s="47"/>
    </row>
    <row r="43" ht="30">
      <c r="A43" s="37" t="s">
        <v>125</v>
      </c>
      <c r="B43" s="37">
        <v>9</v>
      </c>
      <c r="C43" s="38" t="s">
        <v>1983</v>
      </c>
      <c r="D43" s="37" t="s">
        <v>127</v>
      </c>
      <c r="E43" s="39" t="s">
        <v>1984</v>
      </c>
      <c r="F43" s="40" t="s">
        <v>1289</v>
      </c>
      <c r="G43" s="41">
        <v>475.81599999999997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130</v>
      </c>
      <c r="B44" s="45"/>
      <c r="C44" s="46"/>
      <c r="D44" s="46"/>
      <c r="E44" s="39" t="s">
        <v>1984</v>
      </c>
      <c r="F44" s="46"/>
      <c r="G44" s="46"/>
      <c r="H44" s="46"/>
      <c r="I44" s="46"/>
      <c r="J44" s="47"/>
    </row>
    <row r="45" ht="135">
      <c r="A45" s="37" t="s">
        <v>242</v>
      </c>
      <c r="B45" s="45"/>
      <c r="C45" s="46"/>
      <c r="D45" s="46"/>
      <c r="E45" s="51" t="s">
        <v>1985</v>
      </c>
      <c r="F45" s="46"/>
      <c r="G45" s="46"/>
      <c r="H45" s="46"/>
      <c r="I45" s="46"/>
      <c r="J45" s="47"/>
    </row>
    <row r="46" ht="30">
      <c r="A46" s="37" t="s">
        <v>131</v>
      </c>
      <c r="B46" s="45"/>
      <c r="C46" s="46"/>
      <c r="D46" s="46"/>
      <c r="E46" s="39" t="s">
        <v>1984</v>
      </c>
      <c r="F46" s="46"/>
      <c r="G46" s="46"/>
      <c r="H46" s="46"/>
      <c r="I46" s="46"/>
      <c r="J46" s="47"/>
    </row>
    <row r="47">
      <c r="A47" s="31" t="s">
        <v>122</v>
      </c>
      <c r="B47" s="32"/>
      <c r="C47" s="33" t="s">
        <v>1686</v>
      </c>
      <c r="D47" s="34"/>
      <c r="E47" s="31" t="s">
        <v>1687</v>
      </c>
      <c r="F47" s="34"/>
      <c r="G47" s="34"/>
      <c r="H47" s="34"/>
      <c r="I47" s="35">
        <f>SUMIFS(I48:I151,A48:A151,"P")</f>
        <v>0</v>
      </c>
      <c r="J47" s="36"/>
    </row>
    <row r="48" ht="30">
      <c r="A48" s="37" t="s">
        <v>125</v>
      </c>
      <c r="B48" s="37">
        <v>10</v>
      </c>
      <c r="C48" s="38" t="s">
        <v>1986</v>
      </c>
      <c r="D48" s="37" t="s">
        <v>127</v>
      </c>
      <c r="E48" s="39" t="s">
        <v>1987</v>
      </c>
      <c r="F48" s="40" t="s">
        <v>1304</v>
      </c>
      <c r="G48" s="41">
        <v>2311.884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130</v>
      </c>
      <c r="B49" s="45"/>
      <c r="C49" s="46"/>
      <c r="D49" s="46"/>
      <c r="E49" s="39" t="s">
        <v>1987</v>
      </c>
      <c r="F49" s="46"/>
      <c r="G49" s="46"/>
      <c r="H49" s="46"/>
      <c r="I49" s="46"/>
      <c r="J49" s="47"/>
    </row>
    <row r="50" ht="30">
      <c r="A50" s="37" t="s">
        <v>131</v>
      </c>
      <c r="B50" s="45"/>
      <c r="C50" s="46"/>
      <c r="D50" s="46"/>
      <c r="E50" s="39" t="s">
        <v>1987</v>
      </c>
      <c r="F50" s="46"/>
      <c r="G50" s="46"/>
      <c r="H50" s="46"/>
      <c r="I50" s="46"/>
      <c r="J50" s="47"/>
    </row>
    <row r="51" ht="45">
      <c r="A51" s="37" t="s">
        <v>125</v>
      </c>
      <c r="B51" s="37">
        <v>11</v>
      </c>
      <c r="C51" s="38" t="s">
        <v>1988</v>
      </c>
      <c r="D51" s="37" t="s">
        <v>127</v>
      </c>
      <c r="E51" s="39" t="s">
        <v>1989</v>
      </c>
      <c r="F51" s="40" t="s">
        <v>1304</v>
      </c>
      <c r="G51" s="41">
        <v>280.85700000000003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45">
      <c r="A52" s="37" t="s">
        <v>130</v>
      </c>
      <c r="B52" s="45"/>
      <c r="C52" s="46"/>
      <c r="D52" s="46"/>
      <c r="E52" s="39" t="s">
        <v>1989</v>
      </c>
      <c r="F52" s="46"/>
      <c r="G52" s="46"/>
      <c r="H52" s="46"/>
      <c r="I52" s="46"/>
      <c r="J52" s="47"/>
    </row>
    <row r="53" ht="150">
      <c r="A53" s="37" t="s">
        <v>242</v>
      </c>
      <c r="B53" s="45"/>
      <c r="C53" s="46"/>
      <c r="D53" s="46"/>
      <c r="E53" s="51" t="s">
        <v>1990</v>
      </c>
      <c r="F53" s="46"/>
      <c r="G53" s="46"/>
      <c r="H53" s="46"/>
      <c r="I53" s="46"/>
      <c r="J53" s="47"/>
    </row>
    <row r="54" ht="45">
      <c r="A54" s="37" t="s">
        <v>131</v>
      </c>
      <c r="B54" s="45"/>
      <c r="C54" s="46"/>
      <c r="D54" s="46"/>
      <c r="E54" s="39" t="s">
        <v>1989</v>
      </c>
      <c r="F54" s="46"/>
      <c r="G54" s="46"/>
      <c r="H54" s="46"/>
      <c r="I54" s="46"/>
      <c r="J54" s="47"/>
    </row>
    <row r="55" ht="30">
      <c r="A55" s="37" t="s">
        <v>125</v>
      </c>
      <c r="B55" s="37">
        <v>12</v>
      </c>
      <c r="C55" s="38" t="s">
        <v>1991</v>
      </c>
      <c r="D55" s="37" t="s">
        <v>127</v>
      </c>
      <c r="E55" s="39" t="s">
        <v>1992</v>
      </c>
      <c r="F55" s="40" t="s">
        <v>129</v>
      </c>
      <c r="G55" s="41">
        <v>755.91499999999996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130</v>
      </c>
      <c r="B56" s="45"/>
      <c r="C56" s="46"/>
      <c r="D56" s="46"/>
      <c r="E56" s="39" t="s">
        <v>1992</v>
      </c>
      <c r="F56" s="46"/>
      <c r="G56" s="46"/>
      <c r="H56" s="46"/>
      <c r="I56" s="46"/>
      <c r="J56" s="47"/>
    </row>
    <row r="57" ht="30">
      <c r="A57" s="37" t="s">
        <v>131</v>
      </c>
      <c r="B57" s="45"/>
      <c r="C57" s="46"/>
      <c r="D57" s="46"/>
      <c r="E57" s="39" t="s">
        <v>1992</v>
      </c>
      <c r="F57" s="46"/>
      <c r="G57" s="46"/>
      <c r="H57" s="46"/>
      <c r="I57" s="46"/>
      <c r="J57" s="47"/>
    </row>
    <row r="58">
      <c r="A58" s="37" t="s">
        <v>125</v>
      </c>
      <c r="B58" s="37">
        <v>13</v>
      </c>
      <c r="C58" s="38" t="s">
        <v>1993</v>
      </c>
      <c r="D58" s="37" t="s">
        <v>127</v>
      </c>
      <c r="E58" s="39" t="s">
        <v>1994</v>
      </c>
      <c r="F58" s="40" t="s">
        <v>135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130</v>
      </c>
      <c r="B59" s="45"/>
      <c r="C59" s="46"/>
      <c r="D59" s="46"/>
      <c r="E59" s="39" t="s">
        <v>1994</v>
      </c>
      <c r="F59" s="46"/>
      <c r="G59" s="46"/>
      <c r="H59" s="46"/>
      <c r="I59" s="46"/>
      <c r="J59" s="47"/>
    </row>
    <row r="60" ht="30">
      <c r="A60" s="37" t="s">
        <v>242</v>
      </c>
      <c r="B60" s="45"/>
      <c r="C60" s="46"/>
      <c r="D60" s="46"/>
      <c r="E60" s="51" t="s">
        <v>1995</v>
      </c>
      <c r="F60" s="46"/>
      <c r="G60" s="46"/>
      <c r="H60" s="46"/>
      <c r="I60" s="46"/>
      <c r="J60" s="47"/>
    </row>
    <row r="61">
      <c r="A61" s="37" t="s">
        <v>131</v>
      </c>
      <c r="B61" s="45"/>
      <c r="C61" s="46"/>
      <c r="D61" s="46"/>
      <c r="E61" s="39" t="s">
        <v>1994</v>
      </c>
      <c r="F61" s="46"/>
      <c r="G61" s="46"/>
      <c r="H61" s="46"/>
      <c r="I61" s="46"/>
      <c r="J61" s="47"/>
    </row>
    <row r="62" ht="30">
      <c r="A62" s="37" t="s">
        <v>125</v>
      </c>
      <c r="B62" s="37">
        <v>14</v>
      </c>
      <c r="C62" s="38" t="s">
        <v>1996</v>
      </c>
      <c r="D62" s="37" t="s">
        <v>127</v>
      </c>
      <c r="E62" s="39" t="s">
        <v>1997</v>
      </c>
      <c r="F62" s="40" t="s">
        <v>135</v>
      </c>
      <c r="G62" s="41">
        <v>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130</v>
      </c>
      <c r="B63" s="45"/>
      <c r="C63" s="46"/>
      <c r="D63" s="46"/>
      <c r="E63" s="39" t="s">
        <v>1997</v>
      </c>
      <c r="F63" s="46"/>
      <c r="G63" s="46"/>
      <c r="H63" s="46"/>
      <c r="I63" s="46"/>
      <c r="J63" s="47"/>
    </row>
    <row r="64" ht="60">
      <c r="A64" s="37" t="s">
        <v>242</v>
      </c>
      <c r="B64" s="45"/>
      <c r="C64" s="46"/>
      <c r="D64" s="46"/>
      <c r="E64" s="51" t="s">
        <v>1998</v>
      </c>
      <c r="F64" s="46"/>
      <c r="G64" s="46"/>
      <c r="H64" s="46"/>
      <c r="I64" s="46"/>
      <c r="J64" s="47"/>
    </row>
    <row r="65" ht="30">
      <c r="A65" s="37" t="s">
        <v>131</v>
      </c>
      <c r="B65" s="45"/>
      <c r="C65" s="46"/>
      <c r="D65" s="46"/>
      <c r="E65" s="39" t="s">
        <v>1997</v>
      </c>
      <c r="F65" s="46"/>
      <c r="G65" s="46"/>
      <c r="H65" s="46"/>
      <c r="I65" s="46"/>
      <c r="J65" s="47"/>
    </row>
    <row r="66" ht="30">
      <c r="A66" s="37" t="s">
        <v>125</v>
      </c>
      <c r="B66" s="37">
        <v>15</v>
      </c>
      <c r="C66" s="38" t="s">
        <v>1999</v>
      </c>
      <c r="D66" s="37" t="s">
        <v>127</v>
      </c>
      <c r="E66" s="39" t="s">
        <v>2000</v>
      </c>
      <c r="F66" s="40" t="s">
        <v>135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130</v>
      </c>
      <c r="B67" s="45"/>
      <c r="C67" s="46"/>
      <c r="D67" s="46"/>
      <c r="E67" s="39" t="s">
        <v>2000</v>
      </c>
      <c r="F67" s="46"/>
      <c r="G67" s="46"/>
      <c r="H67" s="46"/>
      <c r="I67" s="46"/>
      <c r="J67" s="47"/>
    </row>
    <row r="68" ht="30">
      <c r="A68" s="37" t="s">
        <v>242</v>
      </c>
      <c r="B68" s="45"/>
      <c r="C68" s="46"/>
      <c r="D68" s="46"/>
      <c r="E68" s="51" t="s">
        <v>2001</v>
      </c>
      <c r="F68" s="46"/>
      <c r="G68" s="46"/>
      <c r="H68" s="46"/>
      <c r="I68" s="46"/>
      <c r="J68" s="47"/>
    </row>
    <row r="69" ht="30">
      <c r="A69" s="37" t="s">
        <v>131</v>
      </c>
      <c r="B69" s="45"/>
      <c r="C69" s="46"/>
      <c r="D69" s="46"/>
      <c r="E69" s="39" t="s">
        <v>2000</v>
      </c>
      <c r="F69" s="46"/>
      <c r="G69" s="46"/>
      <c r="H69" s="46"/>
      <c r="I69" s="46"/>
      <c r="J69" s="47"/>
    </row>
    <row r="70" ht="30">
      <c r="A70" s="37" t="s">
        <v>125</v>
      </c>
      <c r="B70" s="37">
        <v>16</v>
      </c>
      <c r="C70" s="38" t="s">
        <v>2002</v>
      </c>
      <c r="D70" s="37" t="s">
        <v>127</v>
      </c>
      <c r="E70" s="39" t="s">
        <v>2003</v>
      </c>
      <c r="F70" s="40" t="s">
        <v>135</v>
      </c>
      <c r="G70" s="41">
        <v>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130</v>
      </c>
      <c r="B71" s="45"/>
      <c r="C71" s="46"/>
      <c r="D71" s="46"/>
      <c r="E71" s="39" t="s">
        <v>2003</v>
      </c>
      <c r="F71" s="46"/>
      <c r="G71" s="46"/>
      <c r="H71" s="46"/>
      <c r="I71" s="46"/>
      <c r="J71" s="47"/>
    </row>
    <row r="72" ht="60">
      <c r="A72" s="37" t="s">
        <v>242</v>
      </c>
      <c r="B72" s="45"/>
      <c r="C72" s="46"/>
      <c r="D72" s="46"/>
      <c r="E72" s="51" t="s">
        <v>2004</v>
      </c>
      <c r="F72" s="46"/>
      <c r="G72" s="46"/>
      <c r="H72" s="46"/>
      <c r="I72" s="46"/>
      <c r="J72" s="47"/>
    </row>
    <row r="73" ht="30">
      <c r="A73" s="37" t="s">
        <v>131</v>
      </c>
      <c r="B73" s="45"/>
      <c r="C73" s="46"/>
      <c r="D73" s="46"/>
      <c r="E73" s="39" t="s">
        <v>2003</v>
      </c>
      <c r="F73" s="46"/>
      <c r="G73" s="46"/>
      <c r="H73" s="46"/>
      <c r="I73" s="46"/>
      <c r="J73" s="47"/>
    </row>
    <row r="74" ht="30">
      <c r="A74" s="37" t="s">
        <v>125</v>
      </c>
      <c r="B74" s="37">
        <v>17</v>
      </c>
      <c r="C74" s="38" t="s">
        <v>2005</v>
      </c>
      <c r="D74" s="37" t="s">
        <v>127</v>
      </c>
      <c r="E74" s="39" t="s">
        <v>2006</v>
      </c>
      <c r="F74" s="40" t="s">
        <v>135</v>
      </c>
      <c r="G74" s="41">
        <v>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130</v>
      </c>
      <c r="B75" s="45"/>
      <c r="C75" s="46"/>
      <c r="D75" s="46"/>
      <c r="E75" s="39" t="s">
        <v>2006</v>
      </c>
      <c r="F75" s="46"/>
      <c r="G75" s="46"/>
      <c r="H75" s="46"/>
      <c r="I75" s="46"/>
      <c r="J75" s="47"/>
    </row>
    <row r="76" ht="60">
      <c r="A76" s="37" t="s">
        <v>242</v>
      </c>
      <c r="B76" s="45"/>
      <c r="C76" s="46"/>
      <c r="D76" s="46"/>
      <c r="E76" s="51" t="s">
        <v>2007</v>
      </c>
      <c r="F76" s="46"/>
      <c r="G76" s="46"/>
      <c r="H76" s="46"/>
      <c r="I76" s="46"/>
      <c r="J76" s="47"/>
    </row>
    <row r="77" ht="30">
      <c r="A77" s="37" t="s">
        <v>131</v>
      </c>
      <c r="B77" s="45"/>
      <c r="C77" s="46"/>
      <c r="D77" s="46"/>
      <c r="E77" s="39" t="s">
        <v>2006</v>
      </c>
      <c r="F77" s="46"/>
      <c r="G77" s="46"/>
      <c r="H77" s="46"/>
      <c r="I77" s="46"/>
      <c r="J77" s="47"/>
    </row>
    <row r="78" ht="30">
      <c r="A78" s="37" t="s">
        <v>125</v>
      </c>
      <c r="B78" s="37">
        <v>18</v>
      </c>
      <c r="C78" s="38" t="s">
        <v>2008</v>
      </c>
      <c r="D78" s="37" t="s">
        <v>127</v>
      </c>
      <c r="E78" s="39" t="s">
        <v>2009</v>
      </c>
      <c r="F78" s="40" t="s">
        <v>135</v>
      </c>
      <c r="G78" s="41">
        <v>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130</v>
      </c>
      <c r="B79" s="45"/>
      <c r="C79" s="46"/>
      <c r="D79" s="46"/>
      <c r="E79" s="39" t="s">
        <v>2009</v>
      </c>
      <c r="F79" s="46"/>
      <c r="G79" s="46"/>
      <c r="H79" s="46"/>
      <c r="I79" s="46"/>
      <c r="J79" s="47"/>
    </row>
    <row r="80" ht="30">
      <c r="A80" s="37" t="s">
        <v>242</v>
      </c>
      <c r="B80" s="45"/>
      <c r="C80" s="46"/>
      <c r="D80" s="46"/>
      <c r="E80" s="51" t="s">
        <v>2010</v>
      </c>
      <c r="F80" s="46"/>
      <c r="G80" s="46"/>
      <c r="H80" s="46"/>
      <c r="I80" s="46"/>
      <c r="J80" s="47"/>
    </row>
    <row r="81" ht="30">
      <c r="A81" s="37" t="s">
        <v>131</v>
      </c>
      <c r="B81" s="45"/>
      <c r="C81" s="46"/>
      <c r="D81" s="46"/>
      <c r="E81" s="39" t="s">
        <v>2009</v>
      </c>
      <c r="F81" s="46"/>
      <c r="G81" s="46"/>
      <c r="H81" s="46"/>
      <c r="I81" s="46"/>
      <c r="J81" s="47"/>
    </row>
    <row r="82" ht="30">
      <c r="A82" s="37" t="s">
        <v>125</v>
      </c>
      <c r="B82" s="37">
        <v>19</v>
      </c>
      <c r="C82" s="38" t="s">
        <v>2011</v>
      </c>
      <c r="D82" s="37" t="s">
        <v>127</v>
      </c>
      <c r="E82" s="39" t="s">
        <v>2012</v>
      </c>
      <c r="F82" s="40" t="s">
        <v>135</v>
      </c>
      <c r="G82" s="41">
        <v>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130</v>
      </c>
      <c r="B83" s="45"/>
      <c r="C83" s="46"/>
      <c r="D83" s="46"/>
      <c r="E83" s="39" t="s">
        <v>2012</v>
      </c>
      <c r="F83" s="46"/>
      <c r="G83" s="46"/>
      <c r="H83" s="46"/>
      <c r="I83" s="46"/>
      <c r="J83" s="47"/>
    </row>
    <row r="84" ht="30">
      <c r="A84" s="37" t="s">
        <v>242</v>
      </c>
      <c r="B84" s="45"/>
      <c r="C84" s="46"/>
      <c r="D84" s="46"/>
      <c r="E84" s="51" t="s">
        <v>2013</v>
      </c>
      <c r="F84" s="46"/>
      <c r="G84" s="46"/>
      <c r="H84" s="46"/>
      <c r="I84" s="46"/>
      <c r="J84" s="47"/>
    </row>
    <row r="85" ht="30">
      <c r="A85" s="37" t="s">
        <v>131</v>
      </c>
      <c r="B85" s="45"/>
      <c r="C85" s="46"/>
      <c r="D85" s="46"/>
      <c r="E85" s="39" t="s">
        <v>2012</v>
      </c>
      <c r="F85" s="46"/>
      <c r="G85" s="46"/>
      <c r="H85" s="46"/>
      <c r="I85" s="46"/>
      <c r="J85" s="47"/>
    </row>
    <row r="86" ht="30">
      <c r="A86" s="37" t="s">
        <v>125</v>
      </c>
      <c r="B86" s="37">
        <v>20</v>
      </c>
      <c r="C86" s="38" t="s">
        <v>2014</v>
      </c>
      <c r="D86" s="37" t="s">
        <v>127</v>
      </c>
      <c r="E86" s="39" t="s">
        <v>2015</v>
      </c>
      <c r="F86" s="40" t="s">
        <v>135</v>
      </c>
      <c r="G86" s="41">
        <v>148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130</v>
      </c>
      <c r="B87" s="45"/>
      <c r="C87" s="46"/>
      <c r="D87" s="46"/>
      <c r="E87" s="39" t="s">
        <v>2015</v>
      </c>
      <c r="F87" s="46"/>
      <c r="G87" s="46"/>
      <c r="H87" s="46"/>
      <c r="I87" s="46"/>
      <c r="J87" s="47"/>
    </row>
    <row r="88" ht="30">
      <c r="A88" s="37" t="s">
        <v>242</v>
      </c>
      <c r="B88" s="45"/>
      <c r="C88" s="46"/>
      <c r="D88" s="46"/>
      <c r="E88" s="51" t="s">
        <v>2016</v>
      </c>
      <c r="F88" s="46"/>
      <c r="G88" s="46"/>
      <c r="H88" s="46"/>
      <c r="I88" s="46"/>
      <c r="J88" s="47"/>
    </row>
    <row r="89" ht="30">
      <c r="A89" s="37" t="s">
        <v>131</v>
      </c>
      <c r="B89" s="45"/>
      <c r="C89" s="46"/>
      <c r="D89" s="46"/>
      <c r="E89" s="39" t="s">
        <v>2015</v>
      </c>
      <c r="F89" s="46"/>
      <c r="G89" s="46"/>
      <c r="H89" s="46"/>
      <c r="I89" s="46"/>
      <c r="J89" s="47"/>
    </row>
    <row r="90" ht="30">
      <c r="A90" s="37" t="s">
        <v>125</v>
      </c>
      <c r="B90" s="37">
        <v>21</v>
      </c>
      <c r="C90" s="38" t="s">
        <v>2017</v>
      </c>
      <c r="D90" s="37" t="s">
        <v>127</v>
      </c>
      <c r="E90" s="39" t="s">
        <v>2018</v>
      </c>
      <c r="F90" s="40" t="s">
        <v>135</v>
      </c>
      <c r="G90" s="41">
        <v>28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130</v>
      </c>
      <c r="B91" s="45"/>
      <c r="C91" s="46"/>
      <c r="D91" s="46"/>
      <c r="E91" s="39" t="s">
        <v>2018</v>
      </c>
      <c r="F91" s="46"/>
      <c r="G91" s="46"/>
      <c r="H91" s="46"/>
      <c r="I91" s="46"/>
      <c r="J91" s="47"/>
    </row>
    <row r="92" ht="30">
      <c r="A92" s="37" t="s">
        <v>242</v>
      </c>
      <c r="B92" s="45"/>
      <c r="C92" s="46"/>
      <c r="D92" s="46"/>
      <c r="E92" s="51" t="s">
        <v>2019</v>
      </c>
      <c r="F92" s="46"/>
      <c r="G92" s="46"/>
      <c r="H92" s="46"/>
      <c r="I92" s="46"/>
      <c r="J92" s="47"/>
    </row>
    <row r="93" ht="30">
      <c r="A93" s="37" t="s">
        <v>131</v>
      </c>
      <c r="B93" s="45"/>
      <c r="C93" s="46"/>
      <c r="D93" s="46"/>
      <c r="E93" s="39" t="s">
        <v>2018</v>
      </c>
      <c r="F93" s="46"/>
      <c r="G93" s="46"/>
      <c r="H93" s="46"/>
      <c r="I93" s="46"/>
      <c r="J93" s="47"/>
    </row>
    <row r="94" ht="30">
      <c r="A94" s="37" t="s">
        <v>125</v>
      </c>
      <c r="B94" s="37">
        <v>22</v>
      </c>
      <c r="C94" s="38" t="s">
        <v>2020</v>
      </c>
      <c r="D94" s="37" t="s">
        <v>127</v>
      </c>
      <c r="E94" s="39" t="s">
        <v>2021</v>
      </c>
      <c r="F94" s="40" t="s">
        <v>135</v>
      </c>
      <c r="G94" s="41">
        <v>24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130</v>
      </c>
      <c r="B95" s="45"/>
      <c r="C95" s="46"/>
      <c r="D95" s="46"/>
      <c r="E95" s="39" t="s">
        <v>2021</v>
      </c>
      <c r="F95" s="46"/>
      <c r="G95" s="46"/>
      <c r="H95" s="46"/>
      <c r="I95" s="46"/>
      <c r="J95" s="47"/>
    </row>
    <row r="96" ht="30">
      <c r="A96" s="37" t="s">
        <v>242</v>
      </c>
      <c r="B96" s="45"/>
      <c r="C96" s="46"/>
      <c r="D96" s="46"/>
      <c r="E96" s="51" t="s">
        <v>2022</v>
      </c>
      <c r="F96" s="46"/>
      <c r="G96" s="46"/>
      <c r="H96" s="46"/>
      <c r="I96" s="46"/>
      <c r="J96" s="47"/>
    </row>
    <row r="97" ht="30">
      <c r="A97" s="37" t="s">
        <v>131</v>
      </c>
      <c r="B97" s="45"/>
      <c r="C97" s="46"/>
      <c r="D97" s="46"/>
      <c r="E97" s="39" t="s">
        <v>2021</v>
      </c>
      <c r="F97" s="46"/>
      <c r="G97" s="46"/>
      <c r="H97" s="46"/>
      <c r="I97" s="46"/>
      <c r="J97" s="47"/>
    </row>
    <row r="98" ht="30">
      <c r="A98" s="37" t="s">
        <v>125</v>
      </c>
      <c r="B98" s="37">
        <v>23</v>
      </c>
      <c r="C98" s="38" t="s">
        <v>2023</v>
      </c>
      <c r="D98" s="37" t="s">
        <v>127</v>
      </c>
      <c r="E98" s="39" t="s">
        <v>2024</v>
      </c>
      <c r="F98" s="40" t="s">
        <v>135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130</v>
      </c>
      <c r="B99" s="45"/>
      <c r="C99" s="46"/>
      <c r="D99" s="46"/>
      <c r="E99" s="39" t="s">
        <v>2024</v>
      </c>
      <c r="F99" s="46"/>
      <c r="G99" s="46"/>
      <c r="H99" s="46"/>
      <c r="I99" s="46"/>
      <c r="J99" s="47"/>
    </row>
    <row r="100" ht="30">
      <c r="A100" s="37" t="s">
        <v>242</v>
      </c>
      <c r="B100" s="45"/>
      <c r="C100" s="46"/>
      <c r="D100" s="46"/>
      <c r="E100" s="51" t="s">
        <v>2025</v>
      </c>
      <c r="F100" s="46"/>
      <c r="G100" s="46"/>
      <c r="H100" s="46"/>
      <c r="I100" s="46"/>
      <c r="J100" s="47"/>
    </row>
    <row r="101" ht="30">
      <c r="A101" s="37" t="s">
        <v>131</v>
      </c>
      <c r="B101" s="45"/>
      <c r="C101" s="46"/>
      <c r="D101" s="46"/>
      <c r="E101" s="39" t="s">
        <v>2024</v>
      </c>
      <c r="F101" s="46"/>
      <c r="G101" s="46"/>
      <c r="H101" s="46"/>
      <c r="I101" s="46"/>
      <c r="J101" s="47"/>
    </row>
    <row r="102" ht="30">
      <c r="A102" s="37" t="s">
        <v>125</v>
      </c>
      <c r="B102" s="37">
        <v>24</v>
      </c>
      <c r="C102" s="38" t="s">
        <v>2026</v>
      </c>
      <c r="D102" s="37" t="s">
        <v>127</v>
      </c>
      <c r="E102" s="39" t="s">
        <v>2027</v>
      </c>
      <c r="F102" s="40" t="s">
        <v>135</v>
      </c>
      <c r="G102" s="41">
        <v>308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130</v>
      </c>
      <c r="B103" s="45"/>
      <c r="C103" s="46"/>
      <c r="D103" s="46"/>
      <c r="E103" s="39" t="s">
        <v>2027</v>
      </c>
      <c r="F103" s="46"/>
      <c r="G103" s="46"/>
      <c r="H103" s="46"/>
      <c r="I103" s="46"/>
      <c r="J103" s="47"/>
    </row>
    <row r="104" ht="30">
      <c r="A104" s="37" t="s">
        <v>242</v>
      </c>
      <c r="B104" s="45"/>
      <c r="C104" s="46"/>
      <c r="D104" s="46"/>
      <c r="E104" s="51" t="s">
        <v>2028</v>
      </c>
      <c r="F104" s="46"/>
      <c r="G104" s="46"/>
      <c r="H104" s="46"/>
      <c r="I104" s="46"/>
      <c r="J104" s="47"/>
    </row>
    <row r="105" ht="30">
      <c r="A105" s="37" t="s">
        <v>131</v>
      </c>
      <c r="B105" s="45"/>
      <c r="C105" s="46"/>
      <c r="D105" s="46"/>
      <c r="E105" s="39" t="s">
        <v>2027</v>
      </c>
      <c r="F105" s="46"/>
      <c r="G105" s="46"/>
      <c r="H105" s="46"/>
      <c r="I105" s="46"/>
      <c r="J105" s="47"/>
    </row>
    <row r="106" ht="30">
      <c r="A106" s="37" t="s">
        <v>125</v>
      </c>
      <c r="B106" s="37">
        <v>25</v>
      </c>
      <c r="C106" s="38" t="s">
        <v>2029</v>
      </c>
      <c r="D106" s="37" t="s">
        <v>127</v>
      </c>
      <c r="E106" s="39" t="s">
        <v>2030</v>
      </c>
      <c r="F106" s="40" t="s">
        <v>135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130</v>
      </c>
      <c r="B107" s="45"/>
      <c r="C107" s="46"/>
      <c r="D107" s="46"/>
      <c r="E107" s="39" t="s">
        <v>2030</v>
      </c>
      <c r="F107" s="46"/>
      <c r="G107" s="46"/>
      <c r="H107" s="46"/>
      <c r="I107" s="46"/>
      <c r="J107" s="47"/>
    </row>
    <row r="108" ht="30">
      <c r="A108" s="37" t="s">
        <v>242</v>
      </c>
      <c r="B108" s="45"/>
      <c r="C108" s="46"/>
      <c r="D108" s="46"/>
      <c r="E108" s="51" t="s">
        <v>2031</v>
      </c>
      <c r="F108" s="46"/>
      <c r="G108" s="46"/>
      <c r="H108" s="46"/>
      <c r="I108" s="46"/>
      <c r="J108" s="47"/>
    </row>
    <row r="109" ht="30">
      <c r="A109" s="37" t="s">
        <v>131</v>
      </c>
      <c r="B109" s="45"/>
      <c r="C109" s="46"/>
      <c r="D109" s="46"/>
      <c r="E109" s="39" t="s">
        <v>2030</v>
      </c>
      <c r="F109" s="46"/>
      <c r="G109" s="46"/>
      <c r="H109" s="46"/>
      <c r="I109" s="46"/>
      <c r="J109" s="47"/>
    </row>
    <row r="110" ht="30">
      <c r="A110" s="37" t="s">
        <v>125</v>
      </c>
      <c r="B110" s="37">
        <v>26</v>
      </c>
      <c r="C110" s="38" t="s">
        <v>2032</v>
      </c>
      <c r="D110" s="37" t="s">
        <v>127</v>
      </c>
      <c r="E110" s="39" t="s">
        <v>2033</v>
      </c>
      <c r="F110" s="40" t="s">
        <v>1304</v>
      </c>
      <c r="G110" s="41">
        <v>287.80599999999998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30">
      <c r="A111" s="37" t="s">
        <v>130</v>
      </c>
      <c r="B111" s="45"/>
      <c r="C111" s="46"/>
      <c r="D111" s="46"/>
      <c r="E111" s="39" t="s">
        <v>2033</v>
      </c>
      <c r="F111" s="46"/>
      <c r="G111" s="46"/>
      <c r="H111" s="46"/>
      <c r="I111" s="46"/>
      <c r="J111" s="47"/>
    </row>
    <row r="112" ht="409.5">
      <c r="A112" s="37" t="s">
        <v>242</v>
      </c>
      <c r="B112" s="45"/>
      <c r="C112" s="46"/>
      <c r="D112" s="46"/>
      <c r="E112" s="51" t="s">
        <v>2034</v>
      </c>
      <c r="F112" s="46"/>
      <c r="G112" s="46"/>
      <c r="H112" s="46"/>
      <c r="I112" s="46"/>
      <c r="J112" s="47"/>
    </row>
    <row r="113" ht="30">
      <c r="A113" s="37" t="s">
        <v>131</v>
      </c>
      <c r="B113" s="45"/>
      <c r="C113" s="46"/>
      <c r="D113" s="46"/>
      <c r="E113" s="39" t="s">
        <v>2033</v>
      </c>
      <c r="F113" s="46"/>
      <c r="G113" s="46"/>
      <c r="H113" s="46"/>
      <c r="I113" s="46"/>
      <c r="J113" s="47"/>
    </row>
    <row r="114" ht="30">
      <c r="A114" s="37" t="s">
        <v>125</v>
      </c>
      <c r="B114" s="37">
        <v>27</v>
      </c>
      <c r="C114" s="38" t="s">
        <v>2035</v>
      </c>
      <c r="D114" s="37" t="s">
        <v>127</v>
      </c>
      <c r="E114" s="39" t="s">
        <v>2036</v>
      </c>
      <c r="F114" s="40" t="s">
        <v>1304</v>
      </c>
      <c r="G114" s="41">
        <v>723.68600000000004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130</v>
      </c>
      <c r="B115" s="45"/>
      <c r="C115" s="46"/>
      <c r="D115" s="46"/>
      <c r="E115" s="39" t="s">
        <v>2036</v>
      </c>
      <c r="F115" s="46"/>
      <c r="G115" s="46"/>
      <c r="H115" s="46"/>
      <c r="I115" s="46"/>
      <c r="J115" s="47"/>
    </row>
    <row r="116" ht="30">
      <c r="A116" s="37" t="s">
        <v>131</v>
      </c>
      <c r="B116" s="45"/>
      <c r="C116" s="46"/>
      <c r="D116" s="46"/>
      <c r="E116" s="39" t="s">
        <v>2036</v>
      </c>
      <c r="F116" s="46"/>
      <c r="G116" s="46"/>
      <c r="H116" s="46"/>
      <c r="I116" s="46"/>
      <c r="J116" s="47"/>
    </row>
    <row r="117">
      <c r="A117" s="37" t="s">
        <v>125</v>
      </c>
      <c r="B117" s="37">
        <v>28</v>
      </c>
      <c r="C117" s="38" t="s">
        <v>2037</v>
      </c>
      <c r="D117" s="37" t="s">
        <v>127</v>
      </c>
      <c r="E117" s="39" t="s">
        <v>2038</v>
      </c>
      <c r="F117" s="40" t="s">
        <v>1304</v>
      </c>
      <c r="G117" s="41">
        <v>28.800000000000001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2038</v>
      </c>
      <c r="F118" s="46"/>
      <c r="G118" s="46"/>
      <c r="H118" s="46"/>
      <c r="I118" s="46"/>
      <c r="J118" s="47"/>
    </row>
    <row r="119">
      <c r="A119" s="37" t="s">
        <v>242</v>
      </c>
      <c r="B119" s="45"/>
      <c r="C119" s="46"/>
      <c r="D119" s="46"/>
      <c r="E119" s="51" t="s">
        <v>2039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2040</v>
      </c>
      <c r="F120" s="46"/>
      <c r="G120" s="46"/>
      <c r="H120" s="46"/>
      <c r="I120" s="46"/>
      <c r="J120" s="47"/>
    </row>
    <row r="121">
      <c r="A121" s="37" t="s">
        <v>125</v>
      </c>
      <c r="B121" s="37">
        <v>29</v>
      </c>
      <c r="C121" s="38" t="s">
        <v>2041</v>
      </c>
      <c r="D121" s="37" t="s">
        <v>127</v>
      </c>
      <c r="E121" s="39" t="s">
        <v>2042</v>
      </c>
      <c r="F121" s="40" t="s">
        <v>129</v>
      </c>
      <c r="G121" s="41">
        <v>74.799999999999997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130</v>
      </c>
      <c r="B122" s="45"/>
      <c r="C122" s="46"/>
      <c r="D122" s="46"/>
      <c r="E122" s="39" t="s">
        <v>2042</v>
      </c>
      <c r="F122" s="46"/>
      <c r="G122" s="46"/>
      <c r="H122" s="46"/>
      <c r="I122" s="46"/>
      <c r="J122" s="47"/>
    </row>
    <row r="123" ht="409.5">
      <c r="A123" s="37" t="s">
        <v>242</v>
      </c>
      <c r="B123" s="45"/>
      <c r="C123" s="46"/>
      <c r="D123" s="46"/>
      <c r="E123" s="51" t="s">
        <v>2043</v>
      </c>
      <c r="F123" s="46"/>
      <c r="G123" s="46"/>
      <c r="H123" s="46"/>
      <c r="I123" s="46"/>
      <c r="J123" s="47"/>
    </row>
    <row r="124">
      <c r="A124" s="37" t="s">
        <v>131</v>
      </c>
      <c r="B124" s="45"/>
      <c r="C124" s="46"/>
      <c r="D124" s="46"/>
      <c r="E124" s="39" t="s">
        <v>2042</v>
      </c>
      <c r="F124" s="46"/>
      <c r="G124" s="46"/>
      <c r="H124" s="46"/>
      <c r="I124" s="46"/>
      <c r="J124" s="47"/>
    </row>
    <row r="125">
      <c r="A125" s="37" t="s">
        <v>125</v>
      </c>
      <c r="B125" s="37">
        <v>30</v>
      </c>
      <c r="C125" s="38" t="s">
        <v>2044</v>
      </c>
      <c r="D125" s="37" t="s">
        <v>127</v>
      </c>
      <c r="E125" s="39" t="s">
        <v>2045</v>
      </c>
      <c r="F125" s="40" t="s">
        <v>129</v>
      </c>
      <c r="G125" s="41">
        <v>188.5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130</v>
      </c>
      <c r="B126" s="45"/>
      <c r="C126" s="46"/>
      <c r="D126" s="46"/>
      <c r="E126" s="39" t="s">
        <v>2045</v>
      </c>
      <c r="F126" s="46"/>
      <c r="G126" s="46"/>
      <c r="H126" s="46"/>
      <c r="I126" s="46"/>
      <c r="J126" s="47"/>
    </row>
    <row r="127">
      <c r="A127" s="37" t="s">
        <v>131</v>
      </c>
      <c r="B127" s="45"/>
      <c r="C127" s="46"/>
      <c r="D127" s="46"/>
      <c r="E127" s="39" t="s">
        <v>2045</v>
      </c>
      <c r="F127" s="46"/>
      <c r="G127" s="46"/>
      <c r="H127" s="46"/>
      <c r="I127" s="46"/>
      <c r="J127" s="47"/>
    </row>
    <row r="128">
      <c r="A128" s="37" t="s">
        <v>125</v>
      </c>
      <c r="B128" s="37">
        <v>31</v>
      </c>
      <c r="C128" s="38" t="s">
        <v>2046</v>
      </c>
      <c r="D128" s="37" t="s">
        <v>127</v>
      </c>
      <c r="E128" s="39" t="s">
        <v>2047</v>
      </c>
      <c r="F128" s="40" t="s">
        <v>129</v>
      </c>
      <c r="G128" s="41">
        <v>411.5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130</v>
      </c>
      <c r="B129" s="45"/>
      <c r="C129" s="46"/>
      <c r="D129" s="46"/>
      <c r="E129" s="39" t="s">
        <v>2047</v>
      </c>
      <c r="F129" s="46"/>
      <c r="G129" s="46"/>
      <c r="H129" s="46"/>
      <c r="I129" s="46"/>
      <c r="J129" s="47"/>
    </row>
    <row r="130">
      <c r="A130" s="37" t="s">
        <v>131</v>
      </c>
      <c r="B130" s="45"/>
      <c r="C130" s="46"/>
      <c r="D130" s="46"/>
      <c r="E130" s="39" t="s">
        <v>2047</v>
      </c>
      <c r="F130" s="46"/>
      <c r="G130" s="46"/>
      <c r="H130" s="46"/>
      <c r="I130" s="46"/>
      <c r="J130" s="47"/>
    </row>
    <row r="131">
      <c r="A131" s="37" t="s">
        <v>125</v>
      </c>
      <c r="B131" s="37">
        <v>32</v>
      </c>
      <c r="C131" s="38" t="s">
        <v>2048</v>
      </c>
      <c r="D131" s="37" t="s">
        <v>127</v>
      </c>
      <c r="E131" s="39" t="s">
        <v>2049</v>
      </c>
      <c r="F131" s="40" t="s">
        <v>129</v>
      </c>
      <c r="G131" s="41">
        <v>31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130</v>
      </c>
      <c r="B132" s="45"/>
      <c r="C132" s="46"/>
      <c r="D132" s="46"/>
      <c r="E132" s="39" t="s">
        <v>2049</v>
      </c>
      <c r="F132" s="46"/>
      <c r="G132" s="46"/>
      <c r="H132" s="46"/>
      <c r="I132" s="46"/>
      <c r="J132" s="47"/>
    </row>
    <row r="133" ht="105">
      <c r="A133" s="37" t="s">
        <v>242</v>
      </c>
      <c r="B133" s="45"/>
      <c r="C133" s="46"/>
      <c r="D133" s="46"/>
      <c r="E133" s="51" t="s">
        <v>2050</v>
      </c>
      <c r="F133" s="46"/>
      <c r="G133" s="46"/>
      <c r="H133" s="46"/>
      <c r="I133" s="46"/>
      <c r="J133" s="47"/>
    </row>
    <row r="134">
      <c r="A134" s="37" t="s">
        <v>131</v>
      </c>
      <c r="B134" s="45"/>
      <c r="C134" s="46"/>
      <c r="D134" s="46"/>
      <c r="E134" s="39" t="s">
        <v>2049</v>
      </c>
      <c r="F134" s="46"/>
      <c r="G134" s="46"/>
      <c r="H134" s="46"/>
      <c r="I134" s="46"/>
      <c r="J134" s="47"/>
    </row>
    <row r="135" ht="45">
      <c r="A135" s="37" t="s">
        <v>125</v>
      </c>
      <c r="B135" s="37">
        <v>33</v>
      </c>
      <c r="C135" s="38" t="s">
        <v>2051</v>
      </c>
      <c r="D135" s="37" t="s">
        <v>127</v>
      </c>
      <c r="E135" s="39" t="s">
        <v>2052</v>
      </c>
      <c r="F135" s="40" t="s">
        <v>129</v>
      </c>
      <c r="G135" s="41">
        <v>56.5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60">
      <c r="A136" s="37" t="s">
        <v>130</v>
      </c>
      <c r="B136" s="45"/>
      <c r="C136" s="46"/>
      <c r="D136" s="46"/>
      <c r="E136" s="39" t="s">
        <v>2053</v>
      </c>
      <c r="F136" s="46"/>
      <c r="G136" s="46"/>
      <c r="H136" s="46"/>
      <c r="I136" s="46"/>
      <c r="J136" s="47"/>
    </row>
    <row r="137" ht="409.5">
      <c r="A137" s="37" t="s">
        <v>242</v>
      </c>
      <c r="B137" s="45"/>
      <c r="C137" s="46"/>
      <c r="D137" s="46"/>
      <c r="E137" s="51" t="s">
        <v>2054</v>
      </c>
      <c r="F137" s="46"/>
      <c r="G137" s="46"/>
      <c r="H137" s="46"/>
      <c r="I137" s="46"/>
      <c r="J137" s="47"/>
    </row>
    <row r="138" ht="60">
      <c r="A138" s="37" t="s">
        <v>131</v>
      </c>
      <c r="B138" s="45"/>
      <c r="C138" s="46"/>
      <c r="D138" s="46"/>
      <c r="E138" s="39" t="s">
        <v>2053</v>
      </c>
      <c r="F138" s="46"/>
      <c r="G138" s="46"/>
      <c r="H138" s="46"/>
      <c r="I138" s="46"/>
      <c r="J138" s="47"/>
    </row>
    <row r="139" ht="45">
      <c r="A139" s="37" t="s">
        <v>125</v>
      </c>
      <c r="B139" s="37">
        <v>34</v>
      </c>
      <c r="C139" s="38" t="s">
        <v>2055</v>
      </c>
      <c r="D139" s="37" t="s">
        <v>127</v>
      </c>
      <c r="E139" s="39" t="s">
        <v>2052</v>
      </c>
      <c r="F139" s="40" t="s">
        <v>129</v>
      </c>
      <c r="G139" s="41">
        <v>174.69999999999999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60">
      <c r="A140" s="37" t="s">
        <v>130</v>
      </c>
      <c r="B140" s="45"/>
      <c r="C140" s="46"/>
      <c r="D140" s="46"/>
      <c r="E140" s="39" t="s">
        <v>2056</v>
      </c>
      <c r="F140" s="46"/>
      <c r="G140" s="46"/>
      <c r="H140" s="46"/>
      <c r="I140" s="46"/>
      <c r="J140" s="47"/>
    </row>
    <row r="141" ht="60">
      <c r="A141" s="37" t="s">
        <v>131</v>
      </c>
      <c r="B141" s="45"/>
      <c r="C141" s="46"/>
      <c r="D141" s="46"/>
      <c r="E141" s="39" t="s">
        <v>2056</v>
      </c>
      <c r="F141" s="46"/>
      <c r="G141" s="46"/>
      <c r="H141" s="46"/>
      <c r="I141" s="46"/>
      <c r="J141" s="47"/>
    </row>
    <row r="142" ht="45">
      <c r="A142" s="37" t="s">
        <v>125</v>
      </c>
      <c r="B142" s="37">
        <v>35</v>
      </c>
      <c r="C142" s="38" t="s">
        <v>2057</v>
      </c>
      <c r="D142" s="37" t="s">
        <v>127</v>
      </c>
      <c r="E142" s="39" t="s">
        <v>2058</v>
      </c>
      <c r="F142" s="40" t="s">
        <v>135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 ht="75">
      <c r="A143" s="37" t="s">
        <v>130</v>
      </c>
      <c r="B143" s="45"/>
      <c r="C143" s="46"/>
      <c r="D143" s="46"/>
      <c r="E143" s="39" t="s">
        <v>2059</v>
      </c>
      <c r="F143" s="46"/>
      <c r="G143" s="46"/>
      <c r="H143" s="46"/>
      <c r="I143" s="46"/>
      <c r="J143" s="47"/>
    </row>
    <row r="144" ht="75">
      <c r="A144" s="37" t="s">
        <v>131</v>
      </c>
      <c r="B144" s="45"/>
      <c r="C144" s="46"/>
      <c r="D144" s="46"/>
      <c r="E144" s="39" t="s">
        <v>2059</v>
      </c>
      <c r="F144" s="46"/>
      <c r="G144" s="46"/>
      <c r="H144" s="46"/>
      <c r="I144" s="46"/>
      <c r="J144" s="47"/>
    </row>
    <row r="145">
      <c r="A145" s="37" t="s">
        <v>125</v>
      </c>
      <c r="B145" s="37">
        <v>36</v>
      </c>
      <c r="C145" s="38" t="s">
        <v>2060</v>
      </c>
      <c r="D145" s="37" t="s">
        <v>127</v>
      </c>
      <c r="E145" s="39" t="s">
        <v>2061</v>
      </c>
      <c r="F145" s="40" t="s">
        <v>1304</v>
      </c>
      <c r="G145" s="41">
        <v>28.800000000000001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130</v>
      </c>
      <c r="B146" s="45"/>
      <c r="C146" s="46"/>
      <c r="D146" s="46"/>
      <c r="E146" s="39" t="s">
        <v>2061</v>
      </c>
      <c r="F146" s="46"/>
      <c r="G146" s="46"/>
      <c r="H146" s="46"/>
      <c r="I146" s="46"/>
      <c r="J146" s="47"/>
    </row>
    <row r="147">
      <c r="A147" s="37" t="s">
        <v>242</v>
      </c>
      <c r="B147" s="45"/>
      <c r="C147" s="46"/>
      <c r="D147" s="46"/>
      <c r="E147" s="51" t="s">
        <v>2039</v>
      </c>
      <c r="F147" s="46"/>
      <c r="G147" s="46"/>
      <c r="H147" s="46"/>
      <c r="I147" s="46"/>
      <c r="J147" s="47"/>
    </row>
    <row r="148" ht="30">
      <c r="A148" s="37" t="s">
        <v>131</v>
      </c>
      <c r="B148" s="45"/>
      <c r="C148" s="46"/>
      <c r="D148" s="46"/>
      <c r="E148" s="39" t="s">
        <v>2062</v>
      </c>
      <c r="F148" s="46"/>
      <c r="G148" s="46"/>
      <c r="H148" s="46"/>
      <c r="I148" s="46"/>
      <c r="J148" s="47"/>
    </row>
    <row r="149">
      <c r="A149" s="37" t="s">
        <v>125</v>
      </c>
      <c r="B149" s="37">
        <v>37</v>
      </c>
      <c r="C149" s="38" t="s">
        <v>2063</v>
      </c>
      <c r="D149" s="37" t="s">
        <v>127</v>
      </c>
      <c r="E149" s="39" t="s">
        <v>2064</v>
      </c>
      <c r="F149" s="40" t="s">
        <v>135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130</v>
      </c>
      <c r="B150" s="45"/>
      <c r="C150" s="46"/>
      <c r="D150" s="46"/>
      <c r="E150" s="39" t="s">
        <v>2064</v>
      </c>
      <c r="F150" s="46"/>
      <c r="G150" s="46"/>
      <c r="H150" s="46"/>
      <c r="I150" s="46"/>
      <c r="J150" s="47"/>
    </row>
    <row r="151">
      <c r="A151" s="37" t="s">
        <v>131</v>
      </c>
      <c r="B151" s="45"/>
      <c r="C151" s="46"/>
      <c r="D151" s="46"/>
      <c r="E151" s="39" t="s">
        <v>2064</v>
      </c>
      <c r="F151" s="46"/>
      <c r="G151" s="46"/>
      <c r="H151" s="46"/>
      <c r="I151" s="46"/>
      <c r="J151" s="47"/>
    </row>
    <row r="152">
      <c r="A152" s="31" t="s">
        <v>122</v>
      </c>
      <c r="B152" s="32"/>
      <c r="C152" s="33" t="s">
        <v>2065</v>
      </c>
      <c r="D152" s="34"/>
      <c r="E152" s="31" t="s">
        <v>2066</v>
      </c>
      <c r="F152" s="34"/>
      <c r="G152" s="34"/>
      <c r="H152" s="34"/>
      <c r="I152" s="35">
        <f>SUMIFS(I153:I155,A153:A155,"P")</f>
        <v>0</v>
      </c>
      <c r="J152" s="36"/>
    </row>
    <row r="153">
      <c r="A153" s="37" t="s">
        <v>125</v>
      </c>
      <c r="B153" s="37">
        <v>38</v>
      </c>
      <c r="C153" s="38" t="s">
        <v>2067</v>
      </c>
      <c r="D153" s="37" t="s">
        <v>127</v>
      </c>
      <c r="E153" s="39" t="s">
        <v>2068</v>
      </c>
      <c r="F153" s="40" t="s">
        <v>522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130</v>
      </c>
      <c r="B154" s="45"/>
      <c r="C154" s="46"/>
      <c r="D154" s="46"/>
      <c r="E154" s="39" t="s">
        <v>2068</v>
      </c>
      <c r="F154" s="46"/>
      <c r="G154" s="46"/>
      <c r="H154" s="46"/>
      <c r="I154" s="46"/>
      <c r="J154" s="47"/>
    </row>
    <row r="155">
      <c r="A155" s="37" t="s">
        <v>131</v>
      </c>
      <c r="B155" s="45"/>
      <c r="C155" s="46"/>
      <c r="D155" s="46"/>
      <c r="E155" s="39" t="s">
        <v>2068</v>
      </c>
      <c r="F155" s="46"/>
      <c r="G155" s="46"/>
      <c r="H155" s="46"/>
      <c r="I155" s="46"/>
      <c r="J155" s="47"/>
    </row>
    <row r="156">
      <c r="A156" s="31" t="s">
        <v>122</v>
      </c>
      <c r="B156" s="32"/>
      <c r="C156" s="33" t="s">
        <v>2069</v>
      </c>
      <c r="D156" s="34"/>
      <c r="E156" s="31" t="s">
        <v>2070</v>
      </c>
      <c r="F156" s="34"/>
      <c r="G156" s="34"/>
      <c r="H156" s="34"/>
      <c r="I156" s="35">
        <f>SUMIFS(I157:I454,A157:A454,"P")</f>
        <v>0</v>
      </c>
      <c r="J156" s="36"/>
    </row>
    <row r="157">
      <c r="A157" s="37" t="s">
        <v>125</v>
      </c>
      <c r="B157" s="37">
        <v>39</v>
      </c>
      <c r="C157" s="38" t="s">
        <v>2071</v>
      </c>
      <c r="D157" s="37" t="s">
        <v>127</v>
      </c>
      <c r="E157" s="39" t="s">
        <v>2072</v>
      </c>
      <c r="F157" s="40" t="s">
        <v>129</v>
      </c>
      <c r="G157" s="41">
        <v>260.77800000000002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130</v>
      </c>
      <c r="B158" s="45"/>
      <c r="C158" s="46"/>
      <c r="D158" s="46"/>
      <c r="E158" s="39" t="s">
        <v>2072</v>
      </c>
      <c r="F158" s="46"/>
      <c r="G158" s="46"/>
      <c r="H158" s="46"/>
      <c r="I158" s="46"/>
      <c r="J158" s="47"/>
    </row>
    <row r="159" ht="375">
      <c r="A159" s="37" t="s">
        <v>242</v>
      </c>
      <c r="B159" s="45"/>
      <c r="C159" s="46"/>
      <c r="D159" s="46"/>
      <c r="E159" s="51" t="s">
        <v>2073</v>
      </c>
      <c r="F159" s="46"/>
      <c r="G159" s="46"/>
      <c r="H159" s="46"/>
      <c r="I159" s="46"/>
      <c r="J159" s="47"/>
    </row>
    <row r="160">
      <c r="A160" s="37" t="s">
        <v>131</v>
      </c>
      <c r="B160" s="45"/>
      <c r="C160" s="46"/>
      <c r="D160" s="46"/>
      <c r="E160" s="39" t="s">
        <v>2072</v>
      </c>
      <c r="F160" s="46"/>
      <c r="G160" s="46"/>
      <c r="H160" s="46"/>
      <c r="I160" s="46"/>
      <c r="J160" s="47"/>
    </row>
    <row r="161" ht="30">
      <c r="A161" s="37" t="s">
        <v>125</v>
      </c>
      <c r="B161" s="37">
        <v>40</v>
      </c>
      <c r="C161" s="38" t="s">
        <v>2074</v>
      </c>
      <c r="D161" s="37" t="s">
        <v>127</v>
      </c>
      <c r="E161" s="39" t="s">
        <v>2075</v>
      </c>
      <c r="F161" s="40" t="s">
        <v>1304</v>
      </c>
      <c r="G161" s="41">
        <v>584.85500000000002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30">
      <c r="A162" s="37" t="s">
        <v>130</v>
      </c>
      <c r="B162" s="45"/>
      <c r="C162" s="46"/>
      <c r="D162" s="46"/>
      <c r="E162" s="39" t="s">
        <v>2075</v>
      </c>
      <c r="F162" s="46"/>
      <c r="G162" s="46"/>
      <c r="H162" s="46"/>
      <c r="I162" s="46"/>
      <c r="J162" s="47"/>
    </row>
    <row r="163">
      <c r="A163" s="37" t="s">
        <v>242</v>
      </c>
      <c r="B163" s="45"/>
      <c r="C163" s="46"/>
      <c r="D163" s="46"/>
      <c r="E163" s="51" t="s">
        <v>2076</v>
      </c>
      <c r="F163" s="46"/>
      <c r="G163" s="46"/>
      <c r="H163" s="46"/>
      <c r="I163" s="46"/>
      <c r="J163" s="47"/>
    </row>
    <row r="164" ht="45">
      <c r="A164" s="37" t="s">
        <v>131</v>
      </c>
      <c r="B164" s="45"/>
      <c r="C164" s="46"/>
      <c r="D164" s="46"/>
      <c r="E164" s="39" t="s">
        <v>2077</v>
      </c>
      <c r="F164" s="46"/>
      <c r="G164" s="46"/>
      <c r="H164" s="46"/>
      <c r="I164" s="46"/>
      <c r="J164" s="47"/>
    </row>
    <row r="165" ht="30">
      <c r="A165" s="37" t="s">
        <v>125</v>
      </c>
      <c r="B165" s="37">
        <v>41</v>
      </c>
      <c r="C165" s="38" t="s">
        <v>2078</v>
      </c>
      <c r="D165" s="37" t="s">
        <v>127</v>
      </c>
      <c r="E165" s="39" t="s">
        <v>2075</v>
      </c>
      <c r="F165" s="40" t="s">
        <v>1304</v>
      </c>
      <c r="G165" s="41">
        <v>46.966999999999999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30">
      <c r="A166" s="37" t="s">
        <v>130</v>
      </c>
      <c r="B166" s="45"/>
      <c r="C166" s="46"/>
      <c r="D166" s="46"/>
      <c r="E166" s="39" t="s">
        <v>2075</v>
      </c>
      <c r="F166" s="46"/>
      <c r="G166" s="46"/>
      <c r="H166" s="46"/>
      <c r="I166" s="46"/>
      <c r="J166" s="47"/>
    </row>
    <row r="167" ht="30">
      <c r="A167" s="37" t="s">
        <v>242</v>
      </c>
      <c r="B167" s="45"/>
      <c r="C167" s="46"/>
      <c r="D167" s="46"/>
      <c r="E167" s="51" t="s">
        <v>2079</v>
      </c>
      <c r="F167" s="46"/>
      <c r="G167" s="46"/>
      <c r="H167" s="46"/>
      <c r="I167" s="46"/>
      <c r="J167" s="47"/>
    </row>
    <row r="168" ht="45">
      <c r="A168" s="37" t="s">
        <v>131</v>
      </c>
      <c r="B168" s="45"/>
      <c r="C168" s="46"/>
      <c r="D168" s="46"/>
      <c r="E168" s="39" t="s">
        <v>2077</v>
      </c>
      <c r="F168" s="46"/>
      <c r="G168" s="46"/>
      <c r="H168" s="46"/>
      <c r="I168" s="46"/>
      <c r="J168" s="47"/>
    </row>
    <row r="169" ht="30">
      <c r="A169" s="37" t="s">
        <v>125</v>
      </c>
      <c r="B169" s="37">
        <v>42</v>
      </c>
      <c r="C169" s="38" t="s">
        <v>2080</v>
      </c>
      <c r="D169" s="37" t="s">
        <v>127</v>
      </c>
      <c r="E169" s="39" t="s">
        <v>2081</v>
      </c>
      <c r="F169" s="40" t="s">
        <v>1304</v>
      </c>
      <c r="G169" s="41">
        <v>584.85500000000002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 ht="30">
      <c r="A170" s="37" t="s">
        <v>130</v>
      </c>
      <c r="B170" s="45"/>
      <c r="C170" s="46"/>
      <c r="D170" s="46"/>
      <c r="E170" s="39" t="s">
        <v>2081</v>
      </c>
      <c r="F170" s="46"/>
      <c r="G170" s="46"/>
      <c r="H170" s="46"/>
      <c r="I170" s="46"/>
      <c r="J170" s="47"/>
    </row>
    <row r="171">
      <c r="A171" s="37" t="s">
        <v>242</v>
      </c>
      <c r="B171" s="45"/>
      <c r="C171" s="46"/>
      <c r="D171" s="46"/>
      <c r="E171" s="51" t="s">
        <v>2076</v>
      </c>
      <c r="F171" s="46"/>
      <c r="G171" s="46"/>
      <c r="H171" s="46"/>
      <c r="I171" s="46"/>
      <c r="J171" s="47"/>
    </row>
    <row r="172" ht="30">
      <c r="A172" s="37" t="s">
        <v>131</v>
      </c>
      <c r="B172" s="45"/>
      <c r="C172" s="46"/>
      <c r="D172" s="46"/>
      <c r="E172" s="39" t="s">
        <v>2081</v>
      </c>
      <c r="F172" s="46"/>
      <c r="G172" s="46"/>
      <c r="H172" s="46"/>
      <c r="I172" s="46"/>
      <c r="J172" s="47"/>
    </row>
    <row r="173" ht="30">
      <c r="A173" s="37" t="s">
        <v>125</v>
      </c>
      <c r="B173" s="37">
        <v>43</v>
      </c>
      <c r="C173" s="38" t="s">
        <v>2082</v>
      </c>
      <c r="D173" s="37" t="s">
        <v>127</v>
      </c>
      <c r="E173" s="39" t="s">
        <v>2081</v>
      </c>
      <c r="F173" s="40" t="s">
        <v>1304</v>
      </c>
      <c r="G173" s="41">
        <v>46.966999999999999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130</v>
      </c>
      <c r="B174" s="45"/>
      <c r="C174" s="46"/>
      <c r="D174" s="46"/>
      <c r="E174" s="39" t="s">
        <v>2081</v>
      </c>
      <c r="F174" s="46"/>
      <c r="G174" s="46"/>
      <c r="H174" s="46"/>
      <c r="I174" s="46"/>
      <c r="J174" s="47"/>
    </row>
    <row r="175" ht="30">
      <c r="A175" s="37" t="s">
        <v>242</v>
      </c>
      <c r="B175" s="45"/>
      <c r="C175" s="46"/>
      <c r="D175" s="46"/>
      <c r="E175" s="51" t="s">
        <v>2079</v>
      </c>
      <c r="F175" s="46"/>
      <c r="G175" s="46"/>
      <c r="H175" s="46"/>
      <c r="I175" s="46"/>
      <c r="J175" s="47"/>
    </row>
    <row r="176" ht="30">
      <c r="A176" s="37" t="s">
        <v>131</v>
      </c>
      <c r="B176" s="45"/>
      <c r="C176" s="46"/>
      <c r="D176" s="46"/>
      <c r="E176" s="39" t="s">
        <v>2081</v>
      </c>
      <c r="F176" s="46"/>
      <c r="G176" s="46"/>
      <c r="H176" s="46"/>
      <c r="I176" s="46"/>
      <c r="J176" s="47"/>
    </row>
    <row r="177">
      <c r="A177" s="37" t="s">
        <v>125</v>
      </c>
      <c r="B177" s="37">
        <v>44</v>
      </c>
      <c r="C177" s="38" t="s">
        <v>2083</v>
      </c>
      <c r="D177" s="37" t="s">
        <v>127</v>
      </c>
      <c r="E177" s="39" t="s">
        <v>2084</v>
      </c>
      <c r="F177" s="40" t="s">
        <v>1304</v>
      </c>
      <c r="G177" s="41">
        <v>352.06900000000002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130</v>
      </c>
      <c r="B178" s="45"/>
      <c r="C178" s="46"/>
      <c r="D178" s="46"/>
      <c r="E178" s="39" t="s">
        <v>2084</v>
      </c>
      <c r="F178" s="46"/>
      <c r="G178" s="46"/>
      <c r="H178" s="46"/>
      <c r="I178" s="46"/>
      <c r="J178" s="47"/>
    </row>
    <row r="179" ht="150">
      <c r="A179" s="37" t="s">
        <v>242</v>
      </c>
      <c r="B179" s="45"/>
      <c r="C179" s="46"/>
      <c r="D179" s="46"/>
      <c r="E179" s="51" t="s">
        <v>2085</v>
      </c>
      <c r="F179" s="46"/>
      <c r="G179" s="46"/>
      <c r="H179" s="46"/>
      <c r="I179" s="46"/>
      <c r="J179" s="47"/>
    </row>
    <row r="180">
      <c r="A180" s="37" t="s">
        <v>131</v>
      </c>
      <c r="B180" s="45"/>
      <c r="C180" s="46"/>
      <c r="D180" s="46"/>
      <c r="E180" s="39" t="s">
        <v>2084</v>
      </c>
      <c r="F180" s="46"/>
      <c r="G180" s="46"/>
      <c r="H180" s="46"/>
      <c r="I180" s="46"/>
      <c r="J180" s="47"/>
    </row>
    <row r="181">
      <c r="A181" s="37" t="s">
        <v>125</v>
      </c>
      <c r="B181" s="37">
        <v>45</v>
      </c>
      <c r="C181" s="38" t="s">
        <v>2086</v>
      </c>
      <c r="D181" s="37" t="s">
        <v>127</v>
      </c>
      <c r="E181" s="39" t="s">
        <v>2087</v>
      </c>
      <c r="F181" s="40" t="s">
        <v>1304</v>
      </c>
      <c r="G181" s="41">
        <v>11.435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130</v>
      </c>
      <c r="B182" s="45"/>
      <c r="C182" s="46"/>
      <c r="D182" s="46"/>
      <c r="E182" s="39" t="s">
        <v>2087</v>
      </c>
      <c r="F182" s="46"/>
      <c r="G182" s="46"/>
      <c r="H182" s="46"/>
      <c r="I182" s="46"/>
      <c r="J182" s="47"/>
    </row>
    <row r="183" ht="75">
      <c r="A183" s="37" t="s">
        <v>242</v>
      </c>
      <c r="B183" s="45"/>
      <c r="C183" s="46"/>
      <c r="D183" s="46"/>
      <c r="E183" s="51" t="s">
        <v>2088</v>
      </c>
      <c r="F183" s="46"/>
      <c r="G183" s="46"/>
      <c r="H183" s="46"/>
      <c r="I183" s="46"/>
      <c r="J183" s="47"/>
    </row>
    <row r="184">
      <c r="A184" s="37" t="s">
        <v>131</v>
      </c>
      <c r="B184" s="45"/>
      <c r="C184" s="46"/>
      <c r="D184" s="46"/>
      <c r="E184" s="39" t="s">
        <v>2087</v>
      </c>
      <c r="F184" s="46"/>
      <c r="G184" s="46"/>
      <c r="H184" s="46"/>
      <c r="I184" s="46"/>
      <c r="J184" s="47"/>
    </row>
    <row r="185">
      <c r="A185" s="37" t="s">
        <v>125</v>
      </c>
      <c r="B185" s="37">
        <v>46</v>
      </c>
      <c r="C185" s="38" t="s">
        <v>2089</v>
      </c>
      <c r="D185" s="37" t="s">
        <v>127</v>
      </c>
      <c r="E185" s="39" t="s">
        <v>2090</v>
      </c>
      <c r="F185" s="40" t="s">
        <v>129</v>
      </c>
      <c r="G185" s="41">
        <v>358.74799999999999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130</v>
      </c>
      <c r="B186" s="45"/>
      <c r="C186" s="46"/>
      <c r="D186" s="46"/>
      <c r="E186" s="39" t="s">
        <v>2090</v>
      </c>
      <c r="F186" s="46"/>
      <c r="G186" s="46"/>
      <c r="H186" s="46"/>
      <c r="I186" s="46"/>
      <c r="J186" s="47"/>
    </row>
    <row r="187" ht="345">
      <c r="A187" s="37" t="s">
        <v>242</v>
      </c>
      <c r="B187" s="45"/>
      <c r="C187" s="46"/>
      <c r="D187" s="46"/>
      <c r="E187" s="51" t="s">
        <v>2091</v>
      </c>
      <c r="F187" s="46"/>
      <c r="G187" s="46"/>
      <c r="H187" s="46"/>
      <c r="I187" s="46"/>
      <c r="J187" s="47"/>
    </row>
    <row r="188">
      <c r="A188" s="37" t="s">
        <v>131</v>
      </c>
      <c r="B188" s="45"/>
      <c r="C188" s="46"/>
      <c r="D188" s="46"/>
      <c r="E188" s="39" t="s">
        <v>2090</v>
      </c>
      <c r="F188" s="46"/>
      <c r="G188" s="46"/>
      <c r="H188" s="46"/>
      <c r="I188" s="46"/>
      <c r="J188" s="47"/>
    </row>
    <row r="189">
      <c r="A189" s="37" t="s">
        <v>125</v>
      </c>
      <c r="B189" s="37">
        <v>47</v>
      </c>
      <c r="C189" s="38" t="s">
        <v>2092</v>
      </c>
      <c r="D189" s="37" t="s">
        <v>127</v>
      </c>
      <c r="E189" s="39" t="s">
        <v>2093</v>
      </c>
      <c r="F189" s="40" t="s">
        <v>129</v>
      </c>
      <c r="G189" s="41">
        <v>8.9250000000000007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130</v>
      </c>
      <c r="B190" s="45"/>
      <c r="C190" s="46"/>
      <c r="D190" s="46"/>
      <c r="E190" s="39" t="s">
        <v>2093</v>
      </c>
      <c r="F190" s="46"/>
      <c r="G190" s="46"/>
      <c r="H190" s="46"/>
      <c r="I190" s="46"/>
      <c r="J190" s="47"/>
    </row>
    <row r="191" ht="45">
      <c r="A191" s="37" t="s">
        <v>242</v>
      </c>
      <c r="B191" s="45"/>
      <c r="C191" s="46"/>
      <c r="D191" s="46"/>
      <c r="E191" s="51" t="s">
        <v>2094</v>
      </c>
      <c r="F191" s="46"/>
      <c r="G191" s="46"/>
      <c r="H191" s="46"/>
      <c r="I191" s="46"/>
      <c r="J191" s="47"/>
    </row>
    <row r="192">
      <c r="A192" s="37" t="s">
        <v>131</v>
      </c>
      <c r="B192" s="45"/>
      <c r="C192" s="46"/>
      <c r="D192" s="46"/>
      <c r="E192" s="39" t="s">
        <v>2093</v>
      </c>
      <c r="F192" s="46"/>
      <c r="G192" s="46"/>
      <c r="H192" s="46"/>
      <c r="I192" s="46"/>
      <c r="J192" s="47"/>
    </row>
    <row r="193">
      <c r="A193" s="37" t="s">
        <v>125</v>
      </c>
      <c r="B193" s="37">
        <v>48</v>
      </c>
      <c r="C193" s="38" t="s">
        <v>2095</v>
      </c>
      <c r="D193" s="37" t="s">
        <v>127</v>
      </c>
      <c r="E193" s="39" t="s">
        <v>2096</v>
      </c>
      <c r="F193" s="40" t="s">
        <v>129</v>
      </c>
      <c r="G193" s="41">
        <v>93.308000000000007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130</v>
      </c>
      <c r="B194" s="45"/>
      <c r="C194" s="46"/>
      <c r="D194" s="46"/>
      <c r="E194" s="39" t="s">
        <v>2096</v>
      </c>
      <c r="F194" s="46"/>
      <c r="G194" s="46"/>
      <c r="H194" s="46"/>
      <c r="I194" s="46"/>
      <c r="J194" s="47"/>
    </row>
    <row r="195" ht="330">
      <c r="A195" s="37" t="s">
        <v>242</v>
      </c>
      <c r="B195" s="45"/>
      <c r="C195" s="46"/>
      <c r="D195" s="46"/>
      <c r="E195" s="51" t="s">
        <v>2097</v>
      </c>
      <c r="F195" s="46"/>
      <c r="G195" s="46"/>
      <c r="H195" s="46"/>
      <c r="I195" s="46"/>
      <c r="J195" s="47"/>
    </row>
    <row r="196">
      <c r="A196" s="37" t="s">
        <v>131</v>
      </c>
      <c r="B196" s="45"/>
      <c r="C196" s="46"/>
      <c r="D196" s="46"/>
      <c r="E196" s="39" t="s">
        <v>2096</v>
      </c>
      <c r="F196" s="46"/>
      <c r="G196" s="46"/>
      <c r="H196" s="46"/>
      <c r="I196" s="46"/>
      <c r="J196" s="47"/>
    </row>
    <row r="197">
      <c r="A197" s="37" t="s">
        <v>125</v>
      </c>
      <c r="B197" s="37">
        <v>49</v>
      </c>
      <c r="C197" s="38" t="s">
        <v>2098</v>
      </c>
      <c r="D197" s="37" t="s">
        <v>127</v>
      </c>
      <c r="E197" s="39" t="s">
        <v>2099</v>
      </c>
      <c r="F197" s="40" t="s">
        <v>129</v>
      </c>
      <c r="G197" s="41">
        <v>113.705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130</v>
      </c>
      <c r="B198" s="45"/>
      <c r="C198" s="46"/>
      <c r="D198" s="46"/>
      <c r="E198" s="39" t="s">
        <v>2099</v>
      </c>
      <c r="F198" s="46"/>
      <c r="G198" s="46"/>
      <c r="H198" s="46"/>
      <c r="I198" s="46"/>
      <c r="J198" s="47"/>
    </row>
    <row r="199" ht="225">
      <c r="A199" s="37" t="s">
        <v>242</v>
      </c>
      <c r="B199" s="45"/>
      <c r="C199" s="46"/>
      <c r="D199" s="46"/>
      <c r="E199" s="51" t="s">
        <v>2100</v>
      </c>
      <c r="F199" s="46"/>
      <c r="G199" s="46"/>
      <c r="H199" s="46"/>
      <c r="I199" s="46"/>
      <c r="J199" s="47"/>
    </row>
    <row r="200">
      <c r="A200" s="37" t="s">
        <v>131</v>
      </c>
      <c r="B200" s="45"/>
      <c r="C200" s="46"/>
      <c r="D200" s="46"/>
      <c r="E200" s="39" t="s">
        <v>2099</v>
      </c>
      <c r="F200" s="46"/>
      <c r="G200" s="46"/>
      <c r="H200" s="46"/>
      <c r="I200" s="46"/>
      <c r="J200" s="47"/>
    </row>
    <row r="201">
      <c r="A201" s="37" t="s">
        <v>125</v>
      </c>
      <c r="B201" s="37">
        <v>50</v>
      </c>
      <c r="C201" s="38" t="s">
        <v>2101</v>
      </c>
      <c r="D201" s="37" t="s">
        <v>127</v>
      </c>
      <c r="E201" s="39" t="s">
        <v>2102</v>
      </c>
      <c r="F201" s="40" t="s">
        <v>129</v>
      </c>
      <c r="G201" s="41">
        <v>169.05500000000001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130</v>
      </c>
      <c r="B202" s="45"/>
      <c r="C202" s="46"/>
      <c r="D202" s="46"/>
      <c r="E202" s="39" t="s">
        <v>2102</v>
      </c>
      <c r="F202" s="46"/>
      <c r="G202" s="46"/>
      <c r="H202" s="46"/>
      <c r="I202" s="46"/>
      <c r="J202" s="47"/>
    </row>
    <row r="203">
      <c r="A203" s="37" t="s">
        <v>242</v>
      </c>
      <c r="B203" s="45"/>
      <c r="C203" s="46"/>
      <c r="D203" s="46"/>
      <c r="E203" s="51" t="s">
        <v>2103</v>
      </c>
      <c r="F203" s="46"/>
      <c r="G203" s="46"/>
      <c r="H203" s="46"/>
      <c r="I203" s="46"/>
      <c r="J203" s="47"/>
    </row>
    <row r="204">
      <c r="A204" s="37" t="s">
        <v>131</v>
      </c>
      <c r="B204" s="45"/>
      <c r="C204" s="46"/>
      <c r="D204" s="46"/>
      <c r="E204" s="39" t="s">
        <v>2102</v>
      </c>
      <c r="F204" s="46"/>
      <c r="G204" s="46"/>
      <c r="H204" s="46"/>
      <c r="I204" s="46"/>
      <c r="J204" s="47"/>
    </row>
    <row r="205" ht="30">
      <c r="A205" s="37" t="s">
        <v>125</v>
      </c>
      <c r="B205" s="37">
        <v>51</v>
      </c>
      <c r="C205" s="38" t="s">
        <v>2104</v>
      </c>
      <c r="D205" s="37" t="s">
        <v>127</v>
      </c>
      <c r="E205" s="39" t="s">
        <v>2105</v>
      </c>
      <c r="F205" s="40" t="s">
        <v>1304</v>
      </c>
      <c r="G205" s="41">
        <v>553.38999999999999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130</v>
      </c>
      <c r="B206" s="45"/>
      <c r="C206" s="46"/>
      <c r="D206" s="46"/>
      <c r="E206" s="39" t="s">
        <v>2105</v>
      </c>
      <c r="F206" s="46"/>
      <c r="G206" s="46"/>
      <c r="H206" s="46"/>
      <c r="I206" s="46"/>
      <c r="J206" s="47"/>
    </row>
    <row r="207">
      <c r="A207" s="37" t="s">
        <v>242</v>
      </c>
      <c r="B207" s="45"/>
      <c r="C207" s="46"/>
      <c r="D207" s="46"/>
      <c r="E207" s="51" t="s">
        <v>2106</v>
      </c>
      <c r="F207" s="46"/>
      <c r="G207" s="46"/>
      <c r="H207" s="46"/>
      <c r="I207" s="46"/>
      <c r="J207" s="47"/>
    </row>
    <row r="208" ht="30">
      <c r="A208" s="37" t="s">
        <v>131</v>
      </c>
      <c r="B208" s="45"/>
      <c r="C208" s="46"/>
      <c r="D208" s="46"/>
      <c r="E208" s="39" t="s">
        <v>2105</v>
      </c>
      <c r="F208" s="46"/>
      <c r="G208" s="46"/>
      <c r="H208" s="46"/>
      <c r="I208" s="46"/>
      <c r="J208" s="47"/>
    </row>
    <row r="209" ht="45">
      <c r="A209" s="37" t="s">
        <v>125</v>
      </c>
      <c r="B209" s="37">
        <v>52</v>
      </c>
      <c r="C209" s="38" t="s">
        <v>2107</v>
      </c>
      <c r="D209" s="37" t="s">
        <v>127</v>
      </c>
      <c r="E209" s="39" t="s">
        <v>2108</v>
      </c>
      <c r="F209" s="40" t="s">
        <v>1304</v>
      </c>
      <c r="G209" s="41">
        <v>553.38999999999999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 ht="45">
      <c r="A210" s="37" t="s">
        <v>130</v>
      </c>
      <c r="B210" s="45"/>
      <c r="C210" s="46"/>
      <c r="D210" s="46"/>
      <c r="E210" s="39" t="s">
        <v>2109</v>
      </c>
      <c r="F210" s="46"/>
      <c r="G210" s="46"/>
      <c r="H210" s="46"/>
      <c r="I210" s="46"/>
      <c r="J210" s="47"/>
    </row>
    <row r="211" ht="105">
      <c r="A211" s="37" t="s">
        <v>242</v>
      </c>
      <c r="B211" s="45"/>
      <c r="C211" s="46"/>
      <c r="D211" s="46"/>
      <c r="E211" s="51" t="s">
        <v>2110</v>
      </c>
      <c r="F211" s="46"/>
      <c r="G211" s="46"/>
      <c r="H211" s="46"/>
      <c r="I211" s="46"/>
      <c r="J211" s="47"/>
    </row>
    <row r="212" ht="45">
      <c r="A212" s="37" t="s">
        <v>131</v>
      </c>
      <c r="B212" s="45"/>
      <c r="C212" s="46"/>
      <c r="D212" s="46"/>
      <c r="E212" s="39" t="s">
        <v>2109</v>
      </c>
      <c r="F212" s="46"/>
      <c r="G212" s="46"/>
      <c r="H212" s="46"/>
      <c r="I212" s="46"/>
      <c r="J212" s="47"/>
    </row>
    <row r="213" ht="45">
      <c r="A213" s="37" t="s">
        <v>125</v>
      </c>
      <c r="B213" s="37">
        <v>53</v>
      </c>
      <c r="C213" s="38" t="s">
        <v>2111</v>
      </c>
      <c r="D213" s="37" t="s">
        <v>127</v>
      </c>
      <c r="E213" s="39" t="s">
        <v>2112</v>
      </c>
      <c r="F213" s="40" t="s">
        <v>1304</v>
      </c>
      <c r="G213" s="41">
        <v>553.38999999999999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 ht="45">
      <c r="A214" s="37" t="s">
        <v>130</v>
      </c>
      <c r="B214" s="45"/>
      <c r="C214" s="46"/>
      <c r="D214" s="46"/>
      <c r="E214" s="39" t="s">
        <v>2112</v>
      </c>
      <c r="F214" s="46"/>
      <c r="G214" s="46"/>
      <c r="H214" s="46"/>
      <c r="I214" s="46"/>
      <c r="J214" s="47"/>
    </row>
    <row r="215">
      <c r="A215" s="37" t="s">
        <v>242</v>
      </c>
      <c r="B215" s="45"/>
      <c r="C215" s="46"/>
      <c r="D215" s="46"/>
      <c r="E215" s="51" t="s">
        <v>2106</v>
      </c>
      <c r="F215" s="46"/>
      <c r="G215" s="46"/>
      <c r="H215" s="46"/>
      <c r="I215" s="46"/>
      <c r="J215" s="47"/>
    </row>
    <row r="216" ht="45">
      <c r="A216" s="37" t="s">
        <v>131</v>
      </c>
      <c r="B216" s="45"/>
      <c r="C216" s="46"/>
      <c r="D216" s="46"/>
      <c r="E216" s="39" t="s">
        <v>2112</v>
      </c>
      <c r="F216" s="46"/>
      <c r="G216" s="46"/>
      <c r="H216" s="46"/>
      <c r="I216" s="46"/>
      <c r="J216" s="47"/>
    </row>
    <row r="217" ht="30">
      <c r="A217" s="37" t="s">
        <v>125</v>
      </c>
      <c r="B217" s="37">
        <v>54</v>
      </c>
      <c r="C217" s="38" t="s">
        <v>2113</v>
      </c>
      <c r="D217" s="37" t="s">
        <v>127</v>
      </c>
      <c r="E217" s="39" t="s">
        <v>2114</v>
      </c>
      <c r="F217" s="40" t="s">
        <v>1304</v>
      </c>
      <c r="G217" s="41">
        <v>7405.4780000000001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 ht="30">
      <c r="A218" s="37" t="s">
        <v>130</v>
      </c>
      <c r="B218" s="45"/>
      <c r="C218" s="46"/>
      <c r="D218" s="46"/>
      <c r="E218" s="39" t="s">
        <v>2114</v>
      </c>
      <c r="F218" s="46"/>
      <c r="G218" s="46"/>
      <c r="H218" s="46"/>
      <c r="I218" s="46"/>
      <c r="J218" s="47"/>
    </row>
    <row r="219">
      <c r="A219" s="37" t="s">
        <v>242</v>
      </c>
      <c r="B219" s="45"/>
      <c r="C219" s="46"/>
      <c r="D219" s="46"/>
      <c r="E219" s="51" t="s">
        <v>2115</v>
      </c>
      <c r="F219" s="46"/>
      <c r="G219" s="46"/>
      <c r="H219" s="46"/>
      <c r="I219" s="46"/>
      <c r="J219" s="47"/>
    </row>
    <row r="220" ht="30">
      <c r="A220" s="37" t="s">
        <v>131</v>
      </c>
      <c r="B220" s="45"/>
      <c r="C220" s="46"/>
      <c r="D220" s="46"/>
      <c r="E220" s="39" t="s">
        <v>2114</v>
      </c>
      <c r="F220" s="46"/>
      <c r="G220" s="46"/>
      <c r="H220" s="46"/>
      <c r="I220" s="46"/>
      <c r="J220" s="47"/>
    </row>
    <row r="221" ht="30">
      <c r="A221" s="37" t="s">
        <v>125</v>
      </c>
      <c r="B221" s="37">
        <v>55</v>
      </c>
      <c r="C221" s="38" t="s">
        <v>2116</v>
      </c>
      <c r="D221" s="37" t="s">
        <v>127</v>
      </c>
      <c r="E221" s="39" t="s">
        <v>2117</v>
      </c>
      <c r="F221" s="40" t="s">
        <v>1304</v>
      </c>
      <c r="G221" s="41">
        <v>705.70000000000005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130</v>
      </c>
      <c r="B222" s="45"/>
      <c r="C222" s="46"/>
      <c r="D222" s="46"/>
      <c r="E222" s="39" t="s">
        <v>2117</v>
      </c>
      <c r="F222" s="46"/>
      <c r="G222" s="46"/>
      <c r="H222" s="46"/>
      <c r="I222" s="46"/>
      <c r="J222" s="47"/>
    </row>
    <row r="223">
      <c r="A223" s="37" t="s">
        <v>242</v>
      </c>
      <c r="B223" s="45"/>
      <c r="C223" s="46"/>
      <c r="D223" s="46"/>
      <c r="E223" s="51" t="s">
        <v>2118</v>
      </c>
      <c r="F223" s="46"/>
      <c r="G223" s="46"/>
      <c r="H223" s="46"/>
      <c r="I223" s="46"/>
      <c r="J223" s="47"/>
    </row>
    <row r="224" ht="30">
      <c r="A224" s="37" t="s">
        <v>131</v>
      </c>
      <c r="B224" s="45"/>
      <c r="C224" s="46"/>
      <c r="D224" s="46"/>
      <c r="E224" s="39" t="s">
        <v>2117</v>
      </c>
      <c r="F224" s="46"/>
      <c r="G224" s="46"/>
      <c r="H224" s="46"/>
      <c r="I224" s="46"/>
      <c r="J224" s="47"/>
    </row>
    <row r="225" ht="45">
      <c r="A225" s="37" t="s">
        <v>125</v>
      </c>
      <c r="B225" s="37">
        <v>56</v>
      </c>
      <c r="C225" s="38" t="s">
        <v>2119</v>
      </c>
      <c r="D225" s="37" t="s">
        <v>127</v>
      </c>
      <c r="E225" s="39" t="s">
        <v>2120</v>
      </c>
      <c r="F225" s="40" t="s">
        <v>1304</v>
      </c>
      <c r="G225" s="41">
        <v>6699.7780000000002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 ht="45">
      <c r="A226" s="37" t="s">
        <v>130</v>
      </c>
      <c r="B226" s="45"/>
      <c r="C226" s="46"/>
      <c r="D226" s="46"/>
      <c r="E226" s="39" t="s">
        <v>2120</v>
      </c>
      <c r="F226" s="46"/>
      <c r="G226" s="46"/>
      <c r="H226" s="46"/>
      <c r="I226" s="46"/>
      <c r="J226" s="47"/>
    </row>
    <row r="227" ht="375">
      <c r="A227" s="37" t="s">
        <v>242</v>
      </c>
      <c r="B227" s="45"/>
      <c r="C227" s="46"/>
      <c r="D227" s="46"/>
      <c r="E227" s="51" t="s">
        <v>2121</v>
      </c>
      <c r="F227" s="46"/>
      <c r="G227" s="46"/>
      <c r="H227" s="46"/>
      <c r="I227" s="46"/>
      <c r="J227" s="47"/>
    </row>
    <row r="228" ht="45">
      <c r="A228" s="37" t="s">
        <v>131</v>
      </c>
      <c r="B228" s="45"/>
      <c r="C228" s="46"/>
      <c r="D228" s="46"/>
      <c r="E228" s="39" t="s">
        <v>2120</v>
      </c>
      <c r="F228" s="46"/>
      <c r="G228" s="46"/>
      <c r="H228" s="46"/>
      <c r="I228" s="46"/>
      <c r="J228" s="47"/>
    </row>
    <row r="229" ht="45">
      <c r="A229" s="37" t="s">
        <v>125</v>
      </c>
      <c r="B229" s="37">
        <v>57</v>
      </c>
      <c r="C229" s="38" t="s">
        <v>2122</v>
      </c>
      <c r="D229" s="37" t="s">
        <v>127</v>
      </c>
      <c r="E229" s="39" t="s">
        <v>2123</v>
      </c>
      <c r="F229" s="40" t="s">
        <v>1304</v>
      </c>
      <c r="G229" s="41">
        <v>7405.4780000000001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45">
      <c r="A230" s="37" t="s">
        <v>130</v>
      </c>
      <c r="B230" s="45"/>
      <c r="C230" s="46"/>
      <c r="D230" s="46"/>
      <c r="E230" s="39" t="s">
        <v>2123</v>
      </c>
      <c r="F230" s="46"/>
      <c r="G230" s="46"/>
      <c r="H230" s="46"/>
      <c r="I230" s="46"/>
      <c r="J230" s="47"/>
    </row>
    <row r="231">
      <c r="A231" s="37" t="s">
        <v>242</v>
      </c>
      <c r="B231" s="45"/>
      <c r="C231" s="46"/>
      <c r="D231" s="46"/>
      <c r="E231" s="51" t="s">
        <v>2115</v>
      </c>
      <c r="F231" s="46"/>
      <c r="G231" s="46"/>
      <c r="H231" s="46"/>
      <c r="I231" s="46"/>
      <c r="J231" s="47"/>
    </row>
    <row r="232" ht="45">
      <c r="A232" s="37" t="s">
        <v>131</v>
      </c>
      <c r="B232" s="45"/>
      <c r="C232" s="46"/>
      <c r="D232" s="46"/>
      <c r="E232" s="39" t="s">
        <v>2123</v>
      </c>
      <c r="F232" s="46"/>
      <c r="G232" s="46"/>
      <c r="H232" s="46"/>
      <c r="I232" s="46"/>
      <c r="J232" s="47"/>
    </row>
    <row r="233" ht="30">
      <c r="A233" s="37" t="s">
        <v>125</v>
      </c>
      <c r="B233" s="37">
        <v>58</v>
      </c>
      <c r="C233" s="38" t="s">
        <v>2124</v>
      </c>
      <c r="D233" s="37" t="s">
        <v>127</v>
      </c>
      <c r="E233" s="39" t="s">
        <v>2125</v>
      </c>
      <c r="F233" s="40" t="s">
        <v>1304</v>
      </c>
      <c r="G233" s="41">
        <v>19.692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 ht="30">
      <c r="A234" s="37" t="s">
        <v>130</v>
      </c>
      <c r="B234" s="45"/>
      <c r="C234" s="46"/>
      <c r="D234" s="46"/>
      <c r="E234" s="39" t="s">
        <v>2125</v>
      </c>
      <c r="F234" s="46"/>
      <c r="G234" s="46"/>
      <c r="H234" s="46"/>
      <c r="I234" s="46"/>
      <c r="J234" s="47"/>
    </row>
    <row r="235" ht="60">
      <c r="A235" s="37" t="s">
        <v>242</v>
      </c>
      <c r="B235" s="45"/>
      <c r="C235" s="46"/>
      <c r="D235" s="46"/>
      <c r="E235" s="51" t="s">
        <v>2126</v>
      </c>
      <c r="F235" s="46"/>
      <c r="G235" s="46"/>
      <c r="H235" s="46"/>
      <c r="I235" s="46"/>
      <c r="J235" s="47"/>
    </row>
    <row r="236" ht="30">
      <c r="A236" s="37" t="s">
        <v>131</v>
      </c>
      <c r="B236" s="45"/>
      <c r="C236" s="46"/>
      <c r="D236" s="46"/>
      <c r="E236" s="39" t="s">
        <v>2125</v>
      </c>
      <c r="F236" s="46"/>
      <c r="G236" s="46"/>
      <c r="H236" s="46"/>
      <c r="I236" s="46"/>
      <c r="J236" s="47"/>
    </row>
    <row r="237" ht="45">
      <c r="A237" s="37" t="s">
        <v>125</v>
      </c>
      <c r="B237" s="37">
        <v>59</v>
      </c>
      <c r="C237" s="38" t="s">
        <v>2127</v>
      </c>
      <c r="D237" s="37" t="s">
        <v>127</v>
      </c>
      <c r="E237" s="39" t="s">
        <v>2128</v>
      </c>
      <c r="F237" s="40" t="s">
        <v>1304</v>
      </c>
      <c r="G237" s="41">
        <v>42.697000000000003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 ht="60">
      <c r="A238" s="37" t="s">
        <v>130</v>
      </c>
      <c r="B238" s="45"/>
      <c r="C238" s="46"/>
      <c r="D238" s="46"/>
      <c r="E238" s="39" t="s">
        <v>2129</v>
      </c>
      <c r="F238" s="46"/>
      <c r="G238" s="46"/>
      <c r="H238" s="46"/>
      <c r="I238" s="46"/>
      <c r="J238" s="47"/>
    </row>
    <row r="239" ht="45">
      <c r="A239" s="37" t="s">
        <v>242</v>
      </c>
      <c r="B239" s="45"/>
      <c r="C239" s="46"/>
      <c r="D239" s="46"/>
      <c r="E239" s="51" t="s">
        <v>2130</v>
      </c>
      <c r="F239" s="46"/>
      <c r="G239" s="46"/>
      <c r="H239" s="46"/>
      <c r="I239" s="46"/>
      <c r="J239" s="47"/>
    </row>
    <row r="240" ht="60">
      <c r="A240" s="37" t="s">
        <v>131</v>
      </c>
      <c r="B240" s="45"/>
      <c r="C240" s="46"/>
      <c r="D240" s="46"/>
      <c r="E240" s="39" t="s">
        <v>2129</v>
      </c>
      <c r="F240" s="46"/>
      <c r="G240" s="46"/>
      <c r="H240" s="46"/>
      <c r="I240" s="46"/>
      <c r="J240" s="47"/>
    </row>
    <row r="241" ht="30">
      <c r="A241" s="37" t="s">
        <v>125</v>
      </c>
      <c r="B241" s="37">
        <v>60</v>
      </c>
      <c r="C241" s="38" t="s">
        <v>2131</v>
      </c>
      <c r="D241" s="37" t="s">
        <v>127</v>
      </c>
      <c r="E241" s="39" t="s">
        <v>2132</v>
      </c>
      <c r="F241" s="40" t="s">
        <v>1304</v>
      </c>
      <c r="G241" s="41">
        <v>19.692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 ht="30">
      <c r="A242" s="37" t="s">
        <v>130</v>
      </c>
      <c r="B242" s="45"/>
      <c r="C242" s="46"/>
      <c r="D242" s="46"/>
      <c r="E242" s="39" t="s">
        <v>2132</v>
      </c>
      <c r="F242" s="46"/>
      <c r="G242" s="46"/>
      <c r="H242" s="46"/>
      <c r="I242" s="46"/>
      <c r="J242" s="47"/>
    </row>
    <row r="243" ht="60">
      <c r="A243" s="37" t="s">
        <v>242</v>
      </c>
      <c r="B243" s="45"/>
      <c r="C243" s="46"/>
      <c r="D243" s="46"/>
      <c r="E243" s="51" t="s">
        <v>2126</v>
      </c>
      <c r="F243" s="46"/>
      <c r="G243" s="46"/>
      <c r="H243" s="46"/>
      <c r="I243" s="46"/>
      <c r="J243" s="47"/>
    </row>
    <row r="244" ht="30">
      <c r="A244" s="37" t="s">
        <v>131</v>
      </c>
      <c r="B244" s="45"/>
      <c r="C244" s="46"/>
      <c r="D244" s="46"/>
      <c r="E244" s="39" t="s">
        <v>2132</v>
      </c>
      <c r="F244" s="46"/>
      <c r="G244" s="46"/>
      <c r="H244" s="46"/>
      <c r="I244" s="46"/>
      <c r="J244" s="47"/>
    </row>
    <row r="245" ht="30">
      <c r="A245" s="37" t="s">
        <v>125</v>
      </c>
      <c r="B245" s="37">
        <v>481</v>
      </c>
      <c r="C245" s="38" t="s">
        <v>2133</v>
      </c>
      <c r="D245" s="37" t="s">
        <v>127</v>
      </c>
      <c r="E245" s="39" t="s">
        <v>2134</v>
      </c>
      <c r="F245" s="40" t="s">
        <v>1304</v>
      </c>
      <c r="G245" s="41">
        <v>49.435000000000002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 ht="30">
      <c r="A246" s="37" t="s">
        <v>130</v>
      </c>
      <c r="B246" s="45"/>
      <c r="C246" s="46"/>
      <c r="D246" s="46"/>
      <c r="E246" s="39" t="s">
        <v>2134</v>
      </c>
      <c r="F246" s="46"/>
      <c r="G246" s="46"/>
      <c r="H246" s="46"/>
      <c r="I246" s="46"/>
      <c r="J246" s="47"/>
    </row>
    <row r="247">
      <c r="A247" s="37" t="s">
        <v>242</v>
      </c>
      <c r="B247" s="45"/>
      <c r="C247" s="46"/>
      <c r="D247" s="46"/>
      <c r="E247" s="51" t="s">
        <v>2135</v>
      </c>
      <c r="F247" s="46"/>
      <c r="G247" s="46"/>
      <c r="H247" s="46"/>
      <c r="I247" s="46"/>
      <c r="J247" s="47"/>
    </row>
    <row r="248">
      <c r="A248" s="37" t="s">
        <v>131</v>
      </c>
      <c r="B248" s="45"/>
      <c r="C248" s="46"/>
      <c r="D248" s="46"/>
      <c r="E248" s="52" t="s">
        <v>127</v>
      </c>
      <c r="F248" s="46"/>
      <c r="G248" s="46"/>
      <c r="H248" s="46"/>
      <c r="I248" s="46"/>
      <c r="J248" s="47"/>
    </row>
    <row r="249" ht="30">
      <c r="A249" s="37" t="s">
        <v>125</v>
      </c>
      <c r="B249" s="37">
        <v>61</v>
      </c>
      <c r="C249" s="38" t="s">
        <v>2136</v>
      </c>
      <c r="D249" s="37" t="s">
        <v>127</v>
      </c>
      <c r="E249" s="39" t="s">
        <v>2137</v>
      </c>
      <c r="F249" s="40" t="s">
        <v>1304</v>
      </c>
      <c r="G249" s="41">
        <v>1102.0050000000001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 ht="30">
      <c r="A250" s="37" t="s">
        <v>130</v>
      </c>
      <c r="B250" s="45"/>
      <c r="C250" s="46"/>
      <c r="D250" s="46"/>
      <c r="E250" s="39" t="s">
        <v>2137</v>
      </c>
      <c r="F250" s="46"/>
      <c r="G250" s="46"/>
      <c r="H250" s="46"/>
      <c r="I250" s="46"/>
      <c r="J250" s="47"/>
    </row>
    <row r="251">
      <c r="A251" s="37" t="s">
        <v>242</v>
      </c>
      <c r="B251" s="45"/>
      <c r="C251" s="46"/>
      <c r="D251" s="46"/>
      <c r="E251" s="51" t="s">
        <v>2138</v>
      </c>
      <c r="F251" s="46"/>
      <c r="G251" s="46"/>
      <c r="H251" s="46"/>
      <c r="I251" s="46"/>
      <c r="J251" s="47"/>
    </row>
    <row r="252" ht="30">
      <c r="A252" s="37" t="s">
        <v>131</v>
      </c>
      <c r="B252" s="45"/>
      <c r="C252" s="46"/>
      <c r="D252" s="46"/>
      <c r="E252" s="39" t="s">
        <v>2137</v>
      </c>
      <c r="F252" s="46"/>
      <c r="G252" s="46"/>
      <c r="H252" s="46"/>
      <c r="I252" s="46"/>
      <c r="J252" s="47"/>
    </row>
    <row r="253" ht="45">
      <c r="A253" s="37" t="s">
        <v>125</v>
      </c>
      <c r="B253" s="37">
        <v>62</v>
      </c>
      <c r="C253" s="38" t="s">
        <v>2139</v>
      </c>
      <c r="D253" s="37" t="s">
        <v>127</v>
      </c>
      <c r="E253" s="39" t="s">
        <v>2140</v>
      </c>
      <c r="F253" s="40" t="s">
        <v>1304</v>
      </c>
      <c r="G253" s="41">
        <v>346.19400000000002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 ht="60">
      <c r="A254" s="37" t="s">
        <v>130</v>
      </c>
      <c r="B254" s="45"/>
      <c r="C254" s="46"/>
      <c r="D254" s="46"/>
      <c r="E254" s="39" t="s">
        <v>2141</v>
      </c>
      <c r="F254" s="46"/>
      <c r="G254" s="46"/>
      <c r="H254" s="46"/>
      <c r="I254" s="46"/>
      <c r="J254" s="47"/>
    </row>
    <row r="255" ht="180">
      <c r="A255" s="37" t="s">
        <v>242</v>
      </c>
      <c r="B255" s="45"/>
      <c r="C255" s="46"/>
      <c r="D255" s="46"/>
      <c r="E255" s="51" t="s">
        <v>2142</v>
      </c>
      <c r="F255" s="46"/>
      <c r="G255" s="46"/>
      <c r="H255" s="46"/>
      <c r="I255" s="46"/>
      <c r="J255" s="47"/>
    </row>
    <row r="256" ht="60">
      <c r="A256" s="37" t="s">
        <v>131</v>
      </c>
      <c r="B256" s="45"/>
      <c r="C256" s="46"/>
      <c r="D256" s="46"/>
      <c r="E256" s="39" t="s">
        <v>2141</v>
      </c>
      <c r="F256" s="46"/>
      <c r="G256" s="46"/>
      <c r="H256" s="46"/>
      <c r="I256" s="46"/>
      <c r="J256" s="47"/>
    </row>
    <row r="257" ht="45">
      <c r="A257" s="37" t="s">
        <v>125</v>
      </c>
      <c r="B257" s="37">
        <v>63</v>
      </c>
      <c r="C257" s="38" t="s">
        <v>2143</v>
      </c>
      <c r="D257" s="37" t="s">
        <v>127</v>
      </c>
      <c r="E257" s="39" t="s">
        <v>2144</v>
      </c>
      <c r="F257" s="40" t="s">
        <v>1304</v>
      </c>
      <c r="G257" s="41">
        <v>244.81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 ht="60">
      <c r="A258" s="37" t="s">
        <v>130</v>
      </c>
      <c r="B258" s="45"/>
      <c r="C258" s="46"/>
      <c r="D258" s="46"/>
      <c r="E258" s="39" t="s">
        <v>2145</v>
      </c>
      <c r="F258" s="46"/>
      <c r="G258" s="46"/>
      <c r="H258" s="46"/>
      <c r="I258" s="46"/>
      <c r="J258" s="47"/>
    </row>
    <row r="259" ht="120">
      <c r="A259" s="37" t="s">
        <v>242</v>
      </c>
      <c r="B259" s="45"/>
      <c r="C259" s="46"/>
      <c r="D259" s="46"/>
      <c r="E259" s="51" t="s">
        <v>2146</v>
      </c>
      <c r="F259" s="46"/>
      <c r="G259" s="46"/>
      <c r="H259" s="46"/>
      <c r="I259" s="46"/>
      <c r="J259" s="47"/>
    </row>
    <row r="260" ht="60">
      <c r="A260" s="37" t="s">
        <v>131</v>
      </c>
      <c r="B260" s="45"/>
      <c r="C260" s="46"/>
      <c r="D260" s="46"/>
      <c r="E260" s="39" t="s">
        <v>2145</v>
      </c>
      <c r="F260" s="46"/>
      <c r="G260" s="46"/>
      <c r="H260" s="46"/>
      <c r="I260" s="46"/>
      <c r="J260" s="47"/>
    </row>
    <row r="261" ht="45">
      <c r="A261" s="37" t="s">
        <v>125</v>
      </c>
      <c r="B261" s="37">
        <v>64</v>
      </c>
      <c r="C261" s="38" t="s">
        <v>2147</v>
      </c>
      <c r="D261" s="37" t="s">
        <v>127</v>
      </c>
      <c r="E261" s="39" t="s">
        <v>2144</v>
      </c>
      <c r="F261" s="40" t="s">
        <v>1304</v>
      </c>
      <c r="G261" s="41">
        <v>799.38300000000004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 ht="60">
      <c r="A262" s="37" t="s">
        <v>130</v>
      </c>
      <c r="B262" s="45"/>
      <c r="C262" s="46"/>
      <c r="D262" s="46"/>
      <c r="E262" s="39" t="s">
        <v>2148</v>
      </c>
      <c r="F262" s="46"/>
      <c r="G262" s="46"/>
      <c r="H262" s="46"/>
      <c r="I262" s="46"/>
      <c r="J262" s="47"/>
    </row>
    <row r="263" ht="409.5">
      <c r="A263" s="37" t="s">
        <v>242</v>
      </c>
      <c r="B263" s="45"/>
      <c r="C263" s="46"/>
      <c r="D263" s="46"/>
      <c r="E263" s="51" t="s">
        <v>2149</v>
      </c>
      <c r="F263" s="46"/>
      <c r="G263" s="46"/>
      <c r="H263" s="46"/>
      <c r="I263" s="46"/>
      <c r="J263" s="47"/>
    </row>
    <row r="264" ht="60">
      <c r="A264" s="37" t="s">
        <v>131</v>
      </c>
      <c r="B264" s="45"/>
      <c r="C264" s="46"/>
      <c r="D264" s="46"/>
      <c r="E264" s="39" t="s">
        <v>2148</v>
      </c>
      <c r="F264" s="46"/>
      <c r="G264" s="46"/>
      <c r="H264" s="46"/>
      <c r="I264" s="46"/>
      <c r="J264" s="47"/>
    </row>
    <row r="265" ht="30">
      <c r="A265" s="37" t="s">
        <v>125</v>
      </c>
      <c r="B265" s="37">
        <v>65</v>
      </c>
      <c r="C265" s="38" t="s">
        <v>2150</v>
      </c>
      <c r="D265" s="37" t="s">
        <v>127</v>
      </c>
      <c r="E265" s="39" t="s">
        <v>2151</v>
      </c>
      <c r="F265" s="40" t="s">
        <v>129</v>
      </c>
      <c r="G265" s="41">
        <v>161.005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 ht="30">
      <c r="A266" s="37" t="s">
        <v>130</v>
      </c>
      <c r="B266" s="45"/>
      <c r="C266" s="46"/>
      <c r="D266" s="46"/>
      <c r="E266" s="39" t="s">
        <v>2151</v>
      </c>
      <c r="F266" s="46"/>
      <c r="G266" s="46"/>
      <c r="H266" s="46"/>
      <c r="I266" s="46"/>
      <c r="J266" s="47"/>
    </row>
    <row r="267" ht="105">
      <c r="A267" s="37" t="s">
        <v>242</v>
      </c>
      <c r="B267" s="45"/>
      <c r="C267" s="46"/>
      <c r="D267" s="46"/>
      <c r="E267" s="51" t="s">
        <v>2152</v>
      </c>
      <c r="F267" s="46"/>
      <c r="G267" s="46"/>
      <c r="H267" s="46"/>
      <c r="I267" s="46"/>
      <c r="J267" s="47"/>
    </row>
    <row r="268" ht="30">
      <c r="A268" s="37" t="s">
        <v>131</v>
      </c>
      <c r="B268" s="45"/>
      <c r="C268" s="46"/>
      <c r="D268" s="46"/>
      <c r="E268" s="39" t="s">
        <v>2151</v>
      </c>
      <c r="F268" s="46"/>
      <c r="G268" s="46"/>
      <c r="H268" s="46"/>
      <c r="I268" s="46"/>
      <c r="J268" s="47"/>
    </row>
    <row r="269" ht="30">
      <c r="A269" s="37" t="s">
        <v>125</v>
      </c>
      <c r="B269" s="37">
        <v>66</v>
      </c>
      <c r="C269" s="38" t="s">
        <v>2153</v>
      </c>
      <c r="D269" s="37" t="s">
        <v>127</v>
      </c>
      <c r="E269" s="39" t="s">
        <v>2154</v>
      </c>
      <c r="F269" s="40" t="s">
        <v>129</v>
      </c>
      <c r="G269" s="41">
        <v>795.67999999999995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 ht="30">
      <c r="A270" s="37" t="s">
        <v>130</v>
      </c>
      <c r="B270" s="45"/>
      <c r="C270" s="46"/>
      <c r="D270" s="46"/>
      <c r="E270" s="39" t="s">
        <v>2154</v>
      </c>
      <c r="F270" s="46"/>
      <c r="G270" s="46"/>
      <c r="H270" s="46"/>
      <c r="I270" s="46"/>
      <c r="J270" s="47"/>
    </row>
    <row r="271" ht="90">
      <c r="A271" s="37" t="s">
        <v>242</v>
      </c>
      <c r="B271" s="45"/>
      <c r="C271" s="46"/>
      <c r="D271" s="46"/>
      <c r="E271" s="51" t="s">
        <v>2155</v>
      </c>
      <c r="F271" s="46"/>
      <c r="G271" s="46"/>
      <c r="H271" s="46"/>
      <c r="I271" s="46"/>
      <c r="J271" s="47"/>
    </row>
    <row r="272" ht="30">
      <c r="A272" s="37" t="s">
        <v>131</v>
      </c>
      <c r="B272" s="45"/>
      <c r="C272" s="46"/>
      <c r="D272" s="46"/>
      <c r="E272" s="39" t="s">
        <v>2154</v>
      </c>
      <c r="F272" s="46"/>
      <c r="G272" s="46"/>
      <c r="H272" s="46"/>
      <c r="I272" s="46"/>
      <c r="J272" s="47"/>
    </row>
    <row r="273" ht="45">
      <c r="A273" s="37" t="s">
        <v>125</v>
      </c>
      <c r="B273" s="37">
        <v>67</v>
      </c>
      <c r="C273" s="38" t="s">
        <v>2156</v>
      </c>
      <c r="D273" s="37" t="s">
        <v>127</v>
      </c>
      <c r="E273" s="39" t="s">
        <v>2128</v>
      </c>
      <c r="F273" s="40" t="s">
        <v>1304</v>
      </c>
      <c r="G273" s="41">
        <v>531.68600000000004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 ht="60">
      <c r="A274" s="37" t="s">
        <v>130</v>
      </c>
      <c r="B274" s="45"/>
      <c r="C274" s="46"/>
      <c r="D274" s="46"/>
      <c r="E274" s="39" t="s">
        <v>2157</v>
      </c>
      <c r="F274" s="46"/>
      <c r="G274" s="46"/>
      <c r="H274" s="46"/>
      <c r="I274" s="46"/>
      <c r="J274" s="47"/>
    </row>
    <row r="275" ht="90">
      <c r="A275" s="37" t="s">
        <v>242</v>
      </c>
      <c r="B275" s="45"/>
      <c r="C275" s="46"/>
      <c r="D275" s="46"/>
      <c r="E275" s="51" t="s">
        <v>2158</v>
      </c>
      <c r="F275" s="46"/>
      <c r="G275" s="46"/>
      <c r="H275" s="46"/>
      <c r="I275" s="46"/>
      <c r="J275" s="47"/>
    </row>
    <row r="276" ht="60">
      <c r="A276" s="37" t="s">
        <v>131</v>
      </c>
      <c r="B276" s="45"/>
      <c r="C276" s="46"/>
      <c r="D276" s="46"/>
      <c r="E276" s="39" t="s">
        <v>2157</v>
      </c>
      <c r="F276" s="46"/>
      <c r="G276" s="46"/>
      <c r="H276" s="46"/>
      <c r="I276" s="46"/>
      <c r="J276" s="47"/>
    </row>
    <row r="277" ht="30">
      <c r="A277" s="37" t="s">
        <v>125</v>
      </c>
      <c r="B277" s="37">
        <v>68</v>
      </c>
      <c r="C277" s="38" t="s">
        <v>2159</v>
      </c>
      <c r="D277" s="37" t="s">
        <v>127</v>
      </c>
      <c r="E277" s="39" t="s">
        <v>2160</v>
      </c>
      <c r="F277" s="40" t="s">
        <v>1304</v>
      </c>
      <c r="G277" s="41">
        <v>10.65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130</v>
      </c>
      <c r="B278" s="45"/>
      <c r="C278" s="46"/>
      <c r="D278" s="46"/>
      <c r="E278" s="39" t="s">
        <v>2160</v>
      </c>
      <c r="F278" s="46"/>
      <c r="G278" s="46"/>
      <c r="H278" s="46"/>
      <c r="I278" s="46"/>
      <c r="J278" s="47"/>
    </row>
    <row r="279" ht="60">
      <c r="A279" s="37" t="s">
        <v>242</v>
      </c>
      <c r="B279" s="45"/>
      <c r="C279" s="46"/>
      <c r="D279" s="46"/>
      <c r="E279" s="51" t="s">
        <v>2161</v>
      </c>
      <c r="F279" s="46"/>
      <c r="G279" s="46"/>
      <c r="H279" s="46"/>
      <c r="I279" s="46"/>
      <c r="J279" s="47"/>
    </row>
    <row r="280" ht="30">
      <c r="A280" s="37" t="s">
        <v>131</v>
      </c>
      <c r="B280" s="45"/>
      <c r="C280" s="46"/>
      <c r="D280" s="46"/>
      <c r="E280" s="39" t="s">
        <v>2160</v>
      </c>
      <c r="F280" s="46"/>
      <c r="G280" s="46"/>
      <c r="H280" s="46"/>
      <c r="I280" s="46"/>
      <c r="J280" s="47"/>
    </row>
    <row r="281" ht="30">
      <c r="A281" s="37" t="s">
        <v>125</v>
      </c>
      <c r="B281" s="37">
        <v>482</v>
      </c>
      <c r="C281" s="38" t="s">
        <v>2162</v>
      </c>
      <c r="D281" s="37" t="s">
        <v>127</v>
      </c>
      <c r="E281" s="39" t="s">
        <v>2163</v>
      </c>
      <c r="F281" s="40" t="s">
        <v>1304</v>
      </c>
      <c r="G281" s="41">
        <v>49.435000000000002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 ht="30">
      <c r="A282" s="37" t="s">
        <v>130</v>
      </c>
      <c r="B282" s="45"/>
      <c r="C282" s="46"/>
      <c r="D282" s="46"/>
      <c r="E282" s="39" t="s">
        <v>2163</v>
      </c>
      <c r="F282" s="46"/>
      <c r="G282" s="46"/>
      <c r="H282" s="46"/>
      <c r="I282" s="46"/>
      <c r="J282" s="47"/>
    </row>
    <row r="283" ht="90">
      <c r="A283" s="37" t="s">
        <v>242</v>
      </c>
      <c r="B283" s="45"/>
      <c r="C283" s="46"/>
      <c r="D283" s="46"/>
      <c r="E283" s="51" t="s">
        <v>2164</v>
      </c>
      <c r="F283" s="46"/>
      <c r="G283" s="46"/>
      <c r="H283" s="46"/>
      <c r="I283" s="46"/>
      <c r="J283" s="47"/>
    </row>
    <row r="284">
      <c r="A284" s="37" t="s">
        <v>131</v>
      </c>
      <c r="B284" s="45"/>
      <c r="C284" s="46"/>
      <c r="D284" s="46"/>
      <c r="E284" s="52" t="s">
        <v>127</v>
      </c>
      <c r="F284" s="46"/>
      <c r="G284" s="46"/>
      <c r="H284" s="46"/>
      <c r="I284" s="46"/>
      <c r="J284" s="47"/>
    </row>
    <row r="285" ht="30">
      <c r="A285" s="37" t="s">
        <v>125</v>
      </c>
      <c r="B285" s="37">
        <v>69</v>
      </c>
      <c r="C285" s="38" t="s">
        <v>2165</v>
      </c>
      <c r="D285" s="37" t="s">
        <v>127</v>
      </c>
      <c r="E285" s="39" t="s">
        <v>2166</v>
      </c>
      <c r="F285" s="40" t="s">
        <v>1304</v>
      </c>
      <c r="G285" s="41">
        <v>1102.0050000000001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 ht="30">
      <c r="A286" s="37" t="s">
        <v>130</v>
      </c>
      <c r="B286" s="45"/>
      <c r="C286" s="46"/>
      <c r="D286" s="46"/>
      <c r="E286" s="39" t="s">
        <v>2166</v>
      </c>
      <c r="F286" s="46"/>
      <c r="G286" s="46"/>
      <c r="H286" s="46"/>
      <c r="I286" s="46"/>
      <c r="J286" s="47"/>
    </row>
    <row r="287" ht="405">
      <c r="A287" s="37" t="s">
        <v>242</v>
      </c>
      <c r="B287" s="45"/>
      <c r="C287" s="46"/>
      <c r="D287" s="46"/>
      <c r="E287" s="51" t="s">
        <v>2167</v>
      </c>
      <c r="F287" s="46"/>
      <c r="G287" s="46"/>
      <c r="H287" s="46"/>
      <c r="I287" s="46"/>
      <c r="J287" s="47"/>
    </row>
    <row r="288" ht="30">
      <c r="A288" s="37" t="s">
        <v>131</v>
      </c>
      <c r="B288" s="45"/>
      <c r="C288" s="46"/>
      <c r="D288" s="46"/>
      <c r="E288" s="39" t="s">
        <v>2166</v>
      </c>
      <c r="F288" s="46"/>
      <c r="G288" s="46"/>
      <c r="H288" s="46"/>
      <c r="I288" s="46"/>
      <c r="J288" s="47"/>
    </row>
    <row r="289" ht="30">
      <c r="A289" s="37" t="s">
        <v>125</v>
      </c>
      <c r="B289" s="37">
        <v>71</v>
      </c>
      <c r="C289" s="38" t="s">
        <v>2168</v>
      </c>
      <c r="D289" s="37" t="s">
        <v>127</v>
      </c>
      <c r="E289" s="39" t="s">
        <v>2169</v>
      </c>
      <c r="F289" s="40" t="s">
        <v>1304</v>
      </c>
      <c r="G289" s="41">
        <v>193.46799999999999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 ht="30">
      <c r="A290" s="37" t="s">
        <v>130</v>
      </c>
      <c r="B290" s="45"/>
      <c r="C290" s="46"/>
      <c r="D290" s="46"/>
      <c r="E290" s="39" t="s">
        <v>2169</v>
      </c>
      <c r="F290" s="46"/>
      <c r="G290" s="46"/>
      <c r="H290" s="46"/>
      <c r="I290" s="46"/>
      <c r="J290" s="47"/>
    </row>
    <row r="291" ht="330">
      <c r="A291" s="37" t="s">
        <v>242</v>
      </c>
      <c r="B291" s="45"/>
      <c r="C291" s="46"/>
      <c r="D291" s="46"/>
      <c r="E291" s="51" t="s">
        <v>2170</v>
      </c>
      <c r="F291" s="46"/>
      <c r="G291" s="46"/>
      <c r="H291" s="46"/>
      <c r="I291" s="46"/>
      <c r="J291" s="47"/>
    </row>
    <row r="292" ht="30">
      <c r="A292" s="37" t="s">
        <v>131</v>
      </c>
      <c r="B292" s="45"/>
      <c r="C292" s="46"/>
      <c r="D292" s="46"/>
      <c r="E292" s="39" t="s">
        <v>2169</v>
      </c>
      <c r="F292" s="46"/>
      <c r="G292" s="46"/>
      <c r="H292" s="46"/>
      <c r="I292" s="46"/>
      <c r="J292" s="47"/>
    </row>
    <row r="293" ht="30">
      <c r="A293" s="37" t="s">
        <v>125</v>
      </c>
      <c r="B293" s="37">
        <v>72</v>
      </c>
      <c r="C293" s="38" t="s">
        <v>2171</v>
      </c>
      <c r="D293" s="37" t="s">
        <v>127</v>
      </c>
      <c r="E293" s="39" t="s">
        <v>2172</v>
      </c>
      <c r="F293" s="40" t="s">
        <v>1289</v>
      </c>
      <c r="G293" s="41">
        <v>53.853999999999999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 ht="30">
      <c r="A294" s="37" t="s">
        <v>130</v>
      </c>
      <c r="B294" s="45"/>
      <c r="C294" s="46"/>
      <c r="D294" s="46"/>
      <c r="E294" s="39" t="s">
        <v>2172</v>
      </c>
      <c r="F294" s="46"/>
      <c r="G294" s="46"/>
      <c r="H294" s="46"/>
      <c r="I294" s="46"/>
      <c r="J294" s="47"/>
    </row>
    <row r="295" ht="30">
      <c r="A295" s="37" t="s">
        <v>242</v>
      </c>
      <c r="B295" s="45"/>
      <c r="C295" s="46"/>
      <c r="D295" s="46"/>
      <c r="E295" s="51" t="s">
        <v>2173</v>
      </c>
      <c r="F295" s="46"/>
      <c r="G295" s="46"/>
      <c r="H295" s="46"/>
      <c r="I295" s="46"/>
      <c r="J295" s="47"/>
    </row>
    <row r="296" ht="30">
      <c r="A296" s="37" t="s">
        <v>131</v>
      </c>
      <c r="B296" s="45"/>
      <c r="C296" s="46"/>
      <c r="D296" s="46"/>
      <c r="E296" s="39" t="s">
        <v>2172</v>
      </c>
      <c r="F296" s="46"/>
      <c r="G296" s="46"/>
      <c r="H296" s="46"/>
      <c r="I296" s="46"/>
      <c r="J296" s="47"/>
    </row>
    <row r="297" ht="30">
      <c r="A297" s="37" t="s">
        <v>125</v>
      </c>
      <c r="B297" s="37">
        <v>73</v>
      </c>
      <c r="C297" s="38" t="s">
        <v>2174</v>
      </c>
      <c r="D297" s="37" t="s">
        <v>127</v>
      </c>
      <c r="E297" s="39" t="s">
        <v>2175</v>
      </c>
      <c r="F297" s="40" t="s">
        <v>1289</v>
      </c>
      <c r="G297" s="41">
        <v>94.039000000000001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 ht="30">
      <c r="A298" s="37" t="s">
        <v>130</v>
      </c>
      <c r="B298" s="45"/>
      <c r="C298" s="46"/>
      <c r="D298" s="46"/>
      <c r="E298" s="39" t="s">
        <v>2175</v>
      </c>
      <c r="F298" s="46"/>
      <c r="G298" s="46"/>
      <c r="H298" s="46"/>
      <c r="I298" s="46"/>
      <c r="J298" s="47"/>
    </row>
    <row r="299" ht="30">
      <c r="A299" s="37" t="s">
        <v>242</v>
      </c>
      <c r="B299" s="45"/>
      <c r="C299" s="46"/>
      <c r="D299" s="46"/>
      <c r="E299" s="51" t="s">
        <v>2176</v>
      </c>
      <c r="F299" s="46"/>
      <c r="G299" s="46"/>
      <c r="H299" s="46"/>
      <c r="I299" s="46"/>
      <c r="J299" s="47"/>
    </row>
    <row r="300" ht="30">
      <c r="A300" s="37" t="s">
        <v>131</v>
      </c>
      <c r="B300" s="45"/>
      <c r="C300" s="46"/>
      <c r="D300" s="46"/>
      <c r="E300" s="39" t="s">
        <v>2175</v>
      </c>
      <c r="F300" s="46"/>
      <c r="G300" s="46"/>
      <c r="H300" s="46"/>
      <c r="I300" s="46"/>
      <c r="J300" s="47"/>
    </row>
    <row r="301" ht="30">
      <c r="A301" s="37" t="s">
        <v>125</v>
      </c>
      <c r="B301" s="37">
        <v>74</v>
      </c>
      <c r="C301" s="38" t="s">
        <v>2177</v>
      </c>
      <c r="D301" s="37" t="s">
        <v>127</v>
      </c>
      <c r="E301" s="39" t="s">
        <v>2178</v>
      </c>
      <c r="F301" s="40" t="s">
        <v>1289</v>
      </c>
      <c r="G301" s="41">
        <v>192.57499999999999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30">
      <c r="A302" s="37" t="s">
        <v>130</v>
      </c>
      <c r="B302" s="45"/>
      <c r="C302" s="46"/>
      <c r="D302" s="46"/>
      <c r="E302" s="39" t="s">
        <v>2178</v>
      </c>
      <c r="F302" s="46"/>
      <c r="G302" s="46"/>
      <c r="H302" s="46"/>
      <c r="I302" s="46"/>
      <c r="J302" s="47"/>
    </row>
    <row r="303">
      <c r="A303" s="37" t="s">
        <v>242</v>
      </c>
      <c r="B303" s="45"/>
      <c r="C303" s="46"/>
      <c r="D303" s="46"/>
      <c r="E303" s="51" t="s">
        <v>2179</v>
      </c>
      <c r="F303" s="46"/>
      <c r="G303" s="46"/>
      <c r="H303" s="46"/>
      <c r="I303" s="46"/>
      <c r="J303" s="47"/>
    </row>
    <row r="304" ht="30">
      <c r="A304" s="37" t="s">
        <v>131</v>
      </c>
      <c r="B304" s="45"/>
      <c r="C304" s="46"/>
      <c r="D304" s="46"/>
      <c r="E304" s="39" t="s">
        <v>2178</v>
      </c>
      <c r="F304" s="46"/>
      <c r="G304" s="46"/>
      <c r="H304" s="46"/>
      <c r="I304" s="46"/>
      <c r="J304" s="47"/>
    </row>
    <row r="305" ht="45">
      <c r="A305" s="37" t="s">
        <v>125</v>
      </c>
      <c r="B305" s="37">
        <v>75</v>
      </c>
      <c r="C305" s="38" t="s">
        <v>2180</v>
      </c>
      <c r="D305" s="37" t="s">
        <v>127</v>
      </c>
      <c r="E305" s="39" t="s">
        <v>2181</v>
      </c>
      <c r="F305" s="40" t="s">
        <v>1289</v>
      </c>
      <c r="G305" s="41">
        <v>53.853999999999999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 ht="45">
      <c r="A306" s="37" t="s">
        <v>130</v>
      </c>
      <c r="B306" s="45"/>
      <c r="C306" s="46"/>
      <c r="D306" s="46"/>
      <c r="E306" s="39" t="s">
        <v>2181</v>
      </c>
      <c r="F306" s="46"/>
      <c r="G306" s="46"/>
      <c r="H306" s="46"/>
      <c r="I306" s="46"/>
      <c r="J306" s="47"/>
    </row>
    <row r="307" ht="30">
      <c r="A307" s="37" t="s">
        <v>242</v>
      </c>
      <c r="B307" s="45"/>
      <c r="C307" s="46"/>
      <c r="D307" s="46"/>
      <c r="E307" s="51" t="s">
        <v>2173</v>
      </c>
      <c r="F307" s="46"/>
      <c r="G307" s="46"/>
      <c r="H307" s="46"/>
      <c r="I307" s="46"/>
      <c r="J307" s="47"/>
    </row>
    <row r="308" ht="45">
      <c r="A308" s="37" t="s">
        <v>131</v>
      </c>
      <c r="B308" s="45"/>
      <c r="C308" s="46"/>
      <c r="D308" s="46"/>
      <c r="E308" s="39" t="s">
        <v>2181</v>
      </c>
      <c r="F308" s="46"/>
      <c r="G308" s="46"/>
      <c r="H308" s="46"/>
      <c r="I308" s="46"/>
      <c r="J308" s="47"/>
    </row>
    <row r="309" ht="45">
      <c r="A309" s="37" t="s">
        <v>125</v>
      </c>
      <c r="B309" s="37">
        <v>76</v>
      </c>
      <c r="C309" s="38" t="s">
        <v>2182</v>
      </c>
      <c r="D309" s="37" t="s">
        <v>127</v>
      </c>
      <c r="E309" s="39" t="s">
        <v>2183</v>
      </c>
      <c r="F309" s="40" t="s">
        <v>1289</v>
      </c>
      <c r="G309" s="41">
        <v>94.039000000000001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 ht="45">
      <c r="A310" s="37" t="s">
        <v>130</v>
      </c>
      <c r="B310" s="45"/>
      <c r="C310" s="46"/>
      <c r="D310" s="46"/>
      <c r="E310" s="39" t="s">
        <v>2183</v>
      </c>
      <c r="F310" s="46"/>
      <c r="G310" s="46"/>
      <c r="H310" s="46"/>
      <c r="I310" s="46"/>
      <c r="J310" s="47"/>
    </row>
    <row r="311" ht="30">
      <c r="A311" s="37" t="s">
        <v>242</v>
      </c>
      <c r="B311" s="45"/>
      <c r="C311" s="46"/>
      <c r="D311" s="46"/>
      <c r="E311" s="51" t="s">
        <v>2176</v>
      </c>
      <c r="F311" s="46"/>
      <c r="G311" s="46"/>
      <c r="H311" s="46"/>
      <c r="I311" s="46"/>
      <c r="J311" s="47"/>
    </row>
    <row r="312" ht="45">
      <c r="A312" s="37" t="s">
        <v>131</v>
      </c>
      <c r="B312" s="45"/>
      <c r="C312" s="46"/>
      <c r="D312" s="46"/>
      <c r="E312" s="39" t="s">
        <v>2183</v>
      </c>
      <c r="F312" s="46"/>
      <c r="G312" s="46"/>
      <c r="H312" s="46"/>
      <c r="I312" s="46"/>
      <c r="J312" s="47"/>
    </row>
    <row r="313" ht="45">
      <c r="A313" s="37" t="s">
        <v>125</v>
      </c>
      <c r="B313" s="37">
        <v>77</v>
      </c>
      <c r="C313" s="38" t="s">
        <v>2184</v>
      </c>
      <c r="D313" s="37" t="s">
        <v>127</v>
      </c>
      <c r="E313" s="39" t="s">
        <v>2185</v>
      </c>
      <c r="F313" s="40" t="s">
        <v>1289</v>
      </c>
      <c r="G313" s="41">
        <v>192.57499999999999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 ht="45">
      <c r="A314" s="37" t="s">
        <v>130</v>
      </c>
      <c r="B314" s="45"/>
      <c r="C314" s="46"/>
      <c r="D314" s="46"/>
      <c r="E314" s="39" t="s">
        <v>2185</v>
      </c>
      <c r="F314" s="46"/>
      <c r="G314" s="46"/>
      <c r="H314" s="46"/>
      <c r="I314" s="46"/>
      <c r="J314" s="47"/>
    </row>
    <row r="315">
      <c r="A315" s="37" t="s">
        <v>242</v>
      </c>
      <c r="B315" s="45"/>
      <c r="C315" s="46"/>
      <c r="D315" s="46"/>
      <c r="E315" s="51" t="s">
        <v>2179</v>
      </c>
      <c r="F315" s="46"/>
      <c r="G315" s="46"/>
      <c r="H315" s="46"/>
      <c r="I315" s="46"/>
      <c r="J315" s="47"/>
    </row>
    <row r="316" ht="45">
      <c r="A316" s="37" t="s">
        <v>131</v>
      </c>
      <c r="B316" s="45"/>
      <c r="C316" s="46"/>
      <c r="D316" s="46"/>
      <c r="E316" s="39" t="s">
        <v>2185</v>
      </c>
      <c r="F316" s="46"/>
      <c r="G316" s="46"/>
      <c r="H316" s="46"/>
      <c r="I316" s="46"/>
      <c r="J316" s="47"/>
    </row>
    <row r="317" ht="30">
      <c r="A317" s="37" t="s">
        <v>125</v>
      </c>
      <c r="B317" s="37">
        <v>78</v>
      </c>
      <c r="C317" s="38" t="s">
        <v>2186</v>
      </c>
      <c r="D317" s="37" t="s">
        <v>127</v>
      </c>
      <c r="E317" s="39" t="s">
        <v>2187</v>
      </c>
      <c r="F317" s="40" t="s">
        <v>1289</v>
      </c>
      <c r="G317" s="41">
        <v>192.57499999999999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 ht="30">
      <c r="A318" s="37" t="s">
        <v>130</v>
      </c>
      <c r="B318" s="45"/>
      <c r="C318" s="46"/>
      <c r="D318" s="46"/>
      <c r="E318" s="39" t="s">
        <v>2187</v>
      </c>
      <c r="F318" s="46"/>
      <c r="G318" s="46"/>
      <c r="H318" s="46"/>
      <c r="I318" s="46"/>
      <c r="J318" s="47"/>
    </row>
    <row r="319">
      <c r="A319" s="37" t="s">
        <v>242</v>
      </c>
      <c r="B319" s="45"/>
      <c r="C319" s="46"/>
      <c r="D319" s="46"/>
      <c r="E319" s="51" t="s">
        <v>2179</v>
      </c>
      <c r="F319" s="46"/>
      <c r="G319" s="46"/>
      <c r="H319" s="46"/>
      <c r="I319" s="46"/>
      <c r="J319" s="47"/>
    </row>
    <row r="320" ht="30">
      <c r="A320" s="37" t="s">
        <v>131</v>
      </c>
      <c r="B320" s="45"/>
      <c r="C320" s="46"/>
      <c r="D320" s="46"/>
      <c r="E320" s="39" t="s">
        <v>2187</v>
      </c>
      <c r="F320" s="46"/>
      <c r="G320" s="46"/>
      <c r="H320" s="46"/>
      <c r="I320" s="46"/>
      <c r="J320" s="47"/>
    </row>
    <row r="321" ht="30">
      <c r="A321" s="37" t="s">
        <v>125</v>
      </c>
      <c r="B321" s="37">
        <v>79</v>
      </c>
      <c r="C321" s="38" t="s">
        <v>2188</v>
      </c>
      <c r="D321" s="37" t="s">
        <v>127</v>
      </c>
      <c r="E321" s="39" t="s">
        <v>2189</v>
      </c>
      <c r="F321" s="40" t="s">
        <v>1289</v>
      </c>
      <c r="G321" s="41">
        <v>149.78200000000001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 ht="30">
      <c r="A322" s="37" t="s">
        <v>130</v>
      </c>
      <c r="B322" s="45"/>
      <c r="C322" s="46"/>
      <c r="D322" s="46"/>
      <c r="E322" s="39" t="s">
        <v>2189</v>
      </c>
      <c r="F322" s="46"/>
      <c r="G322" s="46"/>
      <c r="H322" s="46"/>
      <c r="I322" s="46"/>
      <c r="J322" s="47"/>
    </row>
    <row r="323" ht="75">
      <c r="A323" s="37" t="s">
        <v>242</v>
      </c>
      <c r="B323" s="45"/>
      <c r="C323" s="46"/>
      <c r="D323" s="46"/>
      <c r="E323" s="51" t="s">
        <v>2190</v>
      </c>
      <c r="F323" s="46"/>
      <c r="G323" s="46"/>
      <c r="H323" s="46"/>
      <c r="I323" s="46"/>
      <c r="J323" s="47"/>
    </row>
    <row r="324" ht="30">
      <c r="A324" s="37" t="s">
        <v>131</v>
      </c>
      <c r="B324" s="45"/>
      <c r="C324" s="46"/>
      <c r="D324" s="46"/>
      <c r="E324" s="39" t="s">
        <v>2189</v>
      </c>
      <c r="F324" s="46"/>
      <c r="G324" s="46"/>
      <c r="H324" s="46"/>
      <c r="I324" s="46"/>
      <c r="J324" s="47"/>
    </row>
    <row r="325">
      <c r="A325" s="37" t="s">
        <v>125</v>
      </c>
      <c r="B325" s="37">
        <v>80</v>
      </c>
      <c r="C325" s="38" t="s">
        <v>2191</v>
      </c>
      <c r="D325" s="37" t="s">
        <v>127</v>
      </c>
      <c r="E325" s="39" t="s">
        <v>2192</v>
      </c>
      <c r="F325" s="40" t="s">
        <v>237</v>
      </c>
      <c r="G325" s="41">
        <v>8.4689999999999994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130</v>
      </c>
      <c r="B326" s="45"/>
      <c r="C326" s="46"/>
      <c r="D326" s="46"/>
      <c r="E326" s="39" t="s">
        <v>2192</v>
      </c>
      <c r="F326" s="46"/>
      <c r="G326" s="46"/>
      <c r="H326" s="46"/>
      <c r="I326" s="46"/>
      <c r="J326" s="47"/>
    </row>
    <row r="327" ht="45">
      <c r="A327" s="37" t="s">
        <v>242</v>
      </c>
      <c r="B327" s="45"/>
      <c r="C327" s="46"/>
      <c r="D327" s="46"/>
      <c r="E327" s="51" t="s">
        <v>2193</v>
      </c>
      <c r="F327" s="46"/>
      <c r="G327" s="46"/>
      <c r="H327" s="46"/>
      <c r="I327" s="46"/>
      <c r="J327" s="47"/>
    </row>
    <row r="328">
      <c r="A328" s="37" t="s">
        <v>131</v>
      </c>
      <c r="B328" s="45"/>
      <c r="C328" s="46"/>
      <c r="D328" s="46"/>
      <c r="E328" s="39" t="s">
        <v>2192</v>
      </c>
      <c r="F328" s="46"/>
      <c r="G328" s="46"/>
      <c r="H328" s="46"/>
      <c r="I328" s="46"/>
      <c r="J328" s="47"/>
    </row>
    <row r="329" ht="30">
      <c r="A329" s="37" t="s">
        <v>125</v>
      </c>
      <c r="B329" s="37">
        <v>81</v>
      </c>
      <c r="C329" s="38" t="s">
        <v>2194</v>
      </c>
      <c r="D329" s="37" t="s">
        <v>127</v>
      </c>
      <c r="E329" s="39" t="s">
        <v>2195</v>
      </c>
      <c r="F329" s="40" t="s">
        <v>1304</v>
      </c>
      <c r="G329" s="41">
        <v>257.05099999999999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30">
      <c r="A330" s="37" t="s">
        <v>130</v>
      </c>
      <c r="B330" s="45"/>
      <c r="C330" s="46"/>
      <c r="D330" s="46"/>
      <c r="E330" s="39" t="s">
        <v>2195</v>
      </c>
      <c r="F330" s="46"/>
      <c r="G330" s="46"/>
      <c r="H330" s="46"/>
      <c r="I330" s="46"/>
      <c r="J330" s="47"/>
    </row>
    <row r="331">
      <c r="A331" s="37" t="s">
        <v>242</v>
      </c>
      <c r="B331" s="45"/>
      <c r="C331" s="46"/>
      <c r="D331" s="46"/>
      <c r="E331" s="51" t="s">
        <v>2196</v>
      </c>
      <c r="F331" s="46"/>
      <c r="G331" s="46"/>
      <c r="H331" s="46"/>
      <c r="I331" s="46"/>
      <c r="J331" s="47"/>
    </row>
    <row r="332" ht="30">
      <c r="A332" s="37" t="s">
        <v>131</v>
      </c>
      <c r="B332" s="45"/>
      <c r="C332" s="46"/>
      <c r="D332" s="46"/>
      <c r="E332" s="39" t="s">
        <v>2195</v>
      </c>
      <c r="F332" s="46"/>
      <c r="G332" s="46"/>
      <c r="H332" s="46"/>
      <c r="I332" s="46"/>
      <c r="J332" s="47"/>
    </row>
    <row r="333" ht="30">
      <c r="A333" s="37" t="s">
        <v>125</v>
      </c>
      <c r="B333" s="37">
        <v>82</v>
      </c>
      <c r="C333" s="38" t="s">
        <v>2197</v>
      </c>
      <c r="D333" s="37" t="s">
        <v>127</v>
      </c>
      <c r="E333" s="39" t="s">
        <v>2198</v>
      </c>
      <c r="F333" s="40" t="s">
        <v>1304</v>
      </c>
      <c r="G333" s="41">
        <v>839.35199999999998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130</v>
      </c>
      <c r="B334" s="45"/>
      <c r="C334" s="46"/>
      <c r="D334" s="46"/>
      <c r="E334" s="39" t="s">
        <v>2198</v>
      </c>
      <c r="F334" s="46"/>
      <c r="G334" s="46"/>
      <c r="H334" s="46"/>
      <c r="I334" s="46"/>
      <c r="J334" s="47"/>
    </row>
    <row r="335">
      <c r="A335" s="37" t="s">
        <v>242</v>
      </c>
      <c r="B335" s="45"/>
      <c r="C335" s="46"/>
      <c r="D335" s="46"/>
      <c r="E335" s="51" t="s">
        <v>2199</v>
      </c>
      <c r="F335" s="46"/>
      <c r="G335" s="46"/>
      <c r="H335" s="46"/>
      <c r="I335" s="46"/>
      <c r="J335" s="47"/>
    </row>
    <row r="336" ht="30">
      <c r="A336" s="37" t="s">
        <v>131</v>
      </c>
      <c r="B336" s="45"/>
      <c r="C336" s="46"/>
      <c r="D336" s="46"/>
      <c r="E336" s="39" t="s">
        <v>2198</v>
      </c>
      <c r="F336" s="46"/>
      <c r="G336" s="46"/>
      <c r="H336" s="46"/>
      <c r="I336" s="46"/>
      <c r="J336" s="47"/>
    </row>
    <row r="337" ht="30">
      <c r="A337" s="37" t="s">
        <v>125</v>
      </c>
      <c r="B337" s="37">
        <v>83</v>
      </c>
      <c r="C337" s="38" t="s">
        <v>2200</v>
      </c>
      <c r="D337" s="37" t="s">
        <v>127</v>
      </c>
      <c r="E337" s="39" t="s">
        <v>2201</v>
      </c>
      <c r="F337" s="40" t="s">
        <v>1304</v>
      </c>
      <c r="G337" s="41">
        <v>167.05099999999999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30">
      <c r="A338" s="37" t="s">
        <v>130</v>
      </c>
      <c r="B338" s="45"/>
      <c r="C338" s="46"/>
      <c r="D338" s="46"/>
      <c r="E338" s="39" t="s">
        <v>2201</v>
      </c>
      <c r="F338" s="46"/>
      <c r="G338" s="46"/>
      <c r="H338" s="46"/>
      <c r="I338" s="46"/>
      <c r="J338" s="47"/>
    </row>
    <row r="339" ht="90">
      <c r="A339" s="37" t="s">
        <v>242</v>
      </c>
      <c r="B339" s="45"/>
      <c r="C339" s="46"/>
      <c r="D339" s="46"/>
      <c r="E339" s="51" t="s">
        <v>2202</v>
      </c>
      <c r="F339" s="46"/>
      <c r="G339" s="46"/>
      <c r="H339" s="46"/>
      <c r="I339" s="46"/>
      <c r="J339" s="47"/>
    </row>
    <row r="340" ht="30">
      <c r="A340" s="37" t="s">
        <v>131</v>
      </c>
      <c r="B340" s="45"/>
      <c r="C340" s="46"/>
      <c r="D340" s="46"/>
      <c r="E340" s="39" t="s">
        <v>2201</v>
      </c>
      <c r="F340" s="46"/>
      <c r="G340" s="46"/>
      <c r="H340" s="46"/>
      <c r="I340" s="46"/>
      <c r="J340" s="47"/>
    </row>
    <row r="341">
      <c r="A341" s="37" t="s">
        <v>125</v>
      </c>
      <c r="B341" s="37">
        <v>84</v>
      </c>
      <c r="C341" s="38" t="s">
        <v>2203</v>
      </c>
      <c r="D341" s="37" t="s">
        <v>127</v>
      </c>
      <c r="E341" s="39" t="s">
        <v>2204</v>
      </c>
      <c r="F341" s="40" t="s">
        <v>1304</v>
      </c>
      <c r="G341" s="41">
        <v>2797.04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130</v>
      </c>
      <c r="B342" s="45"/>
      <c r="C342" s="46"/>
      <c r="D342" s="46"/>
      <c r="E342" s="39" t="s">
        <v>2204</v>
      </c>
      <c r="F342" s="46"/>
      <c r="G342" s="46"/>
      <c r="H342" s="46"/>
      <c r="I342" s="46"/>
      <c r="J342" s="47"/>
    </row>
    <row r="343" ht="30">
      <c r="A343" s="37" t="s">
        <v>242</v>
      </c>
      <c r="B343" s="45"/>
      <c r="C343" s="46"/>
      <c r="D343" s="46"/>
      <c r="E343" s="51" t="s">
        <v>2205</v>
      </c>
      <c r="F343" s="46"/>
      <c r="G343" s="46"/>
      <c r="H343" s="46"/>
      <c r="I343" s="46"/>
      <c r="J343" s="47"/>
    </row>
    <row r="344">
      <c r="A344" s="37" t="s">
        <v>131</v>
      </c>
      <c r="B344" s="45"/>
      <c r="C344" s="46"/>
      <c r="D344" s="46"/>
      <c r="E344" s="39" t="s">
        <v>2204</v>
      </c>
      <c r="F344" s="46"/>
      <c r="G344" s="46"/>
      <c r="H344" s="46"/>
      <c r="I344" s="46"/>
      <c r="J344" s="47"/>
    </row>
    <row r="345">
      <c r="A345" s="37" t="s">
        <v>125</v>
      </c>
      <c r="B345" s="37">
        <v>85</v>
      </c>
      <c r="C345" s="38" t="s">
        <v>2206</v>
      </c>
      <c r="D345" s="37" t="s">
        <v>127</v>
      </c>
      <c r="E345" s="39" t="s">
        <v>2207</v>
      </c>
      <c r="F345" s="40" t="s">
        <v>1304</v>
      </c>
      <c r="G345" s="41">
        <v>1955.6199999999999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130</v>
      </c>
      <c r="B346" s="45"/>
      <c r="C346" s="46"/>
      <c r="D346" s="46"/>
      <c r="E346" s="39" t="s">
        <v>2207</v>
      </c>
      <c r="F346" s="46"/>
      <c r="G346" s="46"/>
      <c r="H346" s="46"/>
      <c r="I346" s="46"/>
      <c r="J346" s="47"/>
    </row>
    <row r="347">
      <c r="A347" s="37" t="s">
        <v>242</v>
      </c>
      <c r="B347" s="45"/>
      <c r="C347" s="46"/>
      <c r="D347" s="46"/>
      <c r="E347" s="51" t="s">
        <v>2208</v>
      </c>
      <c r="F347" s="46"/>
      <c r="G347" s="46"/>
      <c r="H347" s="46"/>
      <c r="I347" s="46"/>
      <c r="J347" s="47"/>
    </row>
    <row r="348">
      <c r="A348" s="37" t="s">
        <v>131</v>
      </c>
      <c r="B348" s="45"/>
      <c r="C348" s="46"/>
      <c r="D348" s="46"/>
      <c r="E348" s="39" t="s">
        <v>2207</v>
      </c>
      <c r="F348" s="46"/>
      <c r="G348" s="46"/>
      <c r="H348" s="46"/>
      <c r="I348" s="46"/>
      <c r="J348" s="47"/>
    </row>
    <row r="349">
      <c r="A349" s="37" t="s">
        <v>125</v>
      </c>
      <c r="B349" s="37">
        <v>86</v>
      </c>
      <c r="C349" s="38" t="s">
        <v>2209</v>
      </c>
      <c r="D349" s="37" t="s">
        <v>127</v>
      </c>
      <c r="E349" s="39" t="s">
        <v>2210</v>
      </c>
      <c r="F349" s="40" t="s">
        <v>129</v>
      </c>
      <c r="G349" s="41">
        <v>720.15999999999997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130</v>
      </c>
      <c r="B350" s="45"/>
      <c r="C350" s="46"/>
      <c r="D350" s="46"/>
      <c r="E350" s="39" t="s">
        <v>2210</v>
      </c>
      <c r="F350" s="46"/>
      <c r="G350" s="46"/>
      <c r="H350" s="46"/>
      <c r="I350" s="46"/>
      <c r="J350" s="47"/>
    </row>
    <row r="351">
      <c r="A351" s="37" t="s">
        <v>242</v>
      </c>
      <c r="B351" s="45"/>
      <c r="C351" s="46"/>
      <c r="D351" s="46"/>
      <c r="E351" s="51" t="s">
        <v>2211</v>
      </c>
      <c r="F351" s="46"/>
      <c r="G351" s="46"/>
      <c r="H351" s="46"/>
      <c r="I351" s="46"/>
      <c r="J351" s="47"/>
    </row>
    <row r="352">
      <c r="A352" s="37" t="s">
        <v>131</v>
      </c>
      <c r="B352" s="45"/>
      <c r="C352" s="46"/>
      <c r="D352" s="46"/>
      <c r="E352" s="39" t="s">
        <v>2210</v>
      </c>
      <c r="F352" s="46"/>
      <c r="G352" s="46"/>
      <c r="H352" s="46"/>
      <c r="I352" s="46"/>
      <c r="J352" s="47"/>
    </row>
    <row r="353" ht="30">
      <c r="A353" s="37" t="s">
        <v>125</v>
      </c>
      <c r="B353" s="37">
        <v>87</v>
      </c>
      <c r="C353" s="38" t="s">
        <v>2212</v>
      </c>
      <c r="D353" s="37" t="s">
        <v>127</v>
      </c>
      <c r="E353" s="39" t="s">
        <v>2213</v>
      </c>
      <c r="F353" s="40" t="s">
        <v>129</v>
      </c>
      <c r="G353" s="41">
        <v>109.16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130</v>
      </c>
      <c r="B354" s="45"/>
      <c r="C354" s="46"/>
      <c r="D354" s="46"/>
      <c r="E354" s="39" t="s">
        <v>2213</v>
      </c>
      <c r="F354" s="46"/>
      <c r="G354" s="46"/>
      <c r="H354" s="46"/>
      <c r="I354" s="46"/>
      <c r="J354" s="47"/>
    </row>
    <row r="355" ht="330">
      <c r="A355" s="37" t="s">
        <v>242</v>
      </c>
      <c r="B355" s="45"/>
      <c r="C355" s="46"/>
      <c r="D355" s="46"/>
      <c r="E355" s="51" t="s">
        <v>2214</v>
      </c>
      <c r="F355" s="46"/>
      <c r="G355" s="46"/>
      <c r="H355" s="46"/>
      <c r="I355" s="46"/>
      <c r="J355" s="47"/>
    </row>
    <row r="356" ht="30">
      <c r="A356" s="37" t="s">
        <v>131</v>
      </c>
      <c r="B356" s="45"/>
      <c r="C356" s="46"/>
      <c r="D356" s="46"/>
      <c r="E356" s="39" t="s">
        <v>2213</v>
      </c>
      <c r="F356" s="46"/>
      <c r="G356" s="46"/>
      <c r="H356" s="46"/>
      <c r="I356" s="46"/>
      <c r="J356" s="47"/>
    </row>
    <row r="357" ht="30">
      <c r="A357" s="37" t="s">
        <v>125</v>
      </c>
      <c r="B357" s="37">
        <v>88</v>
      </c>
      <c r="C357" s="38" t="s">
        <v>2215</v>
      </c>
      <c r="D357" s="37" t="s">
        <v>127</v>
      </c>
      <c r="E357" s="39" t="s">
        <v>2216</v>
      </c>
      <c r="F357" s="40" t="s">
        <v>129</v>
      </c>
      <c r="G357" s="41">
        <v>611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30">
      <c r="A358" s="37" t="s">
        <v>130</v>
      </c>
      <c r="B358" s="45"/>
      <c r="C358" s="46"/>
      <c r="D358" s="46"/>
      <c r="E358" s="39" t="s">
        <v>2216</v>
      </c>
      <c r="F358" s="46"/>
      <c r="G358" s="46"/>
      <c r="H358" s="46"/>
      <c r="I358" s="46"/>
      <c r="J358" s="47"/>
    </row>
    <row r="359" ht="135">
      <c r="A359" s="37" t="s">
        <v>242</v>
      </c>
      <c r="B359" s="45"/>
      <c r="C359" s="46"/>
      <c r="D359" s="46"/>
      <c r="E359" s="51" t="s">
        <v>2217</v>
      </c>
      <c r="F359" s="46"/>
      <c r="G359" s="46"/>
      <c r="H359" s="46"/>
      <c r="I359" s="46"/>
      <c r="J359" s="47"/>
    </row>
    <row r="360" ht="30">
      <c r="A360" s="37" t="s">
        <v>131</v>
      </c>
      <c r="B360" s="45"/>
      <c r="C360" s="46"/>
      <c r="D360" s="46"/>
      <c r="E360" s="39" t="s">
        <v>2216</v>
      </c>
      <c r="F360" s="46"/>
      <c r="G360" s="46"/>
      <c r="H360" s="46"/>
      <c r="I360" s="46"/>
      <c r="J360" s="47"/>
    </row>
    <row r="361" ht="30">
      <c r="A361" s="37" t="s">
        <v>125</v>
      </c>
      <c r="B361" s="37">
        <v>89</v>
      </c>
      <c r="C361" s="38" t="s">
        <v>2218</v>
      </c>
      <c r="D361" s="37" t="s">
        <v>127</v>
      </c>
      <c r="E361" s="39" t="s">
        <v>2219</v>
      </c>
      <c r="F361" s="40" t="s">
        <v>135</v>
      </c>
      <c r="G361" s="41">
        <v>40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 ht="30">
      <c r="A362" s="37" t="s">
        <v>130</v>
      </c>
      <c r="B362" s="45"/>
      <c r="C362" s="46"/>
      <c r="D362" s="46"/>
      <c r="E362" s="39" t="s">
        <v>2219</v>
      </c>
      <c r="F362" s="46"/>
      <c r="G362" s="46"/>
      <c r="H362" s="46"/>
      <c r="I362" s="46"/>
      <c r="J362" s="47"/>
    </row>
    <row r="363" ht="300">
      <c r="A363" s="37" t="s">
        <v>242</v>
      </c>
      <c r="B363" s="45"/>
      <c r="C363" s="46"/>
      <c r="D363" s="46"/>
      <c r="E363" s="51" t="s">
        <v>2220</v>
      </c>
      <c r="F363" s="46"/>
      <c r="G363" s="46"/>
      <c r="H363" s="46"/>
      <c r="I363" s="46"/>
      <c r="J363" s="47"/>
    </row>
    <row r="364" ht="30">
      <c r="A364" s="37" t="s">
        <v>131</v>
      </c>
      <c r="B364" s="45"/>
      <c r="C364" s="46"/>
      <c r="D364" s="46"/>
      <c r="E364" s="39" t="s">
        <v>2219</v>
      </c>
      <c r="F364" s="46"/>
      <c r="G364" s="46"/>
      <c r="H364" s="46"/>
      <c r="I364" s="46"/>
      <c r="J364" s="47"/>
    </row>
    <row r="365" ht="45">
      <c r="A365" s="37" t="s">
        <v>125</v>
      </c>
      <c r="B365" s="37">
        <v>90</v>
      </c>
      <c r="C365" s="38" t="s">
        <v>2221</v>
      </c>
      <c r="D365" s="37" t="s">
        <v>127</v>
      </c>
      <c r="E365" s="39" t="s">
        <v>2222</v>
      </c>
      <c r="F365" s="40" t="s">
        <v>135</v>
      </c>
      <c r="G365" s="41">
        <v>4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 ht="45">
      <c r="A366" s="37" t="s">
        <v>130</v>
      </c>
      <c r="B366" s="45"/>
      <c r="C366" s="46"/>
      <c r="D366" s="46"/>
      <c r="E366" s="39" t="s">
        <v>2222</v>
      </c>
      <c r="F366" s="46"/>
      <c r="G366" s="46"/>
      <c r="H366" s="46"/>
      <c r="I366" s="46"/>
      <c r="J366" s="47"/>
    </row>
    <row r="367" ht="75">
      <c r="A367" s="37" t="s">
        <v>242</v>
      </c>
      <c r="B367" s="45"/>
      <c r="C367" s="46"/>
      <c r="D367" s="46"/>
      <c r="E367" s="51" t="s">
        <v>2223</v>
      </c>
      <c r="F367" s="46"/>
      <c r="G367" s="46"/>
      <c r="H367" s="46"/>
      <c r="I367" s="46"/>
      <c r="J367" s="47"/>
    </row>
    <row r="368" ht="45">
      <c r="A368" s="37" t="s">
        <v>131</v>
      </c>
      <c r="B368" s="45"/>
      <c r="C368" s="46"/>
      <c r="D368" s="46"/>
      <c r="E368" s="39" t="s">
        <v>2222</v>
      </c>
      <c r="F368" s="46"/>
      <c r="G368" s="46"/>
      <c r="H368" s="46"/>
      <c r="I368" s="46"/>
      <c r="J368" s="47"/>
    </row>
    <row r="369" ht="45">
      <c r="A369" s="37" t="s">
        <v>125</v>
      </c>
      <c r="B369" s="37">
        <v>91</v>
      </c>
      <c r="C369" s="38" t="s">
        <v>2224</v>
      </c>
      <c r="D369" s="37" t="s">
        <v>127</v>
      </c>
      <c r="E369" s="39" t="s">
        <v>2225</v>
      </c>
      <c r="F369" s="40" t="s">
        <v>135</v>
      </c>
      <c r="G369" s="41">
        <v>3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130</v>
      </c>
      <c r="B370" s="45"/>
      <c r="C370" s="46"/>
      <c r="D370" s="46"/>
      <c r="E370" s="39" t="s">
        <v>2225</v>
      </c>
      <c r="F370" s="46"/>
      <c r="G370" s="46"/>
      <c r="H370" s="46"/>
      <c r="I370" s="46"/>
      <c r="J370" s="47"/>
    </row>
    <row r="371" ht="75">
      <c r="A371" s="37" t="s">
        <v>242</v>
      </c>
      <c r="B371" s="45"/>
      <c r="C371" s="46"/>
      <c r="D371" s="46"/>
      <c r="E371" s="51" t="s">
        <v>2226</v>
      </c>
      <c r="F371" s="46"/>
      <c r="G371" s="46"/>
      <c r="H371" s="46"/>
      <c r="I371" s="46"/>
      <c r="J371" s="47"/>
    </row>
    <row r="372" ht="45">
      <c r="A372" s="37" t="s">
        <v>131</v>
      </c>
      <c r="B372" s="45"/>
      <c r="C372" s="46"/>
      <c r="D372" s="46"/>
      <c r="E372" s="39" t="s">
        <v>2225</v>
      </c>
      <c r="F372" s="46"/>
      <c r="G372" s="46"/>
      <c r="H372" s="46"/>
      <c r="I372" s="46"/>
      <c r="J372" s="47"/>
    </row>
    <row r="373" ht="45">
      <c r="A373" s="37" t="s">
        <v>125</v>
      </c>
      <c r="B373" s="37">
        <v>92</v>
      </c>
      <c r="C373" s="38" t="s">
        <v>2227</v>
      </c>
      <c r="D373" s="37" t="s">
        <v>127</v>
      </c>
      <c r="E373" s="39" t="s">
        <v>2228</v>
      </c>
      <c r="F373" s="40" t="s">
        <v>135</v>
      </c>
      <c r="G373" s="41">
        <v>1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45">
      <c r="A374" s="37" t="s">
        <v>130</v>
      </c>
      <c r="B374" s="45"/>
      <c r="C374" s="46"/>
      <c r="D374" s="46"/>
      <c r="E374" s="39" t="s">
        <v>2228</v>
      </c>
      <c r="F374" s="46"/>
      <c r="G374" s="46"/>
      <c r="H374" s="46"/>
      <c r="I374" s="46"/>
      <c r="J374" s="47"/>
    </row>
    <row r="375" ht="30">
      <c r="A375" s="37" t="s">
        <v>242</v>
      </c>
      <c r="B375" s="45"/>
      <c r="C375" s="46"/>
      <c r="D375" s="46"/>
      <c r="E375" s="51" t="s">
        <v>2229</v>
      </c>
      <c r="F375" s="46"/>
      <c r="G375" s="46"/>
      <c r="H375" s="46"/>
      <c r="I375" s="46"/>
      <c r="J375" s="47"/>
    </row>
    <row r="376" ht="45">
      <c r="A376" s="37" t="s">
        <v>131</v>
      </c>
      <c r="B376" s="45"/>
      <c r="C376" s="46"/>
      <c r="D376" s="46"/>
      <c r="E376" s="39" t="s">
        <v>2228</v>
      </c>
      <c r="F376" s="46"/>
      <c r="G376" s="46"/>
      <c r="H376" s="46"/>
      <c r="I376" s="46"/>
      <c r="J376" s="47"/>
    </row>
    <row r="377" ht="30">
      <c r="A377" s="37" t="s">
        <v>125</v>
      </c>
      <c r="B377" s="37">
        <v>93</v>
      </c>
      <c r="C377" s="38" t="s">
        <v>2230</v>
      </c>
      <c r="D377" s="37" t="s">
        <v>127</v>
      </c>
      <c r="E377" s="39" t="s">
        <v>2231</v>
      </c>
      <c r="F377" s="40" t="s">
        <v>135</v>
      </c>
      <c r="G377" s="41">
        <v>2</v>
      </c>
      <c r="H377" s="42">
        <v>0</v>
      </c>
      <c r="I377" s="43">
        <f>ROUND(G377*H377,P4)</f>
        <v>0</v>
      </c>
      <c r="J377" s="37"/>
      <c r="O377" s="44">
        <f>I377*0.21</f>
        <v>0</v>
      </c>
      <c r="P377">
        <v>3</v>
      </c>
    </row>
    <row r="378" ht="30">
      <c r="A378" s="37" t="s">
        <v>130</v>
      </c>
      <c r="B378" s="45"/>
      <c r="C378" s="46"/>
      <c r="D378" s="46"/>
      <c r="E378" s="39" t="s">
        <v>2231</v>
      </c>
      <c r="F378" s="46"/>
      <c r="G378" s="46"/>
      <c r="H378" s="46"/>
      <c r="I378" s="46"/>
      <c r="J378" s="47"/>
    </row>
    <row r="379" ht="30">
      <c r="A379" s="37" t="s">
        <v>131</v>
      </c>
      <c r="B379" s="45"/>
      <c r="C379" s="46"/>
      <c r="D379" s="46"/>
      <c r="E379" s="39" t="s">
        <v>2231</v>
      </c>
      <c r="F379" s="46"/>
      <c r="G379" s="46"/>
      <c r="H379" s="46"/>
      <c r="I379" s="46"/>
      <c r="J379" s="47"/>
    </row>
    <row r="380" ht="30">
      <c r="A380" s="37" t="s">
        <v>125</v>
      </c>
      <c r="B380" s="37">
        <v>94</v>
      </c>
      <c r="C380" s="38" t="s">
        <v>2232</v>
      </c>
      <c r="D380" s="37" t="s">
        <v>127</v>
      </c>
      <c r="E380" s="39" t="s">
        <v>2233</v>
      </c>
      <c r="F380" s="40" t="s">
        <v>135</v>
      </c>
      <c r="G380" s="41">
        <v>1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30">
      <c r="A381" s="37" t="s">
        <v>130</v>
      </c>
      <c r="B381" s="45"/>
      <c r="C381" s="46"/>
      <c r="D381" s="46"/>
      <c r="E381" s="39" t="s">
        <v>2233</v>
      </c>
      <c r="F381" s="46"/>
      <c r="G381" s="46"/>
      <c r="H381" s="46"/>
      <c r="I381" s="46"/>
      <c r="J381" s="47"/>
    </row>
    <row r="382" ht="30">
      <c r="A382" s="37" t="s">
        <v>131</v>
      </c>
      <c r="B382" s="45"/>
      <c r="C382" s="46"/>
      <c r="D382" s="46"/>
      <c r="E382" s="39" t="s">
        <v>2233</v>
      </c>
      <c r="F382" s="46"/>
      <c r="G382" s="46"/>
      <c r="H382" s="46"/>
      <c r="I382" s="46"/>
      <c r="J382" s="47"/>
    </row>
    <row r="383" ht="30">
      <c r="A383" s="37" t="s">
        <v>125</v>
      </c>
      <c r="B383" s="37">
        <v>95</v>
      </c>
      <c r="C383" s="38" t="s">
        <v>2234</v>
      </c>
      <c r="D383" s="37" t="s">
        <v>127</v>
      </c>
      <c r="E383" s="39" t="s">
        <v>2235</v>
      </c>
      <c r="F383" s="40" t="s">
        <v>135</v>
      </c>
      <c r="G383" s="41">
        <v>1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 ht="30">
      <c r="A384" s="37" t="s">
        <v>130</v>
      </c>
      <c r="B384" s="45"/>
      <c r="C384" s="46"/>
      <c r="D384" s="46"/>
      <c r="E384" s="39" t="s">
        <v>2235</v>
      </c>
      <c r="F384" s="46"/>
      <c r="G384" s="46"/>
      <c r="H384" s="46"/>
      <c r="I384" s="46"/>
      <c r="J384" s="47"/>
    </row>
    <row r="385" ht="30">
      <c r="A385" s="37" t="s">
        <v>131</v>
      </c>
      <c r="B385" s="45"/>
      <c r="C385" s="46"/>
      <c r="D385" s="46"/>
      <c r="E385" s="39" t="s">
        <v>2235</v>
      </c>
      <c r="F385" s="46"/>
      <c r="G385" s="46"/>
      <c r="H385" s="46"/>
      <c r="I385" s="46"/>
      <c r="J385" s="47"/>
    </row>
    <row r="386" ht="30">
      <c r="A386" s="37" t="s">
        <v>125</v>
      </c>
      <c r="B386" s="37">
        <v>96</v>
      </c>
      <c r="C386" s="38" t="s">
        <v>2236</v>
      </c>
      <c r="D386" s="37" t="s">
        <v>127</v>
      </c>
      <c r="E386" s="39" t="s">
        <v>2237</v>
      </c>
      <c r="F386" s="40" t="s">
        <v>135</v>
      </c>
      <c r="G386" s="41">
        <v>7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 ht="30">
      <c r="A387" s="37" t="s">
        <v>130</v>
      </c>
      <c r="B387" s="45"/>
      <c r="C387" s="46"/>
      <c r="D387" s="46"/>
      <c r="E387" s="39" t="s">
        <v>2237</v>
      </c>
      <c r="F387" s="46"/>
      <c r="G387" s="46"/>
      <c r="H387" s="46"/>
      <c r="I387" s="46"/>
      <c r="J387" s="47"/>
    </row>
    <row r="388" ht="30">
      <c r="A388" s="37" t="s">
        <v>131</v>
      </c>
      <c r="B388" s="45"/>
      <c r="C388" s="46"/>
      <c r="D388" s="46"/>
      <c r="E388" s="39" t="s">
        <v>2237</v>
      </c>
      <c r="F388" s="46"/>
      <c r="G388" s="46"/>
      <c r="H388" s="46"/>
      <c r="I388" s="46"/>
      <c r="J388" s="47"/>
    </row>
    <row r="389" ht="30">
      <c r="A389" s="37" t="s">
        <v>125</v>
      </c>
      <c r="B389" s="37">
        <v>97</v>
      </c>
      <c r="C389" s="38" t="s">
        <v>2238</v>
      </c>
      <c r="D389" s="37" t="s">
        <v>127</v>
      </c>
      <c r="E389" s="39" t="s">
        <v>2239</v>
      </c>
      <c r="F389" s="40" t="s">
        <v>135</v>
      </c>
      <c r="G389" s="41">
        <v>5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 ht="30">
      <c r="A390" s="37" t="s">
        <v>130</v>
      </c>
      <c r="B390" s="45"/>
      <c r="C390" s="46"/>
      <c r="D390" s="46"/>
      <c r="E390" s="39" t="s">
        <v>2239</v>
      </c>
      <c r="F390" s="46"/>
      <c r="G390" s="46"/>
      <c r="H390" s="46"/>
      <c r="I390" s="46"/>
      <c r="J390" s="47"/>
    </row>
    <row r="391" ht="30">
      <c r="A391" s="37" t="s">
        <v>131</v>
      </c>
      <c r="B391" s="45"/>
      <c r="C391" s="46"/>
      <c r="D391" s="46"/>
      <c r="E391" s="39" t="s">
        <v>2239</v>
      </c>
      <c r="F391" s="46"/>
      <c r="G391" s="46"/>
      <c r="H391" s="46"/>
      <c r="I391" s="46"/>
      <c r="J391" s="47"/>
    </row>
    <row r="392" ht="30">
      <c r="A392" s="37" t="s">
        <v>125</v>
      </c>
      <c r="B392" s="37">
        <v>98</v>
      </c>
      <c r="C392" s="38" t="s">
        <v>2240</v>
      </c>
      <c r="D392" s="37" t="s">
        <v>127</v>
      </c>
      <c r="E392" s="39" t="s">
        <v>2241</v>
      </c>
      <c r="F392" s="40" t="s">
        <v>135</v>
      </c>
      <c r="G392" s="41">
        <v>2</v>
      </c>
      <c r="H392" s="42">
        <v>0</v>
      </c>
      <c r="I392" s="43">
        <f>ROUND(G392*H392,P4)</f>
        <v>0</v>
      </c>
      <c r="J392" s="37"/>
      <c r="O392" s="44">
        <f>I392*0.21</f>
        <v>0</v>
      </c>
      <c r="P392">
        <v>3</v>
      </c>
    </row>
    <row r="393" ht="30">
      <c r="A393" s="37" t="s">
        <v>130</v>
      </c>
      <c r="B393" s="45"/>
      <c r="C393" s="46"/>
      <c r="D393" s="46"/>
      <c r="E393" s="39" t="s">
        <v>2241</v>
      </c>
      <c r="F393" s="46"/>
      <c r="G393" s="46"/>
      <c r="H393" s="46"/>
      <c r="I393" s="46"/>
      <c r="J393" s="47"/>
    </row>
    <row r="394" ht="30">
      <c r="A394" s="37" t="s">
        <v>131</v>
      </c>
      <c r="B394" s="45"/>
      <c r="C394" s="46"/>
      <c r="D394" s="46"/>
      <c r="E394" s="39" t="s">
        <v>2241</v>
      </c>
      <c r="F394" s="46"/>
      <c r="G394" s="46"/>
      <c r="H394" s="46"/>
      <c r="I394" s="46"/>
      <c r="J394" s="47"/>
    </row>
    <row r="395" ht="30">
      <c r="A395" s="37" t="s">
        <v>125</v>
      </c>
      <c r="B395" s="37">
        <v>99</v>
      </c>
      <c r="C395" s="38" t="s">
        <v>2242</v>
      </c>
      <c r="D395" s="37" t="s">
        <v>127</v>
      </c>
      <c r="E395" s="39" t="s">
        <v>2243</v>
      </c>
      <c r="F395" s="40" t="s">
        <v>135</v>
      </c>
      <c r="G395" s="41">
        <v>1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 ht="30">
      <c r="A396" s="37" t="s">
        <v>130</v>
      </c>
      <c r="B396" s="45"/>
      <c r="C396" s="46"/>
      <c r="D396" s="46"/>
      <c r="E396" s="39" t="s">
        <v>2243</v>
      </c>
      <c r="F396" s="46"/>
      <c r="G396" s="46"/>
      <c r="H396" s="46"/>
      <c r="I396" s="46"/>
      <c r="J396" s="47"/>
    </row>
    <row r="397" ht="30">
      <c r="A397" s="37" t="s">
        <v>131</v>
      </c>
      <c r="B397" s="45"/>
      <c r="C397" s="46"/>
      <c r="D397" s="46"/>
      <c r="E397" s="39" t="s">
        <v>2243</v>
      </c>
      <c r="F397" s="46"/>
      <c r="G397" s="46"/>
      <c r="H397" s="46"/>
      <c r="I397" s="46"/>
      <c r="J397" s="47"/>
    </row>
    <row r="398" ht="30">
      <c r="A398" s="37" t="s">
        <v>125</v>
      </c>
      <c r="B398" s="37">
        <v>100</v>
      </c>
      <c r="C398" s="38" t="s">
        <v>2244</v>
      </c>
      <c r="D398" s="37" t="s">
        <v>127</v>
      </c>
      <c r="E398" s="39" t="s">
        <v>2245</v>
      </c>
      <c r="F398" s="40" t="s">
        <v>135</v>
      </c>
      <c r="G398" s="41">
        <v>1</v>
      </c>
      <c r="H398" s="42">
        <v>0</v>
      </c>
      <c r="I398" s="43">
        <f>ROUND(G398*H398,P4)</f>
        <v>0</v>
      </c>
      <c r="J398" s="37"/>
      <c r="O398" s="44">
        <f>I398*0.21</f>
        <v>0</v>
      </c>
      <c r="P398">
        <v>3</v>
      </c>
    </row>
    <row r="399" ht="30">
      <c r="A399" s="37" t="s">
        <v>130</v>
      </c>
      <c r="B399" s="45"/>
      <c r="C399" s="46"/>
      <c r="D399" s="46"/>
      <c r="E399" s="39" t="s">
        <v>2245</v>
      </c>
      <c r="F399" s="46"/>
      <c r="G399" s="46"/>
      <c r="H399" s="46"/>
      <c r="I399" s="46"/>
      <c r="J399" s="47"/>
    </row>
    <row r="400" ht="30">
      <c r="A400" s="37" t="s">
        <v>131</v>
      </c>
      <c r="B400" s="45"/>
      <c r="C400" s="46"/>
      <c r="D400" s="46"/>
      <c r="E400" s="39" t="s">
        <v>2245</v>
      </c>
      <c r="F400" s="46"/>
      <c r="G400" s="46"/>
      <c r="H400" s="46"/>
      <c r="I400" s="46"/>
      <c r="J400" s="47"/>
    </row>
    <row r="401" ht="30">
      <c r="A401" s="37" t="s">
        <v>125</v>
      </c>
      <c r="B401" s="37">
        <v>101</v>
      </c>
      <c r="C401" s="38" t="s">
        <v>2246</v>
      </c>
      <c r="D401" s="37" t="s">
        <v>127</v>
      </c>
      <c r="E401" s="39" t="s">
        <v>2247</v>
      </c>
      <c r="F401" s="40" t="s">
        <v>135</v>
      </c>
      <c r="G401" s="41">
        <v>1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 ht="30">
      <c r="A402" s="37" t="s">
        <v>130</v>
      </c>
      <c r="B402" s="45"/>
      <c r="C402" s="46"/>
      <c r="D402" s="46"/>
      <c r="E402" s="39" t="s">
        <v>2247</v>
      </c>
      <c r="F402" s="46"/>
      <c r="G402" s="46"/>
      <c r="H402" s="46"/>
      <c r="I402" s="46"/>
      <c r="J402" s="47"/>
    </row>
    <row r="403" ht="30">
      <c r="A403" s="37" t="s">
        <v>131</v>
      </c>
      <c r="B403" s="45"/>
      <c r="C403" s="46"/>
      <c r="D403" s="46"/>
      <c r="E403" s="39" t="s">
        <v>2247</v>
      </c>
      <c r="F403" s="46"/>
      <c r="G403" s="46"/>
      <c r="H403" s="46"/>
      <c r="I403" s="46"/>
      <c r="J403" s="47"/>
    </row>
    <row r="404" ht="30">
      <c r="A404" s="37" t="s">
        <v>125</v>
      </c>
      <c r="B404" s="37">
        <v>102</v>
      </c>
      <c r="C404" s="38" t="s">
        <v>2248</v>
      </c>
      <c r="D404" s="37" t="s">
        <v>127</v>
      </c>
      <c r="E404" s="39" t="s">
        <v>2249</v>
      </c>
      <c r="F404" s="40" t="s">
        <v>135</v>
      </c>
      <c r="G404" s="41">
        <v>1</v>
      </c>
      <c r="H404" s="42">
        <v>0</v>
      </c>
      <c r="I404" s="43">
        <f>ROUND(G404*H404,P4)</f>
        <v>0</v>
      </c>
      <c r="J404" s="37"/>
      <c r="O404" s="44">
        <f>I404*0.21</f>
        <v>0</v>
      </c>
      <c r="P404">
        <v>3</v>
      </c>
    </row>
    <row r="405" ht="30">
      <c r="A405" s="37" t="s">
        <v>130</v>
      </c>
      <c r="B405" s="45"/>
      <c r="C405" s="46"/>
      <c r="D405" s="46"/>
      <c r="E405" s="39" t="s">
        <v>2249</v>
      </c>
      <c r="F405" s="46"/>
      <c r="G405" s="46"/>
      <c r="H405" s="46"/>
      <c r="I405" s="46"/>
      <c r="J405" s="47"/>
    </row>
    <row r="406" ht="30">
      <c r="A406" s="37" t="s">
        <v>131</v>
      </c>
      <c r="B406" s="45"/>
      <c r="C406" s="46"/>
      <c r="D406" s="46"/>
      <c r="E406" s="39" t="s">
        <v>2249</v>
      </c>
      <c r="F406" s="46"/>
      <c r="G406" s="46"/>
      <c r="H406" s="46"/>
      <c r="I406" s="46"/>
      <c r="J406" s="47"/>
    </row>
    <row r="407" ht="30">
      <c r="A407" s="37" t="s">
        <v>125</v>
      </c>
      <c r="B407" s="37">
        <v>103</v>
      </c>
      <c r="C407" s="38" t="s">
        <v>2250</v>
      </c>
      <c r="D407" s="37" t="s">
        <v>127</v>
      </c>
      <c r="E407" s="39" t="s">
        <v>2251</v>
      </c>
      <c r="F407" s="40" t="s">
        <v>135</v>
      </c>
      <c r="G407" s="41">
        <v>1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 ht="30">
      <c r="A408" s="37" t="s">
        <v>130</v>
      </c>
      <c r="B408" s="45"/>
      <c r="C408" s="46"/>
      <c r="D408" s="46"/>
      <c r="E408" s="39" t="s">
        <v>2251</v>
      </c>
      <c r="F408" s="46"/>
      <c r="G408" s="46"/>
      <c r="H408" s="46"/>
      <c r="I408" s="46"/>
      <c r="J408" s="47"/>
    </row>
    <row r="409" ht="30">
      <c r="A409" s="37" t="s">
        <v>131</v>
      </c>
      <c r="B409" s="45"/>
      <c r="C409" s="46"/>
      <c r="D409" s="46"/>
      <c r="E409" s="39" t="s">
        <v>2251</v>
      </c>
      <c r="F409" s="46"/>
      <c r="G409" s="46"/>
      <c r="H409" s="46"/>
      <c r="I409" s="46"/>
      <c r="J409" s="47"/>
    </row>
    <row r="410" ht="30">
      <c r="A410" s="37" t="s">
        <v>125</v>
      </c>
      <c r="B410" s="37">
        <v>104</v>
      </c>
      <c r="C410" s="38" t="s">
        <v>2252</v>
      </c>
      <c r="D410" s="37" t="s">
        <v>127</v>
      </c>
      <c r="E410" s="39" t="s">
        <v>2253</v>
      </c>
      <c r="F410" s="40" t="s">
        <v>135</v>
      </c>
      <c r="G410" s="41">
        <v>2</v>
      </c>
      <c r="H410" s="42">
        <v>0</v>
      </c>
      <c r="I410" s="43">
        <f>ROUND(G410*H410,P4)</f>
        <v>0</v>
      </c>
      <c r="J410" s="37"/>
      <c r="O410" s="44">
        <f>I410*0.21</f>
        <v>0</v>
      </c>
      <c r="P410">
        <v>3</v>
      </c>
    </row>
    <row r="411" ht="30">
      <c r="A411" s="37" t="s">
        <v>130</v>
      </c>
      <c r="B411" s="45"/>
      <c r="C411" s="46"/>
      <c r="D411" s="46"/>
      <c r="E411" s="39" t="s">
        <v>2253</v>
      </c>
      <c r="F411" s="46"/>
      <c r="G411" s="46"/>
      <c r="H411" s="46"/>
      <c r="I411" s="46"/>
      <c r="J411" s="47"/>
    </row>
    <row r="412" ht="30">
      <c r="A412" s="37" t="s">
        <v>131</v>
      </c>
      <c r="B412" s="45"/>
      <c r="C412" s="46"/>
      <c r="D412" s="46"/>
      <c r="E412" s="39" t="s">
        <v>2253</v>
      </c>
      <c r="F412" s="46"/>
      <c r="G412" s="46"/>
      <c r="H412" s="46"/>
      <c r="I412" s="46"/>
      <c r="J412" s="47"/>
    </row>
    <row r="413" ht="30">
      <c r="A413" s="37" t="s">
        <v>125</v>
      </c>
      <c r="B413" s="37">
        <v>105</v>
      </c>
      <c r="C413" s="38" t="s">
        <v>2254</v>
      </c>
      <c r="D413" s="37" t="s">
        <v>127</v>
      </c>
      <c r="E413" s="39" t="s">
        <v>2255</v>
      </c>
      <c r="F413" s="40" t="s">
        <v>135</v>
      </c>
      <c r="G413" s="41">
        <v>3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 ht="30">
      <c r="A414" s="37" t="s">
        <v>130</v>
      </c>
      <c r="B414" s="45"/>
      <c r="C414" s="46"/>
      <c r="D414" s="46"/>
      <c r="E414" s="39" t="s">
        <v>2255</v>
      </c>
      <c r="F414" s="46"/>
      <c r="G414" s="46"/>
      <c r="H414" s="46"/>
      <c r="I414" s="46"/>
      <c r="J414" s="47"/>
    </row>
    <row r="415" ht="30">
      <c r="A415" s="37" t="s">
        <v>131</v>
      </c>
      <c r="B415" s="45"/>
      <c r="C415" s="46"/>
      <c r="D415" s="46"/>
      <c r="E415" s="39" t="s">
        <v>2255</v>
      </c>
      <c r="F415" s="46"/>
      <c r="G415" s="46"/>
      <c r="H415" s="46"/>
      <c r="I415" s="46"/>
      <c r="J415" s="47"/>
    </row>
    <row r="416" ht="30">
      <c r="A416" s="37" t="s">
        <v>125</v>
      </c>
      <c r="B416" s="37">
        <v>106</v>
      </c>
      <c r="C416" s="38" t="s">
        <v>2256</v>
      </c>
      <c r="D416" s="37" t="s">
        <v>127</v>
      </c>
      <c r="E416" s="39" t="s">
        <v>2257</v>
      </c>
      <c r="F416" s="40" t="s">
        <v>135</v>
      </c>
      <c r="G416" s="41">
        <v>1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 ht="30">
      <c r="A417" s="37" t="s">
        <v>130</v>
      </c>
      <c r="B417" s="45"/>
      <c r="C417" s="46"/>
      <c r="D417" s="46"/>
      <c r="E417" s="39" t="s">
        <v>2257</v>
      </c>
      <c r="F417" s="46"/>
      <c r="G417" s="46"/>
      <c r="H417" s="46"/>
      <c r="I417" s="46"/>
      <c r="J417" s="47"/>
    </row>
    <row r="418" ht="30">
      <c r="A418" s="37" t="s">
        <v>131</v>
      </c>
      <c r="B418" s="45"/>
      <c r="C418" s="46"/>
      <c r="D418" s="46"/>
      <c r="E418" s="39" t="s">
        <v>2257</v>
      </c>
      <c r="F418" s="46"/>
      <c r="G418" s="46"/>
      <c r="H418" s="46"/>
      <c r="I418" s="46"/>
      <c r="J418" s="47"/>
    </row>
    <row r="419" ht="30">
      <c r="A419" s="37" t="s">
        <v>125</v>
      </c>
      <c r="B419" s="37">
        <v>107</v>
      </c>
      <c r="C419" s="38" t="s">
        <v>2258</v>
      </c>
      <c r="D419" s="37" t="s">
        <v>127</v>
      </c>
      <c r="E419" s="39" t="s">
        <v>2259</v>
      </c>
      <c r="F419" s="40" t="s">
        <v>135</v>
      </c>
      <c r="G419" s="41">
        <v>1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 ht="30">
      <c r="A420" s="37" t="s">
        <v>130</v>
      </c>
      <c r="B420" s="45"/>
      <c r="C420" s="46"/>
      <c r="D420" s="46"/>
      <c r="E420" s="39" t="s">
        <v>2259</v>
      </c>
      <c r="F420" s="46"/>
      <c r="G420" s="46"/>
      <c r="H420" s="46"/>
      <c r="I420" s="46"/>
      <c r="J420" s="47"/>
    </row>
    <row r="421" ht="30">
      <c r="A421" s="37" t="s">
        <v>131</v>
      </c>
      <c r="B421" s="45"/>
      <c r="C421" s="46"/>
      <c r="D421" s="46"/>
      <c r="E421" s="39" t="s">
        <v>2259</v>
      </c>
      <c r="F421" s="46"/>
      <c r="G421" s="46"/>
      <c r="H421" s="46"/>
      <c r="I421" s="46"/>
      <c r="J421" s="47"/>
    </row>
    <row r="422" ht="30">
      <c r="A422" s="37" t="s">
        <v>125</v>
      </c>
      <c r="B422" s="37">
        <v>108</v>
      </c>
      <c r="C422" s="38" t="s">
        <v>2260</v>
      </c>
      <c r="D422" s="37" t="s">
        <v>127</v>
      </c>
      <c r="E422" s="39" t="s">
        <v>2261</v>
      </c>
      <c r="F422" s="40" t="s">
        <v>135</v>
      </c>
      <c r="G422" s="41">
        <v>1</v>
      </c>
      <c r="H422" s="42">
        <v>0</v>
      </c>
      <c r="I422" s="43">
        <f>ROUND(G422*H422,P4)</f>
        <v>0</v>
      </c>
      <c r="J422" s="37"/>
      <c r="O422" s="44">
        <f>I422*0.21</f>
        <v>0</v>
      </c>
      <c r="P422">
        <v>3</v>
      </c>
    </row>
    <row r="423" ht="30">
      <c r="A423" s="37" t="s">
        <v>130</v>
      </c>
      <c r="B423" s="45"/>
      <c r="C423" s="46"/>
      <c r="D423" s="46"/>
      <c r="E423" s="39" t="s">
        <v>2261</v>
      </c>
      <c r="F423" s="46"/>
      <c r="G423" s="46"/>
      <c r="H423" s="46"/>
      <c r="I423" s="46"/>
      <c r="J423" s="47"/>
    </row>
    <row r="424" ht="30">
      <c r="A424" s="37" t="s">
        <v>131</v>
      </c>
      <c r="B424" s="45"/>
      <c r="C424" s="46"/>
      <c r="D424" s="46"/>
      <c r="E424" s="39" t="s">
        <v>2261</v>
      </c>
      <c r="F424" s="46"/>
      <c r="G424" s="46"/>
      <c r="H424" s="46"/>
      <c r="I424" s="46"/>
      <c r="J424" s="47"/>
    </row>
    <row r="425" ht="30">
      <c r="A425" s="37" t="s">
        <v>125</v>
      </c>
      <c r="B425" s="37">
        <v>109</v>
      </c>
      <c r="C425" s="38" t="s">
        <v>2262</v>
      </c>
      <c r="D425" s="37" t="s">
        <v>127</v>
      </c>
      <c r="E425" s="39" t="s">
        <v>2263</v>
      </c>
      <c r="F425" s="40" t="s">
        <v>135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 ht="30">
      <c r="A426" s="37" t="s">
        <v>130</v>
      </c>
      <c r="B426" s="45"/>
      <c r="C426" s="46"/>
      <c r="D426" s="46"/>
      <c r="E426" s="39" t="s">
        <v>2263</v>
      </c>
      <c r="F426" s="46"/>
      <c r="G426" s="46"/>
      <c r="H426" s="46"/>
      <c r="I426" s="46"/>
      <c r="J426" s="47"/>
    </row>
    <row r="427" ht="30">
      <c r="A427" s="37" t="s">
        <v>131</v>
      </c>
      <c r="B427" s="45"/>
      <c r="C427" s="46"/>
      <c r="D427" s="46"/>
      <c r="E427" s="39" t="s">
        <v>2263</v>
      </c>
      <c r="F427" s="46"/>
      <c r="G427" s="46"/>
      <c r="H427" s="46"/>
      <c r="I427" s="46"/>
      <c r="J427" s="47"/>
    </row>
    <row r="428" ht="30">
      <c r="A428" s="37" t="s">
        <v>125</v>
      </c>
      <c r="B428" s="37">
        <v>110</v>
      </c>
      <c r="C428" s="38" t="s">
        <v>2264</v>
      </c>
      <c r="D428" s="37" t="s">
        <v>127</v>
      </c>
      <c r="E428" s="39" t="s">
        <v>2265</v>
      </c>
      <c r="F428" s="40" t="s">
        <v>135</v>
      </c>
      <c r="G428" s="41">
        <v>2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 ht="30">
      <c r="A429" s="37" t="s">
        <v>130</v>
      </c>
      <c r="B429" s="45"/>
      <c r="C429" s="46"/>
      <c r="D429" s="46"/>
      <c r="E429" s="39" t="s">
        <v>2265</v>
      </c>
      <c r="F429" s="46"/>
      <c r="G429" s="46"/>
      <c r="H429" s="46"/>
      <c r="I429" s="46"/>
      <c r="J429" s="47"/>
    </row>
    <row r="430" ht="30">
      <c r="A430" s="37" t="s">
        <v>131</v>
      </c>
      <c r="B430" s="45"/>
      <c r="C430" s="46"/>
      <c r="D430" s="46"/>
      <c r="E430" s="39" t="s">
        <v>2265</v>
      </c>
      <c r="F430" s="46"/>
      <c r="G430" s="46"/>
      <c r="H430" s="46"/>
      <c r="I430" s="46"/>
      <c r="J430" s="47"/>
    </row>
    <row r="431" ht="30">
      <c r="A431" s="37" t="s">
        <v>125</v>
      </c>
      <c r="B431" s="37">
        <v>111</v>
      </c>
      <c r="C431" s="38" t="s">
        <v>2266</v>
      </c>
      <c r="D431" s="37" t="s">
        <v>127</v>
      </c>
      <c r="E431" s="39" t="s">
        <v>2267</v>
      </c>
      <c r="F431" s="40" t="s">
        <v>135</v>
      </c>
      <c r="G431" s="41">
        <v>3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 ht="30">
      <c r="A432" s="37" t="s">
        <v>130</v>
      </c>
      <c r="B432" s="45"/>
      <c r="C432" s="46"/>
      <c r="D432" s="46"/>
      <c r="E432" s="39" t="s">
        <v>2267</v>
      </c>
      <c r="F432" s="46"/>
      <c r="G432" s="46"/>
      <c r="H432" s="46"/>
      <c r="I432" s="46"/>
      <c r="J432" s="47"/>
    </row>
    <row r="433" ht="30">
      <c r="A433" s="37" t="s">
        <v>131</v>
      </c>
      <c r="B433" s="45"/>
      <c r="C433" s="46"/>
      <c r="D433" s="46"/>
      <c r="E433" s="39" t="s">
        <v>2267</v>
      </c>
      <c r="F433" s="46"/>
      <c r="G433" s="46"/>
      <c r="H433" s="46"/>
      <c r="I433" s="46"/>
      <c r="J433" s="47"/>
    </row>
    <row r="434" ht="30">
      <c r="A434" s="37" t="s">
        <v>125</v>
      </c>
      <c r="B434" s="37">
        <v>112</v>
      </c>
      <c r="C434" s="38" t="s">
        <v>2268</v>
      </c>
      <c r="D434" s="37" t="s">
        <v>127</v>
      </c>
      <c r="E434" s="39" t="s">
        <v>2269</v>
      </c>
      <c r="F434" s="40" t="s">
        <v>135</v>
      </c>
      <c r="G434" s="41">
        <v>1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 ht="30">
      <c r="A435" s="37" t="s">
        <v>130</v>
      </c>
      <c r="B435" s="45"/>
      <c r="C435" s="46"/>
      <c r="D435" s="46"/>
      <c r="E435" s="39" t="s">
        <v>2269</v>
      </c>
      <c r="F435" s="46"/>
      <c r="G435" s="46"/>
      <c r="H435" s="46"/>
      <c r="I435" s="46"/>
      <c r="J435" s="47"/>
    </row>
    <row r="436" ht="30">
      <c r="A436" s="37" t="s">
        <v>131</v>
      </c>
      <c r="B436" s="45"/>
      <c r="C436" s="46"/>
      <c r="D436" s="46"/>
      <c r="E436" s="39" t="s">
        <v>2269</v>
      </c>
      <c r="F436" s="46"/>
      <c r="G436" s="46"/>
      <c r="H436" s="46"/>
      <c r="I436" s="46"/>
      <c r="J436" s="47"/>
    </row>
    <row r="437" ht="30">
      <c r="A437" s="37" t="s">
        <v>125</v>
      </c>
      <c r="B437" s="37">
        <v>113</v>
      </c>
      <c r="C437" s="38" t="s">
        <v>2270</v>
      </c>
      <c r="D437" s="37" t="s">
        <v>127</v>
      </c>
      <c r="E437" s="39" t="s">
        <v>2271</v>
      </c>
      <c r="F437" s="40" t="s">
        <v>135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 ht="30">
      <c r="A438" s="37" t="s">
        <v>130</v>
      </c>
      <c r="B438" s="45"/>
      <c r="C438" s="46"/>
      <c r="D438" s="46"/>
      <c r="E438" s="39" t="s">
        <v>2271</v>
      </c>
      <c r="F438" s="46"/>
      <c r="G438" s="46"/>
      <c r="H438" s="46"/>
      <c r="I438" s="46"/>
      <c r="J438" s="47"/>
    </row>
    <row r="439" ht="30">
      <c r="A439" s="37" t="s">
        <v>131</v>
      </c>
      <c r="B439" s="45"/>
      <c r="C439" s="46"/>
      <c r="D439" s="46"/>
      <c r="E439" s="39" t="s">
        <v>2271</v>
      </c>
      <c r="F439" s="46"/>
      <c r="G439" s="46"/>
      <c r="H439" s="46"/>
      <c r="I439" s="46"/>
      <c r="J439" s="47"/>
    </row>
    <row r="440" ht="30">
      <c r="A440" s="37" t="s">
        <v>125</v>
      </c>
      <c r="B440" s="37">
        <v>114</v>
      </c>
      <c r="C440" s="38" t="s">
        <v>2272</v>
      </c>
      <c r="D440" s="37" t="s">
        <v>127</v>
      </c>
      <c r="E440" s="39" t="s">
        <v>2273</v>
      </c>
      <c r="F440" s="40" t="s">
        <v>135</v>
      </c>
      <c r="G440" s="41">
        <v>4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 ht="30">
      <c r="A441" s="37" t="s">
        <v>130</v>
      </c>
      <c r="B441" s="45"/>
      <c r="C441" s="46"/>
      <c r="D441" s="46"/>
      <c r="E441" s="39" t="s">
        <v>2273</v>
      </c>
      <c r="F441" s="46"/>
      <c r="G441" s="46"/>
      <c r="H441" s="46"/>
      <c r="I441" s="46"/>
      <c r="J441" s="47"/>
    </row>
    <row r="442" ht="30">
      <c r="A442" s="37" t="s">
        <v>131</v>
      </c>
      <c r="B442" s="45"/>
      <c r="C442" s="46"/>
      <c r="D442" s="46"/>
      <c r="E442" s="39" t="s">
        <v>2273</v>
      </c>
      <c r="F442" s="46"/>
      <c r="G442" s="46"/>
      <c r="H442" s="46"/>
      <c r="I442" s="46"/>
      <c r="J442" s="47"/>
    </row>
    <row r="443" ht="30">
      <c r="A443" s="37" t="s">
        <v>125</v>
      </c>
      <c r="B443" s="37">
        <v>115</v>
      </c>
      <c r="C443" s="38" t="s">
        <v>2274</v>
      </c>
      <c r="D443" s="37" t="s">
        <v>127</v>
      </c>
      <c r="E443" s="39" t="s">
        <v>2275</v>
      </c>
      <c r="F443" s="40" t="s">
        <v>135</v>
      </c>
      <c r="G443" s="41">
        <v>3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 ht="30">
      <c r="A444" s="37" t="s">
        <v>130</v>
      </c>
      <c r="B444" s="45"/>
      <c r="C444" s="46"/>
      <c r="D444" s="46"/>
      <c r="E444" s="39" t="s">
        <v>2275</v>
      </c>
      <c r="F444" s="46"/>
      <c r="G444" s="46"/>
      <c r="H444" s="46"/>
      <c r="I444" s="46"/>
      <c r="J444" s="47"/>
    </row>
    <row r="445" ht="30">
      <c r="A445" s="37" t="s">
        <v>131</v>
      </c>
      <c r="B445" s="45"/>
      <c r="C445" s="46"/>
      <c r="D445" s="46"/>
      <c r="E445" s="39" t="s">
        <v>2275</v>
      </c>
      <c r="F445" s="46"/>
      <c r="G445" s="46"/>
      <c r="H445" s="46"/>
      <c r="I445" s="46"/>
      <c r="J445" s="47"/>
    </row>
    <row r="446" ht="30">
      <c r="A446" s="37" t="s">
        <v>125</v>
      </c>
      <c r="B446" s="37">
        <v>116</v>
      </c>
      <c r="C446" s="38" t="s">
        <v>2276</v>
      </c>
      <c r="D446" s="37" t="s">
        <v>127</v>
      </c>
      <c r="E446" s="39" t="s">
        <v>2277</v>
      </c>
      <c r="F446" s="40" t="s">
        <v>135</v>
      </c>
      <c r="G446" s="41">
        <v>1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 ht="30">
      <c r="A447" s="37" t="s">
        <v>130</v>
      </c>
      <c r="B447" s="45"/>
      <c r="C447" s="46"/>
      <c r="D447" s="46"/>
      <c r="E447" s="39" t="s">
        <v>2277</v>
      </c>
      <c r="F447" s="46"/>
      <c r="G447" s="46"/>
      <c r="H447" s="46"/>
      <c r="I447" s="46"/>
      <c r="J447" s="47"/>
    </row>
    <row r="448" ht="30">
      <c r="A448" s="37" t="s">
        <v>131</v>
      </c>
      <c r="B448" s="45"/>
      <c r="C448" s="46"/>
      <c r="D448" s="46"/>
      <c r="E448" s="39" t="s">
        <v>2277</v>
      </c>
      <c r="F448" s="46"/>
      <c r="G448" s="46"/>
      <c r="H448" s="46"/>
      <c r="I448" s="46"/>
      <c r="J448" s="47"/>
    </row>
    <row r="449" ht="30">
      <c r="A449" s="37" t="s">
        <v>125</v>
      </c>
      <c r="B449" s="37">
        <v>117</v>
      </c>
      <c r="C449" s="38" t="s">
        <v>2278</v>
      </c>
      <c r="D449" s="37" t="s">
        <v>127</v>
      </c>
      <c r="E449" s="39" t="s">
        <v>2279</v>
      </c>
      <c r="F449" s="40" t="s">
        <v>135</v>
      </c>
      <c r="G449" s="41">
        <v>1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 ht="30">
      <c r="A450" s="37" t="s">
        <v>130</v>
      </c>
      <c r="B450" s="45"/>
      <c r="C450" s="46"/>
      <c r="D450" s="46"/>
      <c r="E450" s="39" t="s">
        <v>2279</v>
      </c>
      <c r="F450" s="46"/>
      <c r="G450" s="46"/>
      <c r="H450" s="46"/>
      <c r="I450" s="46"/>
      <c r="J450" s="47"/>
    </row>
    <row r="451" ht="30">
      <c r="A451" s="37" t="s">
        <v>131</v>
      </c>
      <c r="B451" s="45"/>
      <c r="C451" s="46"/>
      <c r="D451" s="46"/>
      <c r="E451" s="39" t="s">
        <v>2279</v>
      </c>
      <c r="F451" s="46"/>
      <c r="G451" s="46"/>
      <c r="H451" s="46"/>
      <c r="I451" s="46"/>
      <c r="J451" s="47"/>
    </row>
    <row r="452" ht="30">
      <c r="A452" s="37" t="s">
        <v>125</v>
      </c>
      <c r="B452" s="37">
        <v>118</v>
      </c>
      <c r="C452" s="38" t="s">
        <v>2280</v>
      </c>
      <c r="D452" s="37" t="s">
        <v>127</v>
      </c>
      <c r="E452" s="39" t="s">
        <v>2281</v>
      </c>
      <c r="F452" s="40" t="s">
        <v>135</v>
      </c>
      <c r="G452" s="41">
        <v>1</v>
      </c>
      <c r="H452" s="42">
        <v>0</v>
      </c>
      <c r="I452" s="43">
        <f>ROUND(G452*H452,P4)</f>
        <v>0</v>
      </c>
      <c r="J452" s="37"/>
      <c r="O452" s="44">
        <f>I452*0.21</f>
        <v>0</v>
      </c>
      <c r="P452">
        <v>3</v>
      </c>
    </row>
    <row r="453" ht="30">
      <c r="A453" s="37" t="s">
        <v>130</v>
      </c>
      <c r="B453" s="45"/>
      <c r="C453" s="46"/>
      <c r="D453" s="46"/>
      <c r="E453" s="39" t="s">
        <v>2281</v>
      </c>
      <c r="F453" s="46"/>
      <c r="G453" s="46"/>
      <c r="H453" s="46"/>
      <c r="I453" s="46"/>
      <c r="J453" s="47"/>
    </row>
    <row r="454" ht="30">
      <c r="A454" s="37" t="s">
        <v>131</v>
      </c>
      <c r="B454" s="45"/>
      <c r="C454" s="46"/>
      <c r="D454" s="46"/>
      <c r="E454" s="39" t="s">
        <v>2281</v>
      </c>
      <c r="F454" s="46"/>
      <c r="G454" s="46"/>
      <c r="H454" s="46"/>
      <c r="I454" s="46"/>
      <c r="J454" s="47"/>
    </row>
    <row r="455">
      <c r="A455" s="31" t="s">
        <v>122</v>
      </c>
      <c r="B455" s="32"/>
      <c r="C455" s="33" t="s">
        <v>1482</v>
      </c>
      <c r="D455" s="34"/>
      <c r="E455" s="31" t="s">
        <v>1483</v>
      </c>
      <c r="F455" s="34"/>
      <c r="G455" s="34"/>
      <c r="H455" s="34"/>
      <c r="I455" s="35">
        <f>SUMIFS(I456:I498,A456:A498,"P")</f>
        <v>0</v>
      </c>
      <c r="J455" s="36"/>
    </row>
    <row r="456">
      <c r="A456" s="37" t="s">
        <v>125</v>
      </c>
      <c r="B456" s="37">
        <v>119</v>
      </c>
      <c r="C456" s="38" t="s">
        <v>1484</v>
      </c>
      <c r="D456" s="37" t="s">
        <v>127</v>
      </c>
      <c r="E456" s="39" t="s">
        <v>1485</v>
      </c>
      <c r="F456" s="40" t="s">
        <v>237</v>
      </c>
      <c r="G456" s="41">
        <v>0.85299999999999998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130</v>
      </c>
      <c r="B457" s="45"/>
      <c r="C457" s="46"/>
      <c r="D457" s="46"/>
      <c r="E457" s="39" t="s">
        <v>1485</v>
      </c>
      <c r="F457" s="46"/>
      <c r="G457" s="46"/>
      <c r="H457" s="46"/>
      <c r="I457" s="46"/>
      <c r="J457" s="47"/>
    </row>
    <row r="458">
      <c r="A458" s="37" t="s">
        <v>242</v>
      </c>
      <c r="B458" s="45"/>
      <c r="C458" s="46"/>
      <c r="D458" s="46"/>
      <c r="E458" s="51" t="s">
        <v>2282</v>
      </c>
      <c r="F458" s="46"/>
      <c r="G458" s="46"/>
      <c r="H458" s="46"/>
      <c r="I458" s="46"/>
      <c r="J458" s="47"/>
    </row>
    <row r="459">
      <c r="A459" s="37" t="s">
        <v>131</v>
      </c>
      <c r="B459" s="45"/>
      <c r="C459" s="46"/>
      <c r="D459" s="46"/>
      <c r="E459" s="39" t="s">
        <v>1485</v>
      </c>
      <c r="F459" s="46"/>
      <c r="G459" s="46"/>
      <c r="H459" s="46"/>
      <c r="I459" s="46"/>
      <c r="J459" s="47"/>
    </row>
    <row r="460">
      <c r="A460" s="37" t="s">
        <v>125</v>
      </c>
      <c r="B460" s="37">
        <v>120</v>
      </c>
      <c r="C460" s="38" t="s">
        <v>2283</v>
      </c>
      <c r="D460" s="37" t="s">
        <v>127</v>
      </c>
      <c r="E460" s="39" t="s">
        <v>1485</v>
      </c>
      <c r="F460" s="40" t="s">
        <v>237</v>
      </c>
      <c r="G460" s="41">
        <v>0.14799999999999999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130</v>
      </c>
      <c r="B461" s="45"/>
      <c r="C461" s="46"/>
      <c r="D461" s="46"/>
      <c r="E461" s="39" t="s">
        <v>1485</v>
      </c>
      <c r="F461" s="46"/>
      <c r="G461" s="46"/>
      <c r="H461" s="46"/>
      <c r="I461" s="46"/>
      <c r="J461" s="47"/>
    </row>
    <row r="462">
      <c r="A462" s="37" t="s">
        <v>242</v>
      </c>
      <c r="B462" s="45"/>
      <c r="C462" s="46"/>
      <c r="D462" s="46"/>
      <c r="E462" s="51" t="s">
        <v>2284</v>
      </c>
      <c r="F462" s="46"/>
      <c r="G462" s="46"/>
      <c r="H462" s="46"/>
      <c r="I462" s="46"/>
      <c r="J462" s="47"/>
    </row>
    <row r="463">
      <c r="A463" s="37" t="s">
        <v>131</v>
      </c>
      <c r="B463" s="45"/>
      <c r="C463" s="46"/>
      <c r="D463" s="46"/>
      <c r="E463" s="39" t="s">
        <v>1485</v>
      </c>
      <c r="F463" s="46"/>
      <c r="G463" s="46"/>
      <c r="H463" s="46"/>
      <c r="I463" s="46"/>
      <c r="J463" s="47"/>
    </row>
    <row r="464" ht="45">
      <c r="A464" s="37" t="s">
        <v>125</v>
      </c>
      <c r="B464" s="37">
        <v>121</v>
      </c>
      <c r="C464" s="38" t="s">
        <v>2285</v>
      </c>
      <c r="D464" s="37" t="s">
        <v>127</v>
      </c>
      <c r="E464" s="39" t="s">
        <v>2286</v>
      </c>
      <c r="F464" s="40" t="s">
        <v>1304</v>
      </c>
      <c r="G464" s="41">
        <v>5022.1450000000004</v>
      </c>
      <c r="H464" s="42">
        <v>0</v>
      </c>
      <c r="I464" s="43">
        <f>ROUND(G464*H464,P4)</f>
        <v>0</v>
      </c>
      <c r="J464" s="37"/>
      <c r="O464" s="44">
        <f>I464*0.21</f>
        <v>0</v>
      </c>
      <c r="P464">
        <v>3</v>
      </c>
    </row>
    <row r="465" ht="45">
      <c r="A465" s="37" t="s">
        <v>130</v>
      </c>
      <c r="B465" s="45"/>
      <c r="C465" s="46"/>
      <c r="D465" s="46"/>
      <c r="E465" s="39" t="s">
        <v>2286</v>
      </c>
      <c r="F465" s="46"/>
      <c r="G465" s="46"/>
      <c r="H465" s="46"/>
      <c r="I465" s="46"/>
      <c r="J465" s="47"/>
    </row>
    <row r="466">
      <c r="A466" s="37" t="s">
        <v>242</v>
      </c>
      <c r="B466" s="45"/>
      <c r="C466" s="46"/>
      <c r="D466" s="46"/>
      <c r="E466" s="51" t="s">
        <v>2287</v>
      </c>
      <c r="F466" s="46"/>
      <c r="G466" s="46"/>
      <c r="H466" s="46"/>
      <c r="I466" s="46"/>
      <c r="J466" s="47"/>
    </row>
    <row r="467" ht="45">
      <c r="A467" s="37" t="s">
        <v>131</v>
      </c>
      <c r="B467" s="45"/>
      <c r="C467" s="46"/>
      <c r="D467" s="46"/>
      <c r="E467" s="39" t="s">
        <v>2286</v>
      </c>
      <c r="F467" s="46"/>
      <c r="G467" s="46"/>
      <c r="H467" s="46"/>
      <c r="I467" s="46"/>
      <c r="J467" s="47"/>
    </row>
    <row r="468" ht="45">
      <c r="A468" s="37" t="s">
        <v>125</v>
      </c>
      <c r="B468" s="37">
        <v>122</v>
      </c>
      <c r="C468" s="38" t="s">
        <v>2288</v>
      </c>
      <c r="D468" s="37" t="s">
        <v>127</v>
      </c>
      <c r="E468" s="39" t="s">
        <v>2286</v>
      </c>
      <c r="F468" s="40" t="s">
        <v>1304</v>
      </c>
      <c r="G468" s="41">
        <v>821.61900000000003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 ht="45">
      <c r="A469" s="37" t="s">
        <v>130</v>
      </c>
      <c r="B469" s="45"/>
      <c r="C469" s="46"/>
      <c r="D469" s="46"/>
      <c r="E469" s="39" t="s">
        <v>2286</v>
      </c>
      <c r="F469" s="46"/>
      <c r="G469" s="46"/>
      <c r="H469" s="46"/>
      <c r="I469" s="46"/>
      <c r="J469" s="47"/>
    </row>
    <row r="470">
      <c r="A470" s="37" t="s">
        <v>242</v>
      </c>
      <c r="B470" s="45"/>
      <c r="C470" s="46"/>
      <c r="D470" s="46"/>
      <c r="E470" s="51" t="s">
        <v>2289</v>
      </c>
      <c r="F470" s="46"/>
      <c r="G470" s="46"/>
      <c r="H470" s="46"/>
      <c r="I470" s="46"/>
      <c r="J470" s="47"/>
    </row>
    <row r="471" ht="45">
      <c r="A471" s="37" t="s">
        <v>131</v>
      </c>
      <c r="B471" s="45"/>
      <c r="C471" s="46"/>
      <c r="D471" s="46"/>
      <c r="E471" s="39" t="s">
        <v>2286</v>
      </c>
      <c r="F471" s="46"/>
      <c r="G471" s="46"/>
      <c r="H471" s="46"/>
      <c r="I471" s="46"/>
      <c r="J471" s="47"/>
    </row>
    <row r="472" ht="30">
      <c r="A472" s="37" t="s">
        <v>125</v>
      </c>
      <c r="B472" s="37">
        <v>123</v>
      </c>
      <c r="C472" s="38" t="s">
        <v>2290</v>
      </c>
      <c r="D472" s="37" t="s">
        <v>127</v>
      </c>
      <c r="E472" s="39" t="s">
        <v>2291</v>
      </c>
      <c r="F472" s="40" t="s">
        <v>1304</v>
      </c>
      <c r="G472" s="41">
        <v>2186.6030000000001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30">
      <c r="A473" s="37" t="s">
        <v>130</v>
      </c>
      <c r="B473" s="45"/>
      <c r="C473" s="46"/>
      <c r="D473" s="46"/>
      <c r="E473" s="39" t="s">
        <v>2291</v>
      </c>
      <c r="F473" s="46"/>
      <c r="G473" s="46"/>
      <c r="H473" s="46"/>
      <c r="I473" s="46"/>
      <c r="J473" s="47"/>
    </row>
    <row r="474" ht="105">
      <c r="A474" s="37" t="s">
        <v>242</v>
      </c>
      <c r="B474" s="45"/>
      <c r="C474" s="46"/>
      <c r="D474" s="46"/>
      <c r="E474" s="51" t="s">
        <v>2292</v>
      </c>
      <c r="F474" s="46"/>
      <c r="G474" s="46"/>
      <c r="H474" s="46"/>
      <c r="I474" s="46"/>
      <c r="J474" s="47"/>
    </row>
    <row r="475" ht="30">
      <c r="A475" s="37" t="s">
        <v>131</v>
      </c>
      <c r="B475" s="45"/>
      <c r="C475" s="46"/>
      <c r="D475" s="46"/>
      <c r="E475" s="39" t="s">
        <v>2291</v>
      </c>
      <c r="F475" s="46"/>
      <c r="G475" s="46"/>
      <c r="H475" s="46"/>
      <c r="I475" s="46"/>
      <c r="J475" s="47"/>
    </row>
    <row r="476" ht="30">
      <c r="A476" s="37" t="s">
        <v>125</v>
      </c>
      <c r="B476" s="37">
        <v>124</v>
      </c>
      <c r="C476" s="38" t="s">
        <v>2293</v>
      </c>
      <c r="D476" s="37" t="s">
        <v>127</v>
      </c>
      <c r="E476" s="39" t="s">
        <v>2294</v>
      </c>
      <c r="F476" s="40" t="s">
        <v>1304</v>
      </c>
      <c r="G476" s="41">
        <v>360.13400000000001</v>
      </c>
      <c r="H476" s="42">
        <v>0</v>
      </c>
      <c r="I476" s="43">
        <f>ROUND(G476*H476,P4)</f>
        <v>0</v>
      </c>
      <c r="J476" s="37"/>
      <c r="O476" s="44">
        <f>I476*0.21</f>
        <v>0</v>
      </c>
      <c r="P476">
        <v>3</v>
      </c>
    </row>
    <row r="477" ht="30">
      <c r="A477" s="37" t="s">
        <v>130</v>
      </c>
      <c r="B477" s="45"/>
      <c r="C477" s="46"/>
      <c r="D477" s="46"/>
      <c r="E477" s="39" t="s">
        <v>2294</v>
      </c>
      <c r="F477" s="46"/>
      <c r="G477" s="46"/>
      <c r="H477" s="46"/>
      <c r="I477" s="46"/>
      <c r="J477" s="47"/>
    </row>
    <row r="478" ht="90">
      <c r="A478" s="37" t="s">
        <v>242</v>
      </c>
      <c r="B478" s="45"/>
      <c r="C478" s="46"/>
      <c r="D478" s="46"/>
      <c r="E478" s="51" t="s">
        <v>2295</v>
      </c>
      <c r="F478" s="46"/>
      <c r="G478" s="46"/>
      <c r="H478" s="46"/>
      <c r="I478" s="46"/>
      <c r="J478" s="47"/>
    </row>
    <row r="479" ht="30">
      <c r="A479" s="37" t="s">
        <v>131</v>
      </c>
      <c r="B479" s="45"/>
      <c r="C479" s="46"/>
      <c r="D479" s="46"/>
      <c r="E479" s="39" t="s">
        <v>2294</v>
      </c>
      <c r="F479" s="46"/>
      <c r="G479" s="46"/>
      <c r="H479" s="46"/>
      <c r="I479" s="46"/>
      <c r="J479" s="47"/>
    </row>
    <row r="480" ht="30">
      <c r="A480" s="37" t="s">
        <v>125</v>
      </c>
      <c r="B480" s="37">
        <v>125</v>
      </c>
      <c r="C480" s="38" t="s">
        <v>2296</v>
      </c>
      <c r="D480" s="37" t="s">
        <v>127</v>
      </c>
      <c r="E480" s="39" t="s">
        <v>2297</v>
      </c>
      <c r="F480" s="40" t="s">
        <v>1304</v>
      </c>
      <c r="G480" s="41">
        <v>4309.0050000000001</v>
      </c>
      <c r="H480" s="42">
        <v>0</v>
      </c>
      <c r="I480" s="43">
        <f>ROUND(G480*H480,P4)</f>
        <v>0</v>
      </c>
      <c r="J480" s="37"/>
      <c r="O480" s="44">
        <f>I480*0.21</f>
        <v>0</v>
      </c>
      <c r="P480">
        <v>3</v>
      </c>
    </row>
    <row r="481" ht="30">
      <c r="A481" s="37" t="s">
        <v>130</v>
      </c>
      <c r="B481" s="45"/>
      <c r="C481" s="46"/>
      <c r="D481" s="46"/>
      <c r="E481" s="39" t="s">
        <v>2297</v>
      </c>
      <c r="F481" s="46"/>
      <c r="G481" s="46"/>
      <c r="H481" s="46"/>
      <c r="I481" s="46"/>
      <c r="J481" s="47"/>
    </row>
    <row r="482" ht="105">
      <c r="A482" s="37" t="s">
        <v>242</v>
      </c>
      <c r="B482" s="45"/>
      <c r="C482" s="46"/>
      <c r="D482" s="46"/>
      <c r="E482" s="51" t="s">
        <v>2298</v>
      </c>
      <c r="F482" s="46"/>
      <c r="G482" s="46"/>
      <c r="H482" s="46"/>
      <c r="I482" s="46"/>
      <c r="J482" s="47"/>
    </row>
    <row r="483" ht="30">
      <c r="A483" s="37" t="s">
        <v>131</v>
      </c>
      <c r="B483" s="45"/>
      <c r="C483" s="46"/>
      <c r="D483" s="46"/>
      <c r="E483" s="39" t="s">
        <v>2297</v>
      </c>
      <c r="F483" s="46"/>
      <c r="G483" s="46"/>
      <c r="H483" s="46"/>
      <c r="I483" s="46"/>
      <c r="J483" s="47"/>
    </row>
    <row r="484" ht="30">
      <c r="A484" s="37" t="s">
        <v>125</v>
      </c>
      <c r="B484" s="37">
        <v>126</v>
      </c>
      <c r="C484" s="38" t="s">
        <v>2299</v>
      </c>
      <c r="D484" s="37" t="s">
        <v>127</v>
      </c>
      <c r="E484" s="39" t="s">
        <v>2300</v>
      </c>
      <c r="F484" s="40" t="s">
        <v>1304</v>
      </c>
      <c r="G484" s="41">
        <v>672.90700000000004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 ht="30">
      <c r="A485" s="37" t="s">
        <v>130</v>
      </c>
      <c r="B485" s="45"/>
      <c r="C485" s="46"/>
      <c r="D485" s="46"/>
      <c r="E485" s="39" t="s">
        <v>2300</v>
      </c>
      <c r="F485" s="46"/>
      <c r="G485" s="46"/>
      <c r="H485" s="46"/>
      <c r="I485" s="46"/>
      <c r="J485" s="47"/>
    </row>
    <row r="486" ht="105">
      <c r="A486" s="37" t="s">
        <v>242</v>
      </c>
      <c r="B486" s="45"/>
      <c r="C486" s="46"/>
      <c r="D486" s="46"/>
      <c r="E486" s="51" t="s">
        <v>2301</v>
      </c>
      <c r="F486" s="46"/>
      <c r="G486" s="46"/>
      <c r="H486" s="46"/>
      <c r="I486" s="46"/>
      <c r="J486" s="47"/>
    </row>
    <row r="487" ht="30">
      <c r="A487" s="37" t="s">
        <v>131</v>
      </c>
      <c r="B487" s="45"/>
      <c r="C487" s="46"/>
      <c r="D487" s="46"/>
      <c r="E487" s="39" t="s">
        <v>2300</v>
      </c>
      <c r="F487" s="46"/>
      <c r="G487" s="46"/>
      <c r="H487" s="46"/>
      <c r="I487" s="46"/>
      <c r="J487" s="47"/>
    </row>
    <row r="488" ht="45">
      <c r="A488" s="37" t="s">
        <v>125</v>
      </c>
      <c r="B488" s="37">
        <v>127</v>
      </c>
      <c r="C488" s="38" t="s">
        <v>2302</v>
      </c>
      <c r="D488" s="37" t="s">
        <v>127</v>
      </c>
      <c r="E488" s="39" t="s">
        <v>2303</v>
      </c>
      <c r="F488" s="40" t="s">
        <v>1304</v>
      </c>
      <c r="G488" s="41">
        <v>263.339</v>
      </c>
      <c r="H488" s="42">
        <v>0</v>
      </c>
      <c r="I488" s="43">
        <f>ROUND(G488*H488,P4)</f>
        <v>0</v>
      </c>
      <c r="J488" s="37"/>
      <c r="O488" s="44">
        <f>I488*0.21</f>
        <v>0</v>
      </c>
      <c r="P488">
        <v>3</v>
      </c>
    </row>
    <row r="489" ht="45">
      <c r="A489" s="37" t="s">
        <v>130</v>
      </c>
      <c r="B489" s="45"/>
      <c r="C489" s="46"/>
      <c r="D489" s="46"/>
      <c r="E489" s="39" t="s">
        <v>2304</v>
      </c>
      <c r="F489" s="46"/>
      <c r="G489" s="46"/>
      <c r="H489" s="46"/>
      <c r="I489" s="46"/>
      <c r="J489" s="47"/>
    </row>
    <row r="490" ht="90">
      <c r="A490" s="37" t="s">
        <v>242</v>
      </c>
      <c r="B490" s="45"/>
      <c r="C490" s="46"/>
      <c r="D490" s="46"/>
      <c r="E490" s="51" t="s">
        <v>2305</v>
      </c>
      <c r="F490" s="46"/>
      <c r="G490" s="46"/>
      <c r="H490" s="46"/>
      <c r="I490" s="46"/>
      <c r="J490" s="47"/>
    </row>
    <row r="491" ht="45">
      <c r="A491" s="37" t="s">
        <v>131</v>
      </c>
      <c r="B491" s="45"/>
      <c r="C491" s="46"/>
      <c r="D491" s="46"/>
      <c r="E491" s="39" t="s">
        <v>2304</v>
      </c>
      <c r="F491" s="46"/>
      <c r="G491" s="46"/>
      <c r="H491" s="46"/>
      <c r="I491" s="46"/>
      <c r="J491" s="47"/>
    </row>
    <row r="492" ht="30">
      <c r="A492" s="37" t="s">
        <v>125</v>
      </c>
      <c r="B492" s="37">
        <v>128</v>
      </c>
      <c r="C492" s="38" t="s">
        <v>2306</v>
      </c>
      <c r="D492" s="37" t="s">
        <v>127</v>
      </c>
      <c r="E492" s="39" t="s">
        <v>2307</v>
      </c>
      <c r="F492" s="40" t="s">
        <v>129</v>
      </c>
      <c r="G492" s="41">
        <v>154.58500000000001</v>
      </c>
      <c r="H492" s="42">
        <v>0</v>
      </c>
      <c r="I492" s="43">
        <f>ROUND(G492*H492,P4)</f>
        <v>0</v>
      </c>
      <c r="J492" s="37"/>
      <c r="O492" s="44">
        <f>I492*0.21</f>
        <v>0</v>
      </c>
      <c r="P492">
        <v>3</v>
      </c>
    </row>
    <row r="493" ht="30">
      <c r="A493" s="37" t="s">
        <v>130</v>
      </c>
      <c r="B493" s="45"/>
      <c r="C493" s="46"/>
      <c r="D493" s="46"/>
      <c r="E493" s="39" t="s">
        <v>2307</v>
      </c>
      <c r="F493" s="46"/>
      <c r="G493" s="46"/>
      <c r="H493" s="46"/>
      <c r="I493" s="46"/>
      <c r="J493" s="47"/>
    </row>
    <row r="494" ht="75">
      <c r="A494" s="37" t="s">
        <v>242</v>
      </c>
      <c r="B494" s="45"/>
      <c r="C494" s="46"/>
      <c r="D494" s="46"/>
      <c r="E494" s="51" t="s">
        <v>2308</v>
      </c>
      <c r="F494" s="46"/>
      <c r="G494" s="46"/>
      <c r="H494" s="46"/>
      <c r="I494" s="46"/>
      <c r="J494" s="47"/>
    </row>
    <row r="495" ht="30">
      <c r="A495" s="37" t="s">
        <v>131</v>
      </c>
      <c r="B495" s="45"/>
      <c r="C495" s="46"/>
      <c r="D495" s="46"/>
      <c r="E495" s="39" t="s">
        <v>2307</v>
      </c>
      <c r="F495" s="46"/>
      <c r="G495" s="46"/>
      <c r="H495" s="46"/>
      <c r="I495" s="46"/>
      <c r="J495" s="47"/>
    </row>
    <row r="496" ht="45">
      <c r="A496" s="37" t="s">
        <v>125</v>
      </c>
      <c r="B496" s="37">
        <v>129</v>
      </c>
      <c r="C496" s="38" t="s">
        <v>2309</v>
      </c>
      <c r="D496" s="37" t="s">
        <v>127</v>
      </c>
      <c r="E496" s="39" t="s">
        <v>1496</v>
      </c>
      <c r="F496" s="40" t="s">
        <v>237</v>
      </c>
      <c r="G496" s="41">
        <v>34.743000000000002</v>
      </c>
      <c r="H496" s="42">
        <v>0</v>
      </c>
      <c r="I496" s="43">
        <f>ROUND(G496*H496,P4)</f>
        <v>0</v>
      </c>
      <c r="J496" s="37"/>
      <c r="O496" s="44">
        <f>I496*0.21</f>
        <v>0</v>
      </c>
      <c r="P496">
        <v>3</v>
      </c>
    </row>
    <row r="497" ht="45">
      <c r="A497" s="37" t="s">
        <v>130</v>
      </c>
      <c r="B497" s="45"/>
      <c r="C497" s="46"/>
      <c r="D497" s="46"/>
      <c r="E497" s="39" t="s">
        <v>2310</v>
      </c>
      <c r="F497" s="46"/>
      <c r="G497" s="46"/>
      <c r="H497" s="46"/>
      <c r="I497" s="46"/>
      <c r="J497" s="47"/>
    </row>
    <row r="498" ht="45">
      <c r="A498" s="37" t="s">
        <v>131</v>
      </c>
      <c r="B498" s="45"/>
      <c r="C498" s="46"/>
      <c r="D498" s="46"/>
      <c r="E498" s="39" t="s">
        <v>2310</v>
      </c>
      <c r="F498" s="46"/>
      <c r="G498" s="46"/>
      <c r="H498" s="46"/>
      <c r="I498" s="46"/>
      <c r="J498" s="47"/>
    </row>
    <row r="499">
      <c r="A499" s="31" t="s">
        <v>122</v>
      </c>
      <c r="B499" s="32"/>
      <c r="C499" s="33" t="s">
        <v>2311</v>
      </c>
      <c r="D499" s="34"/>
      <c r="E499" s="31" t="s">
        <v>2312</v>
      </c>
      <c r="F499" s="34"/>
      <c r="G499" s="34"/>
      <c r="H499" s="34"/>
      <c r="I499" s="35">
        <f>SUMIFS(I500:I581,A500:A581,"P")</f>
        <v>0</v>
      </c>
      <c r="J499" s="36"/>
    </row>
    <row r="500">
      <c r="A500" s="37" t="s">
        <v>125</v>
      </c>
      <c r="B500" s="37">
        <v>130</v>
      </c>
      <c r="C500" s="38" t="s">
        <v>2313</v>
      </c>
      <c r="D500" s="37" t="s">
        <v>127</v>
      </c>
      <c r="E500" s="39" t="s">
        <v>2314</v>
      </c>
      <c r="F500" s="40" t="s">
        <v>1304</v>
      </c>
      <c r="G500" s="41">
        <v>679.86500000000001</v>
      </c>
      <c r="H500" s="42">
        <v>0</v>
      </c>
      <c r="I500" s="43">
        <f>ROUND(G500*H500,P4)</f>
        <v>0</v>
      </c>
      <c r="J500" s="37"/>
      <c r="O500" s="44">
        <f>I500*0.21</f>
        <v>0</v>
      </c>
      <c r="P500">
        <v>3</v>
      </c>
    </row>
    <row r="501">
      <c r="A501" s="37" t="s">
        <v>130</v>
      </c>
      <c r="B501" s="45"/>
      <c r="C501" s="46"/>
      <c r="D501" s="46"/>
      <c r="E501" s="39" t="s">
        <v>2314</v>
      </c>
      <c r="F501" s="46"/>
      <c r="G501" s="46"/>
      <c r="H501" s="46"/>
      <c r="I501" s="46"/>
      <c r="J501" s="47"/>
    </row>
    <row r="502">
      <c r="A502" s="37" t="s">
        <v>242</v>
      </c>
      <c r="B502" s="45"/>
      <c r="C502" s="46"/>
      <c r="D502" s="46"/>
      <c r="E502" s="51" t="s">
        <v>2315</v>
      </c>
      <c r="F502" s="46"/>
      <c r="G502" s="46"/>
      <c r="H502" s="46"/>
      <c r="I502" s="46"/>
      <c r="J502" s="47"/>
    </row>
    <row r="503">
      <c r="A503" s="37" t="s">
        <v>131</v>
      </c>
      <c r="B503" s="45"/>
      <c r="C503" s="46"/>
      <c r="D503" s="46"/>
      <c r="E503" s="39" t="s">
        <v>2314</v>
      </c>
      <c r="F503" s="46"/>
      <c r="G503" s="46"/>
      <c r="H503" s="46"/>
      <c r="I503" s="46"/>
      <c r="J503" s="47"/>
    </row>
    <row r="504">
      <c r="A504" s="37" t="s">
        <v>125</v>
      </c>
      <c r="B504" s="37">
        <v>131</v>
      </c>
      <c r="C504" s="38" t="s">
        <v>2316</v>
      </c>
      <c r="D504" s="37" t="s">
        <v>127</v>
      </c>
      <c r="E504" s="39" t="s">
        <v>2314</v>
      </c>
      <c r="F504" s="40" t="s">
        <v>1304</v>
      </c>
      <c r="G504" s="41">
        <v>291.36099999999999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130</v>
      </c>
      <c r="B505" s="45"/>
      <c r="C505" s="46"/>
      <c r="D505" s="46"/>
      <c r="E505" s="39" t="s">
        <v>2314</v>
      </c>
      <c r="F505" s="46"/>
      <c r="G505" s="46"/>
      <c r="H505" s="46"/>
      <c r="I505" s="46"/>
      <c r="J505" s="47"/>
    </row>
    <row r="506">
      <c r="A506" s="37" t="s">
        <v>242</v>
      </c>
      <c r="B506" s="45"/>
      <c r="C506" s="46"/>
      <c r="D506" s="46"/>
      <c r="E506" s="51" t="s">
        <v>2317</v>
      </c>
      <c r="F506" s="46"/>
      <c r="G506" s="46"/>
      <c r="H506" s="46"/>
      <c r="I506" s="46"/>
      <c r="J506" s="47"/>
    </row>
    <row r="507">
      <c r="A507" s="37" t="s">
        <v>131</v>
      </c>
      <c r="B507" s="45"/>
      <c r="C507" s="46"/>
      <c r="D507" s="46"/>
      <c r="E507" s="39" t="s">
        <v>2314</v>
      </c>
      <c r="F507" s="46"/>
      <c r="G507" s="46"/>
      <c r="H507" s="46"/>
      <c r="I507" s="46"/>
      <c r="J507" s="47"/>
    </row>
    <row r="508">
      <c r="A508" s="37" t="s">
        <v>125</v>
      </c>
      <c r="B508" s="37">
        <v>132</v>
      </c>
      <c r="C508" s="38" t="s">
        <v>2318</v>
      </c>
      <c r="D508" s="37" t="s">
        <v>127</v>
      </c>
      <c r="E508" s="39" t="s">
        <v>2314</v>
      </c>
      <c r="F508" s="40" t="s">
        <v>1304</v>
      </c>
      <c r="G508" s="41">
        <v>120.524</v>
      </c>
      <c r="H508" s="42">
        <v>0</v>
      </c>
      <c r="I508" s="43">
        <f>ROUND(G508*H508,P4)</f>
        <v>0</v>
      </c>
      <c r="J508" s="37"/>
      <c r="O508" s="44">
        <f>I508*0.21</f>
        <v>0</v>
      </c>
      <c r="P508">
        <v>3</v>
      </c>
    </row>
    <row r="509">
      <c r="A509" s="37" t="s">
        <v>130</v>
      </c>
      <c r="B509" s="45"/>
      <c r="C509" s="46"/>
      <c r="D509" s="46"/>
      <c r="E509" s="39" t="s">
        <v>2314</v>
      </c>
      <c r="F509" s="46"/>
      <c r="G509" s="46"/>
      <c r="H509" s="46"/>
      <c r="I509" s="46"/>
      <c r="J509" s="47"/>
    </row>
    <row r="510">
      <c r="A510" s="37" t="s">
        <v>242</v>
      </c>
      <c r="B510" s="45"/>
      <c r="C510" s="46"/>
      <c r="D510" s="46"/>
      <c r="E510" s="51" t="s">
        <v>2319</v>
      </c>
      <c r="F510" s="46"/>
      <c r="G510" s="46"/>
      <c r="H510" s="46"/>
      <c r="I510" s="46"/>
      <c r="J510" s="47"/>
    </row>
    <row r="511">
      <c r="A511" s="37" t="s">
        <v>131</v>
      </c>
      <c r="B511" s="45"/>
      <c r="C511" s="46"/>
      <c r="D511" s="46"/>
      <c r="E511" s="39" t="s">
        <v>2314</v>
      </c>
      <c r="F511" s="46"/>
      <c r="G511" s="46"/>
      <c r="H511" s="46"/>
      <c r="I511" s="46"/>
      <c r="J511" s="47"/>
    </row>
    <row r="512">
      <c r="A512" s="37" t="s">
        <v>125</v>
      </c>
      <c r="B512" s="37">
        <v>133</v>
      </c>
      <c r="C512" s="38" t="s">
        <v>2320</v>
      </c>
      <c r="D512" s="37" t="s">
        <v>127</v>
      </c>
      <c r="E512" s="39" t="s">
        <v>2314</v>
      </c>
      <c r="F512" s="40" t="s">
        <v>1304</v>
      </c>
      <c r="G512" s="41">
        <v>970.55999999999995</v>
      </c>
      <c r="H512" s="42">
        <v>0</v>
      </c>
      <c r="I512" s="43">
        <f>ROUND(G512*H512,P4)</f>
        <v>0</v>
      </c>
      <c r="J512" s="37"/>
      <c r="O512" s="44">
        <f>I512*0.21</f>
        <v>0</v>
      </c>
      <c r="P512">
        <v>3</v>
      </c>
    </row>
    <row r="513">
      <c r="A513" s="37" t="s">
        <v>130</v>
      </c>
      <c r="B513" s="45"/>
      <c r="C513" s="46"/>
      <c r="D513" s="46"/>
      <c r="E513" s="39" t="s">
        <v>2314</v>
      </c>
      <c r="F513" s="46"/>
      <c r="G513" s="46"/>
      <c r="H513" s="46"/>
      <c r="I513" s="46"/>
      <c r="J513" s="47"/>
    </row>
    <row r="514">
      <c r="A514" s="37" t="s">
        <v>242</v>
      </c>
      <c r="B514" s="45"/>
      <c r="C514" s="46"/>
      <c r="D514" s="46"/>
      <c r="E514" s="51" t="s">
        <v>2321</v>
      </c>
      <c r="F514" s="46"/>
      <c r="G514" s="46"/>
      <c r="H514" s="46"/>
      <c r="I514" s="46"/>
      <c r="J514" s="47"/>
    </row>
    <row r="515">
      <c r="A515" s="37" t="s">
        <v>131</v>
      </c>
      <c r="B515" s="45"/>
      <c r="C515" s="46"/>
      <c r="D515" s="46"/>
      <c r="E515" s="39" t="s">
        <v>2314</v>
      </c>
      <c r="F515" s="46"/>
      <c r="G515" s="46"/>
      <c r="H515" s="46"/>
      <c r="I515" s="46"/>
      <c r="J515" s="47"/>
    </row>
    <row r="516">
      <c r="A516" s="37" t="s">
        <v>125</v>
      </c>
      <c r="B516" s="37">
        <v>134</v>
      </c>
      <c r="C516" s="38" t="s">
        <v>2322</v>
      </c>
      <c r="D516" s="37" t="s">
        <v>127</v>
      </c>
      <c r="E516" s="39" t="s">
        <v>2314</v>
      </c>
      <c r="F516" s="40" t="s">
        <v>1304</v>
      </c>
      <c r="G516" s="41">
        <v>228.58099999999999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>
      <c r="A517" s="37" t="s">
        <v>130</v>
      </c>
      <c r="B517" s="45"/>
      <c r="C517" s="46"/>
      <c r="D517" s="46"/>
      <c r="E517" s="39" t="s">
        <v>2314</v>
      </c>
      <c r="F517" s="46"/>
      <c r="G517" s="46"/>
      <c r="H517" s="46"/>
      <c r="I517" s="46"/>
      <c r="J517" s="47"/>
    </row>
    <row r="518">
      <c r="A518" s="37" t="s">
        <v>242</v>
      </c>
      <c r="B518" s="45"/>
      <c r="C518" s="46"/>
      <c r="D518" s="46"/>
      <c r="E518" s="51" t="s">
        <v>2323</v>
      </c>
      <c r="F518" s="46"/>
      <c r="G518" s="46"/>
      <c r="H518" s="46"/>
      <c r="I518" s="46"/>
      <c r="J518" s="47"/>
    </row>
    <row r="519">
      <c r="A519" s="37" t="s">
        <v>131</v>
      </c>
      <c r="B519" s="45"/>
      <c r="C519" s="46"/>
      <c r="D519" s="46"/>
      <c r="E519" s="39" t="s">
        <v>2314</v>
      </c>
      <c r="F519" s="46"/>
      <c r="G519" s="46"/>
      <c r="H519" s="46"/>
      <c r="I519" s="46"/>
      <c r="J519" s="47"/>
    </row>
    <row r="520">
      <c r="A520" s="37" t="s">
        <v>125</v>
      </c>
      <c r="B520" s="37">
        <v>135</v>
      </c>
      <c r="C520" s="38" t="s">
        <v>2324</v>
      </c>
      <c r="D520" s="37" t="s">
        <v>127</v>
      </c>
      <c r="E520" s="39" t="s">
        <v>2314</v>
      </c>
      <c r="F520" s="40" t="s">
        <v>1304</v>
      </c>
      <c r="G520" s="41">
        <v>44.259999999999998</v>
      </c>
      <c r="H520" s="42">
        <v>0</v>
      </c>
      <c r="I520" s="43">
        <f>ROUND(G520*H520,P4)</f>
        <v>0</v>
      </c>
      <c r="J520" s="37"/>
      <c r="O520" s="44">
        <f>I520*0.21</f>
        <v>0</v>
      </c>
      <c r="P520">
        <v>3</v>
      </c>
    </row>
    <row r="521">
      <c r="A521" s="37" t="s">
        <v>130</v>
      </c>
      <c r="B521" s="45"/>
      <c r="C521" s="46"/>
      <c r="D521" s="46"/>
      <c r="E521" s="39" t="s">
        <v>2314</v>
      </c>
      <c r="F521" s="46"/>
      <c r="G521" s="46"/>
      <c r="H521" s="46"/>
      <c r="I521" s="46"/>
      <c r="J521" s="47"/>
    </row>
    <row r="522">
      <c r="A522" s="37" t="s">
        <v>242</v>
      </c>
      <c r="B522" s="45"/>
      <c r="C522" s="46"/>
      <c r="D522" s="46"/>
      <c r="E522" s="51" t="s">
        <v>2325</v>
      </c>
      <c r="F522" s="46"/>
      <c r="G522" s="46"/>
      <c r="H522" s="46"/>
      <c r="I522" s="46"/>
      <c r="J522" s="47"/>
    </row>
    <row r="523">
      <c r="A523" s="37" t="s">
        <v>131</v>
      </c>
      <c r="B523" s="45"/>
      <c r="C523" s="46"/>
      <c r="D523" s="46"/>
      <c r="E523" s="39" t="s">
        <v>2314</v>
      </c>
      <c r="F523" s="46"/>
      <c r="G523" s="46"/>
      <c r="H523" s="46"/>
      <c r="I523" s="46"/>
      <c r="J523" s="47"/>
    </row>
    <row r="524">
      <c r="A524" s="37" t="s">
        <v>125</v>
      </c>
      <c r="B524" s="37">
        <v>136</v>
      </c>
      <c r="C524" s="38" t="s">
        <v>2326</v>
      </c>
      <c r="D524" s="37" t="s">
        <v>127</v>
      </c>
      <c r="E524" s="39" t="s">
        <v>2314</v>
      </c>
      <c r="F524" s="40" t="s">
        <v>1304</v>
      </c>
      <c r="G524" s="41">
        <v>471.86799999999999</v>
      </c>
      <c r="H524" s="42">
        <v>0</v>
      </c>
      <c r="I524" s="43">
        <f>ROUND(G524*H524,P4)</f>
        <v>0</v>
      </c>
      <c r="J524" s="37"/>
      <c r="O524" s="44">
        <f>I524*0.21</f>
        <v>0</v>
      </c>
      <c r="P524">
        <v>3</v>
      </c>
    </row>
    <row r="525">
      <c r="A525" s="37" t="s">
        <v>130</v>
      </c>
      <c r="B525" s="45"/>
      <c r="C525" s="46"/>
      <c r="D525" s="46"/>
      <c r="E525" s="39" t="s">
        <v>2314</v>
      </c>
      <c r="F525" s="46"/>
      <c r="G525" s="46"/>
      <c r="H525" s="46"/>
      <c r="I525" s="46"/>
      <c r="J525" s="47"/>
    </row>
    <row r="526">
      <c r="A526" s="37" t="s">
        <v>242</v>
      </c>
      <c r="B526" s="45"/>
      <c r="C526" s="46"/>
      <c r="D526" s="46"/>
      <c r="E526" s="51" t="s">
        <v>2327</v>
      </c>
      <c r="F526" s="46"/>
      <c r="G526" s="46"/>
      <c r="H526" s="46"/>
      <c r="I526" s="46"/>
      <c r="J526" s="47"/>
    </row>
    <row r="527">
      <c r="A527" s="37" t="s">
        <v>131</v>
      </c>
      <c r="B527" s="45"/>
      <c r="C527" s="46"/>
      <c r="D527" s="46"/>
      <c r="E527" s="39" t="s">
        <v>2314</v>
      </c>
      <c r="F527" s="46"/>
      <c r="G527" s="46"/>
      <c r="H527" s="46"/>
      <c r="I527" s="46"/>
      <c r="J527" s="47"/>
    </row>
    <row r="528">
      <c r="A528" s="37" t="s">
        <v>125</v>
      </c>
      <c r="B528" s="37">
        <v>137</v>
      </c>
      <c r="C528" s="38" t="s">
        <v>2328</v>
      </c>
      <c r="D528" s="37" t="s">
        <v>127</v>
      </c>
      <c r="E528" s="39" t="s">
        <v>2314</v>
      </c>
      <c r="F528" s="40" t="s">
        <v>1304</v>
      </c>
      <c r="G528" s="41">
        <v>53.037999999999997</v>
      </c>
      <c r="H528" s="42">
        <v>0</v>
      </c>
      <c r="I528" s="43">
        <f>ROUND(G528*H528,P4)</f>
        <v>0</v>
      </c>
      <c r="J528" s="37"/>
      <c r="O528" s="44">
        <f>I528*0.21</f>
        <v>0</v>
      </c>
      <c r="P528">
        <v>3</v>
      </c>
    </row>
    <row r="529">
      <c r="A529" s="37" t="s">
        <v>130</v>
      </c>
      <c r="B529" s="45"/>
      <c r="C529" s="46"/>
      <c r="D529" s="46"/>
      <c r="E529" s="39" t="s">
        <v>2314</v>
      </c>
      <c r="F529" s="46"/>
      <c r="G529" s="46"/>
      <c r="H529" s="46"/>
      <c r="I529" s="46"/>
      <c r="J529" s="47"/>
    </row>
    <row r="530">
      <c r="A530" s="37" t="s">
        <v>242</v>
      </c>
      <c r="B530" s="45"/>
      <c r="C530" s="46"/>
      <c r="D530" s="46"/>
      <c r="E530" s="51" t="s">
        <v>2329</v>
      </c>
      <c r="F530" s="46"/>
      <c r="G530" s="46"/>
      <c r="H530" s="46"/>
      <c r="I530" s="46"/>
      <c r="J530" s="47"/>
    </row>
    <row r="531">
      <c r="A531" s="37" t="s">
        <v>131</v>
      </c>
      <c r="B531" s="45"/>
      <c r="C531" s="46"/>
      <c r="D531" s="46"/>
      <c r="E531" s="39" t="s">
        <v>2314</v>
      </c>
      <c r="F531" s="46"/>
      <c r="G531" s="46"/>
      <c r="H531" s="46"/>
      <c r="I531" s="46"/>
      <c r="J531" s="47"/>
    </row>
    <row r="532" ht="30">
      <c r="A532" s="37" t="s">
        <v>125</v>
      </c>
      <c r="B532" s="37">
        <v>138</v>
      </c>
      <c r="C532" s="38" t="s">
        <v>2330</v>
      </c>
      <c r="D532" s="37" t="s">
        <v>127</v>
      </c>
      <c r="E532" s="39" t="s">
        <v>2331</v>
      </c>
      <c r="F532" s="40" t="s">
        <v>135</v>
      </c>
      <c r="G532" s="41">
        <v>4</v>
      </c>
      <c r="H532" s="42">
        <v>0</v>
      </c>
      <c r="I532" s="43">
        <f>ROUND(G532*H532,P4)</f>
        <v>0</v>
      </c>
      <c r="J532" s="37"/>
      <c r="O532" s="44">
        <f>I532*0.21</f>
        <v>0</v>
      </c>
      <c r="P532">
        <v>3</v>
      </c>
    </row>
    <row r="533" ht="30">
      <c r="A533" s="37" t="s">
        <v>130</v>
      </c>
      <c r="B533" s="45"/>
      <c r="C533" s="46"/>
      <c r="D533" s="46"/>
      <c r="E533" s="39" t="s">
        <v>2331</v>
      </c>
      <c r="F533" s="46"/>
      <c r="G533" s="46"/>
      <c r="H533" s="46"/>
      <c r="I533" s="46"/>
      <c r="J533" s="47"/>
    </row>
    <row r="534" ht="30">
      <c r="A534" s="37" t="s">
        <v>131</v>
      </c>
      <c r="B534" s="45"/>
      <c r="C534" s="46"/>
      <c r="D534" s="46"/>
      <c r="E534" s="39" t="s">
        <v>2331</v>
      </c>
      <c r="F534" s="46"/>
      <c r="G534" s="46"/>
      <c r="H534" s="46"/>
      <c r="I534" s="46"/>
      <c r="J534" s="47"/>
    </row>
    <row r="535">
      <c r="A535" s="37" t="s">
        <v>125</v>
      </c>
      <c r="B535" s="37">
        <v>139</v>
      </c>
      <c r="C535" s="38" t="s">
        <v>2332</v>
      </c>
      <c r="D535" s="37" t="s">
        <v>127</v>
      </c>
      <c r="E535" s="39" t="s">
        <v>2333</v>
      </c>
      <c r="F535" s="40" t="s">
        <v>1304</v>
      </c>
      <c r="G535" s="41">
        <v>52.561</v>
      </c>
      <c r="H535" s="42">
        <v>0</v>
      </c>
      <c r="I535" s="43">
        <f>ROUND(G535*H535,P4)</f>
        <v>0</v>
      </c>
      <c r="J535" s="37"/>
      <c r="O535" s="44">
        <f>I535*0.21</f>
        <v>0</v>
      </c>
      <c r="P535">
        <v>3</v>
      </c>
    </row>
    <row r="536">
      <c r="A536" s="37" t="s">
        <v>130</v>
      </c>
      <c r="B536" s="45"/>
      <c r="C536" s="46"/>
      <c r="D536" s="46"/>
      <c r="E536" s="39" t="s">
        <v>2333</v>
      </c>
      <c r="F536" s="46"/>
      <c r="G536" s="46"/>
      <c r="H536" s="46"/>
      <c r="I536" s="46"/>
      <c r="J536" s="47"/>
    </row>
    <row r="537">
      <c r="A537" s="37" t="s">
        <v>242</v>
      </c>
      <c r="B537" s="45"/>
      <c r="C537" s="46"/>
      <c r="D537" s="46"/>
      <c r="E537" s="51" t="s">
        <v>2334</v>
      </c>
      <c r="F537" s="46"/>
      <c r="G537" s="46"/>
      <c r="H537" s="46"/>
      <c r="I537" s="46"/>
      <c r="J537" s="47"/>
    </row>
    <row r="538">
      <c r="A538" s="37" t="s">
        <v>131</v>
      </c>
      <c r="B538" s="45"/>
      <c r="C538" s="46"/>
      <c r="D538" s="46"/>
      <c r="E538" s="39" t="s">
        <v>2333</v>
      </c>
      <c r="F538" s="46"/>
      <c r="G538" s="46"/>
      <c r="H538" s="46"/>
      <c r="I538" s="46"/>
      <c r="J538" s="47"/>
    </row>
    <row r="539" ht="45">
      <c r="A539" s="37" t="s">
        <v>125</v>
      </c>
      <c r="B539" s="37">
        <v>140</v>
      </c>
      <c r="C539" s="38" t="s">
        <v>2335</v>
      </c>
      <c r="D539" s="37" t="s">
        <v>127</v>
      </c>
      <c r="E539" s="39" t="s">
        <v>2336</v>
      </c>
      <c r="F539" s="40" t="s">
        <v>1304</v>
      </c>
      <c r="G539" s="41">
        <v>45.506999999999998</v>
      </c>
      <c r="H539" s="42">
        <v>0</v>
      </c>
      <c r="I539" s="43">
        <f>ROUND(G539*H539,P4)</f>
        <v>0</v>
      </c>
      <c r="J539" s="37"/>
      <c r="O539" s="44">
        <f>I539*0.21</f>
        <v>0</v>
      </c>
      <c r="P539">
        <v>3</v>
      </c>
    </row>
    <row r="540" ht="60">
      <c r="A540" s="37" t="s">
        <v>130</v>
      </c>
      <c r="B540" s="45"/>
      <c r="C540" s="46"/>
      <c r="D540" s="46"/>
      <c r="E540" s="39" t="s">
        <v>2337</v>
      </c>
      <c r="F540" s="46"/>
      <c r="G540" s="46"/>
      <c r="H540" s="46"/>
      <c r="I540" s="46"/>
      <c r="J540" s="47"/>
    </row>
    <row r="541" ht="30">
      <c r="A541" s="37" t="s">
        <v>242</v>
      </c>
      <c r="B541" s="45"/>
      <c r="C541" s="46"/>
      <c r="D541" s="46"/>
      <c r="E541" s="51" t="s">
        <v>2338</v>
      </c>
      <c r="F541" s="46"/>
      <c r="G541" s="46"/>
      <c r="H541" s="46"/>
      <c r="I541" s="46"/>
      <c r="J541" s="47"/>
    </row>
    <row r="542" ht="60">
      <c r="A542" s="37" t="s">
        <v>131</v>
      </c>
      <c r="B542" s="45"/>
      <c r="C542" s="46"/>
      <c r="D542" s="46"/>
      <c r="E542" s="39" t="s">
        <v>2337</v>
      </c>
      <c r="F542" s="46"/>
      <c r="G542" s="46"/>
      <c r="H542" s="46"/>
      <c r="I542" s="46"/>
      <c r="J542" s="47"/>
    </row>
    <row r="543" ht="45">
      <c r="A543" s="37" t="s">
        <v>125</v>
      </c>
      <c r="B543" s="37">
        <v>141</v>
      </c>
      <c r="C543" s="38" t="s">
        <v>2339</v>
      </c>
      <c r="D543" s="37" t="s">
        <v>127</v>
      </c>
      <c r="E543" s="39" t="s">
        <v>2336</v>
      </c>
      <c r="F543" s="40" t="s">
        <v>1304</v>
      </c>
      <c r="G543" s="41">
        <v>583.32500000000005</v>
      </c>
      <c r="H543" s="42">
        <v>0</v>
      </c>
      <c r="I543" s="43">
        <f>ROUND(G543*H543,P4)</f>
        <v>0</v>
      </c>
      <c r="J543" s="37"/>
      <c r="O543" s="44">
        <f>I543*0.21</f>
        <v>0</v>
      </c>
      <c r="P543">
        <v>3</v>
      </c>
    </row>
    <row r="544" ht="60">
      <c r="A544" s="37" t="s">
        <v>130</v>
      </c>
      <c r="B544" s="45"/>
      <c r="C544" s="46"/>
      <c r="D544" s="46"/>
      <c r="E544" s="39" t="s">
        <v>2340</v>
      </c>
      <c r="F544" s="46"/>
      <c r="G544" s="46"/>
      <c r="H544" s="46"/>
      <c r="I544" s="46"/>
      <c r="J544" s="47"/>
    </row>
    <row r="545" ht="90">
      <c r="A545" s="37" t="s">
        <v>242</v>
      </c>
      <c r="B545" s="45"/>
      <c r="C545" s="46"/>
      <c r="D545" s="46"/>
      <c r="E545" s="51" t="s">
        <v>2341</v>
      </c>
      <c r="F545" s="46"/>
      <c r="G545" s="46"/>
      <c r="H545" s="46"/>
      <c r="I545" s="46"/>
      <c r="J545" s="47"/>
    </row>
    <row r="546" ht="60">
      <c r="A546" s="37" t="s">
        <v>131</v>
      </c>
      <c r="B546" s="45"/>
      <c r="C546" s="46"/>
      <c r="D546" s="46"/>
      <c r="E546" s="39" t="s">
        <v>2340</v>
      </c>
      <c r="F546" s="46"/>
      <c r="G546" s="46"/>
      <c r="H546" s="46"/>
      <c r="I546" s="46"/>
      <c r="J546" s="47"/>
    </row>
    <row r="547" ht="45">
      <c r="A547" s="37" t="s">
        <v>125</v>
      </c>
      <c r="B547" s="37">
        <v>142</v>
      </c>
      <c r="C547" s="38" t="s">
        <v>2342</v>
      </c>
      <c r="D547" s="37" t="s">
        <v>127</v>
      </c>
      <c r="E547" s="39" t="s">
        <v>2336</v>
      </c>
      <c r="F547" s="40" t="s">
        <v>1304</v>
      </c>
      <c r="G547" s="41">
        <v>249.988</v>
      </c>
      <c r="H547" s="42">
        <v>0</v>
      </c>
      <c r="I547" s="43">
        <f>ROUND(G547*H547,P4)</f>
        <v>0</v>
      </c>
      <c r="J547" s="37"/>
      <c r="O547" s="44">
        <f>I547*0.21</f>
        <v>0</v>
      </c>
      <c r="P547">
        <v>3</v>
      </c>
    </row>
    <row r="548" ht="60">
      <c r="A548" s="37" t="s">
        <v>130</v>
      </c>
      <c r="B548" s="45"/>
      <c r="C548" s="46"/>
      <c r="D548" s="46"/>
      <c r="E548" s="39" t="s">
        <v>2343</v>
      </c>
      <c r="F548" s="46"/>
      <c r="G548" s="46"/>
      <c r="H548" s="46"/>
      <c r="I548" s="46"/>
      <c r="J548" s="47"/>
    </row>
    <row r="549" ht="90">
      <c r="A549" s="37" t="s">
        <v>242</v>
      </c>
      <c r="B549" s="45"/>
      <c r="C549" s="46"/>
      <c r="D549" s="46"/>
      <c r="E549" s="51" t="s">
        <v>2344</v>
      </c>
      <c r="F549" s="46"/>
      <c r="G549" s="46"/>
      <c r="H549" s="46"/>
      <c r="I549" s="46"/>
      <c r="J549" s="47"/>
    </row>
    <row r="550" ht="60">
      <c r="A550" s="37" t="s">
        <v>131</v>
      </c>
      <c r="B550" s="45"/>
      <c r="C550" s="46"/>
      <c r="D550" s="46"/>
      <c r="E550" s="39" t="s">
        <v>2343</v>
      </c>
      <c r="F550" s="46"/>
      <c r="G550" s="46"/>
      <c r="H550" s="46"/>
      <c r="I550" s="46"/>
      <c r="J550" s="47"/>
    </row>
    <row r="551" ht="45">
      <c r="A551" s="37" t="s">
        <v>125</v>
      </c>
      <c r="B551" s="37">
        <v>143</v>
      </c>
      <c r="C551" s="38" t="s">
        <v>2345</v>
      </c>
      <c r="D551" s="37" t="s">
        <v>127</v>
      </c>
      <c r="E551" s="39" t="s">
        <v>2336</v>
      </c>
      <c r="F551" s="40" t="s">
        <v>1304</v>
      </c>
      <c r="G551" s="41">
        <v>103.41</v>
      </c>
      <c r="H551" s="42">
        <v>0</v>
      </c>
      <c r="I551" s="43">
        <f>ROUND(G551*H551,P4)</f>
        <v>0</v>
      </c>
      <c r="J551" s="37"/>
      <c r="O551" s="44">
        <f>I551*0.21</f>
        <v>0</v>
      </c>
      <c r="P551">
        <v>3</v>
      </c>
    </row>
    <row r="552" ht="60">
      <c r="A552" s="37" t="s">
        <v>130</v>
      </c>
      <c r="B552" s="45"/>
      <c r="C552" s="46"/>
      <c r="D552" s="46"/>
      <c r="E552" s="39" t="s">
        <v>2346</v>
      </c>
      <c r="F552" s="46"/>
      <c r="G552" s="46"/>
      <c r="H552" s="46"/>
      <c r="I552" s="46"/>
      <c r="J552" s="47"/>
    </row>
    <row r="553" ht="75">
      <c r="A553" s="37" t="s">
        <v>242</v>
      </c>
      <c r="B553" s="45"/>
      <c r="C553" s="46"/>
      <c r="D553" s="46"/>
      <c r="E553" s="51" t="s">
        <v>2347</v>
      </c>
      <c r="F553" s="46"/>
      <c r="G553" s="46"/>
      <c r="H553" s="46"/>
      <c r="I553" s="46"/>
      <c r="J553" s="47"/>
    </row>
    <row r="554" ht="60">
      <c r="A554" s="37" t="s">
        <v>131</v>
      </c>
      <c r="B554" s="45"/>
      <c r="C554" s="46"/>
      <c r="D554" s="46"/>
      <c r="E554" s="39" t="s">
        <v>2346</v>
      </c>
      <c r="F554" s="46"/>
      <c r="G554" s="46"/>
      <c r="H554" s="46"/>
      <c r="I554" s="46"/>
      <c r="J554" s="47"/>
    </row>
    <row r="555" ht="45">
      <c r="A555" s="37" t="s">
        <v>125</v>
      </c>
      <c r="B555" s="37">
        <v>144</v>
      </c>
      <c r="C555" s="38" t="s">
        <v>2348</v>
      </c>
      <c r="D555" s="37" t="s">
        <v>127</v>
      </c>
      <c r="E555" s="39" t="s">
        <v>2336</v>
      </c>
      <c r="F555" s="40" t="s">
        <v>1304</v>
      </c>
      <c r="G555" s="41">
        <v>832.74099999999999</v>
      </c>
      <c r="H555" s="42">
        <v>0</v>
      </c>
      <c r="I555" s="43">
        <f>ROUND(G555*H555,P4)</f>
        <v>0</v>
      </c>
      <c r="J555" s="37"/>
      <c r="O555" s="44">
        <f>I555*0.21</f>
        <v>0</v>
      </c>
      <c r="P555">
        <v>3</v>
      </c>
    </row>
    <row r="556" ht="60">
      <c r="A556" s="37" t="s">
        <v>130</v>
      </c>
      <c r="B556" s="45"/>
      <c r="C556" s="46"/>
      <c r="D556" s="46"/>
      <c r="E556" s="39" t="s">
        <v>2349</v>
      </c>
      <c r="F556" s="46"/>
      <c r="G556" s="46"/>
      <c r="H556" s="46"/>
      <c r="I556" s="46"/>
      <c r="J556" s="47"/>
    </row>
    <row r="557" ht="60">
      <c r="A557" s="37" t="s">
        <v>242</v>
      </c>
      <c r="B557" s="45"/>
      <c r="C557" s="46"/>
      <c r="D557" s="46"/>
      <c r="E557" s="51" t="s">
        <v>2350</v>
      </c>
      <c r="F557" s="46"/>
      <c r="G557" s="46"/>
      <c r="H557" s="46"/>
      <c r="I557" s="46"/>
      <c r="J557" s="47"/>
    </row>
    <row r="558" ht="60">
      <c r="A558" s="37" t="s">
        <v>131</v>
      </c>
      <c r="B558" s="45"/>
      <c r="C558" s="46"/>
      <c r="D558" s="46"/>
      <c r="E558" s="39" t="s">
        <v>2349</v>
      </c>
      <c r="F558" s="46"/>
      <c r="G558" s="46"/>
      <c r="H558" s="46"/>
      <c r="I558" s="46"/>
      <c r="J558" s="47"/>
    </row>
    <row r="559" ht="45">
      <c r="A559" s="37" t="s">
        <v>125</v>
      </c>
      <c r="B559" s="37">
        <v>145</v>
      </c>
      <c r="C559" s="38" t="s">
        <v>2351</v>
      </c>
      <c r="D559" s="37" t="s">
        <v>127</v>
      </c>
      <c r="E559" s="39" t="s">
        <v>2336</v>
      </c>
      <c r="F559" s="40" t="s">
        <v>1304</v>
      </c>
      <c r="G559" s="41">
        <v>196.12299999999999</v>
      </c>
      <c r="H559" s="42">
        <v>0</v>
      </c>
      <c r="I559" s="43">
        <f>ROUND(G559*H559,P4)</f>
        <v>0</v>
      </c>
      <c r="J559" s="37"/>
      <c r="O559" s="44">
        <f>I559*0.21</f>
        <v>0</v>
      </c>
      <c r="P559">
        <v>3</v>
      </c>
    </row>
    <row r="560" ht="60">
      <c r="A560" s="37" t="s">
        <v>130</v>
      </c>
      <c r="B560" s="45"/>
      <c r="C560" s="46"/>
      <c r="D560" s="46"/>
      <c r="E560" s="39" t="s">
        <v>2352</v>
      </c>
      <c r="F560" s="46"/>
      <c r="G560" s="46"/>
      <c r="H560" s="46"/>
      <c r="I560" s="46"/>
      <c r="J560" s="47"/>
    </row>
    <row r="561" ht="75">
      <c r="A561" s="37" t="s">
        <v>242</v>
      </c>
      <c r="B561" s="45"/>
      <c r="C561" s="46"/>
      <c r="D561" s="46"/>
      <c r="E561" s="51" t="s">
        <v>2353</v>
      </c>
      <c r="F561" s="46"/>
      <c r="G561" s="46"/>
      <c r="H561" s="46"/>
      <c r="I561" s="46"/>
      <c r="J561" s="47"/>
    </row>
    <row r="562" ht="60">
      <c r="A562" s="37" t="s">
        <v>131</v>
      </c>
      <c r="B562" s="45"/>
      <c r="C562" s="46"/>
      <c r="D562" s="46"/>
      <c r="E562" s="39" t="s">
        <v>2352</v>
      </c>
      <c r="F562" s="46"/>
      <c r="G562" s="46"/>
      <c r="H562" s="46"/>
      <c r="I562" s="46"/>
      <c r="J562" s="47"/>
    </row>
    <row r="563" ht="45">
      <c r="A563" s="37" t="s">
        <v>125</v>
      </c>
      <c r="B563" s="37">
        <v>146</v>
      </c>
      <c r="C563" s="38" t="s">
        <v>2354</v>
      </c>
      <c r="D563" s="37" t="s">
        <v>127</v>
      </c>
      <c r="E563" s="39" t="s">
        <v>2336</v>
      </c>
      <c r="F563" s="40" t="s">
        <v>1304</v>
      </c>
      <c r="G563" s="41">
        <v>37.975000000000001</v>
      </c>
      <c r="H563" s="42">
        <v>0</v>
      </c>
      <c r="I563" s="43">
        <f>ROUND(G563*H563,P4)</f>
        <v>0</v>
      </c>
      <c r="J563" s="37"/>
      <c r="O563" s="44">
        <f>I563*0.21</f>
        <v>0</v>
      </c>
      <c r="P563">
        <v>3</v>
      </c>
    </row>
    <row r="564" ht="60">
      <c r="A564" s="37" t="s">
        <v>130</v>
      </c>
      <c r="B564" s="45"/>
      <c r="C564" s="46"/>
      <c r="D564" s="46"/>
      <c r="E564" s="39" t="s">
        <v>2355</v>
      </c>
      <c r="F564" s="46"/>
      <c r="G564" s="46"/>
      <c r="H564" s="46"/>
      <c r="I564" s="46"/>
      <c r="J564" s="47"/>
    </row>
    <row r="565" ht="45">
      <c r="A565" s="37" t="s">
        <v>242</v>
      </c>
      <c r="B565" s="45"/>
      <c r="C565" s="46"/>
      <c r="D565" s="46"/>
      <c r="E565" s="51" t="s">
        <v>2356</v>
      </c>
      <c r="F565" s="46"/>
      <c r="G565" s="46"/>
      <c r="H565" s="46"/>
      <c r="I565" s="46"/>
      <c r="J565" s="47"/>
    </row>
    <row r="566" ht="60">
      <c r="A566" s="37" t="s">
        <v>131</v>
      </c>
      <c r="B566" s="45"/>
      <c r="C566" s="46"/>
      <c r="D566" s="46"/>
      <c r="E566" s="39" t="s">
        <v>2355</v>
      </c>
      <c r="F566" s="46"/>
      <c r="G566" s="46"/>
      <c r="H566" s="46"/>
      <c r="I566" s="46"/>
      <c r="J566" s="47"/>
    </row>
    <row r="567" ht="30">
      <c r="A567" s="37" t="s">
        <v>125</v>
      </c>
      <c r="B567" s="37">
        <v>147</v>
      </c>
      <c r="C567" s="38" t="s">
        <v>2357</v>
      </c>
      <c r="D567" s="37" t="s">
        <v>127</v>
      </c>
      <c r="E567" s="39" t="s">
        <v>2358</v>
      </c>
      <c r="F567" s="40" t="s">
        <v>1304</v>
      </c>
      <c r="G567" s="41">
        <v>45.506999999999998</v>
      </c>
      <c r="H567" s="42">
        <v>0</v>
      </c>
      <c r="I567" s="43">
        <f>ROUND(G567*H567,P4)</f>
        <v>0</v>
      </c>
      <c r="J567" s="37"/>
      <c r="O567" s="44">
        <f>I567*0.21</f>
        <v>0</v>
      </c>
      <c r="P567">
        <v>3</v>
      </c>
    </row>
    <row r="568" ht="30">
      <c r="A568" s="37" t="s">
        <v>130</v>
      </c>
      <c r="B568" s="45"/>
      <c r="C568" s="46"/>
      <c r="D568" s="46"/>
      <c r="E568" s="39" t="s">
        <v>2358</v>
      </c>
      <c r="F568" s="46"/>
      <c r="G568" s="46"/>
      <c r="H568" s="46"/>
      <c r="I568" s="46"/>
      <c r="J568" s="47"/>
    </row>
    <row r="569" ht="30">
      <c r="A569" s="37" t="s">
        <v>242</v>
      </c>
      <c r="B569" s="45"/>
      <c r="C569" s="46"/>
      <c r="D569" s="46"/>
      <c r="E569" s="51" t="s">
        <v>2359</v>
      </c>
      <c r="F569" s="46"/>
      <c r="G569" s="46"/>
      <c r="H569" s="46"/>
      <c r="I569" s="46"/>
      <c r="J569" s="47"/>
    </row>
    <row r="570" ht="30">
      <c r="A570" s="37" t="s">
        <v>131</v>
      </c>
      <c r="B570" s="45"/>
      <c r="C570" s="46"/>
      <c r="D570" s="46"/>
      <c r="E570" s="39" t="s">
        <v>2358</v>
      </c>
      <c r="F570" s="46"/>
      <c r="G570" s="46"/>
      <c r="H570" s="46"/>
      <c r="I570" s="46"/>
      <c r="J570" s="47"/>
    </row>
    <row r="571" ht="45">
      <c r="A571" s="37" t="s">
        <v>125</v>
      </c>
      <c r="B571" s="37">
        <v>148</v>
      </c>
      <c r="C571" s="38" t="s">
        <v>2360</v>
      </c>
      <c r="D571" s="37" t="s">
        <v>127</v>
      </c>
      <c r="E571" s="39" t="s">
        <v>2361</v>
      </c>
      <c r="F571" s="40" t="s">
        <v>1304</v>
      </c>
      <c r="G571" s="41">
        <v>393.22300000000001</v>
      </c>
      <c r="H571" s="42">
        <v>0</v>
      </c>
      <c r="I571" s="43">
        <f>ROUND(G571*H571,P4)</f>
        <v>0</v>
      </c>
      <c r="J571" s="37"/>
      <c r="O571" s="44">
        <f>I571*0.21</f>
        <v>0</v>
      </c>
      <c r="P571">
        <v>3</v>
      </c>
    </row>
    <row r="572" ht="45">
      <c r="A572" s="37" t="s">
        <v>130</v>
      </c>
      <c r="B572" s="45"/>
      <c r="C572" s="46"/>
      <c r="D572" s="46"/>
      <c r="E572" s="39" t="s">
        <v>2361</v>
      </c>
      <c r="F572" s="46"/>
      <c r="G572" s="46"/>
      <c r="H572" s="46"/>
      <c r="I572" s="46"/>
      <c r="J572" s="47"/>
    </row>
    <row r="573" ht="105">
      <c r="A573" s="37" t="s">
        <v>242</v>
      </c>
      <c r="B573" s="45"/>
      <c r="C573" s="46"/>
      <c r="D573" s="46"/>
      <c r="E573" s="51" t="s">
        <v>2362</v>
      </c>
      <c r="F573" s="46"/>
      <c r="G573" s="46"/>
      <c r="H573" s="46"/>
      <c r="I573" s="46"/>
      <c r="J573" s="47"/>
    </row>
    <row r="574" ht="45">
      <c r="A574" s="37" t="s">
        <v>131</v>
      </c>
      <c r="B574" s="45"/>
      <c r="C574" s="46"/>
      <c r="D574" s="46"/>
      <c r="E574" s="39" t="s">
        <v>2361</v>
      </c>
      <c r="F574" s="46"/>
      <c r="G574" s="46"/>
      <c r="H574" s="46"/>
      <c r="I574" s="46"/>
      <c r="J574" s="47"/>
    </row>
    <row r="575" ht="45">
      <c r="A575" s="37" t="s">
        <v>125</v>
      </c>
      <c r="B575" s="37">
        <v>149</v>
      </c>
      <c r="C575" s="38" t="s">
        <v>2363</v>
      </c>
      <c r="D575" s="37" t="s">
        <v>127</v>
      </c>
      <c r="E575" s="39" t="s">
        <v>2364</v>
      </c>
      <c r="F575" s="40" t="s">
        <v>135</v>
      </c>
      <c r="G575" s="41">
        <v>4</v>
      </c>
      <c r="H575" s="42">
        <v>0</v>
      </c>
      <c r="I575" s="43">
        <f>ROUND(G575*H575,P4)</f>
        <v>0</v>
      </c>
      <c r="J575" s="37"/>
      <c r="O575" s="44">
        <f>I575*0.21</f>
        <v>0</v>
      </c>
      <c r="P575">
        <v>3</v>
      </c>
    </row>
    <row r="576" ht="45">
      <c r="A576" s="37" t="s">
        <v>130</v>
      </c>
      <c r="B576" s="45"/>
      <c r="C576" s="46"/>
      <c r="D576" s="46"/>
      <c r="E576" s="39" t="s">
        <v>2364</v>
      </c>
      <c r="F576" s="46"/>
      <c r="G576" s="46"/>
      <c r="H576" s="46"/>
      <c r="I576" s="46"/>
      <c r="J576" s="47"/>
    </row>
    <row r="577" ht="30">
      <c r="A577" s="37" t="s">
        <v>242</v>
      </c>
      <c r="B577" s="45"/>
      <c r="C577" s="46"/>
      <c r="D577" s="46"/>
      <c r="E577" s="51" t="s">
        <v>2365</v>
      </c>
      <c r="F577" s="46"/>
      <c r="G577" s="46"/>
      <c r="H577" s="46"/>
      <c r="I577" s="46"/>
      <c r="J577" s="47"/>
    </row>
    <row r="578" ht="45">
      <c r="A578" s="37" t="s">
        <v>131</v>
      </c>
      <c r="B578" s="45"/>
      <c r="C578" s="46"/>
      <c r="D578" s="46"/>
      <c r="E578" s="39" t="s">
        <v>2364</v>
      </c>
      <c r="F578" s="46"/>
      <c r="G578" s="46"/>
      <c r="H578" s="46"/>
      <c r="I578" s="46"/>
      <c r="J578" s="47"/>
    </row>
    <row r="579" ht="45">
      <c r="A579" s="37" t="s">
        <v>125</v>
      </c>
      <c r="B579" s="37">
        <v>150</v>
      </c>
      <c r="C579" s="38" t="s">
        <v>2366</v>
      </c>
      <c r="D579" s="37" t="s">
        <v>127</v>
      </c>
      <c r="E579" s="39" t="s">
        <v>2367</v>
      </c>
      <c r="F579" s="40" t="s">
        <v>237</v>
      </c>
      <c r="G579" s="41">
        <v>5.548</v>
      </c>
      <c r="H579" s="42">
        <v>0</v>
      </c>
      <c r="I579" s="43">
        <f>ROUND(G579*H579,P4)</f>
        <v>0</v>
      </c>
      <c r="J579" s="37"/>
      <c r="O579" s="44">
        <f>I579*0.21</f>
        <v>0</v>
      </c>
      <c r="P579">
        <v>3</v>
      </c>
    </row>
    <row r="580" ht="45">
      <c r="A580" s="37" t="s">
        <v>130</v>
      </c>
      <c r="B580" s="45"/>
      <c r="C580" s="46"/>
      <c r="D580" s="46"/>
      <c r="E580" s="39" t="s">
        <v>2367</v>
      </c>
      <c r="F580" s="46"/>
      <c r="G580" s="46"/>
      <c r="H580" s="46"/>
      <c r="I580" s="46"/>
      <c r="J580" s="47"/>
    </row>
    <row r="581" ht="45">
      <c r="A581" s="37" t="s">
        <v>131</v>
      </c>
      <c r="B581" s="45"/>
      <c r="C581" s="46"/>
      <c r="D581" s="46"/>
      <c r="E581" s="39" t="s">
        <v>2367</v>
      </c>
      <c r="F581" s="46"/>
      <c r="G581" s="46"/>
      <c r="H581" s="46"/>
      <c r="I581" s="46"/>
      <c r="J581" s="47"/>
    </row>
    <row r="582">
      <c r="A582" s="31" t="s">
        <v>122</v>
      </c>
      <c r="B582" s="32"/>
      <c r="C582" s="33" t="s">
        <v>2368</v>
      </c>
      <c r="D582" s="34"/>
      <c r="E582" s="31" t="s">
        <v>2369</v>
      </c>
      <c r="F582" s="34"/>
      <c r="G582" s="34"/>
      <c r="H582" s="34"/>
      <c r="I582" s="35">
        <f>SUMIFS(I583:I638,A583:A638,"P")</f>
        <v>0</v>
      </c>
      <c r="J582" s="36"/>
    </row>
    <row r="583" ht="30">
      <c r="A583" s="37" t="s">
        <v>125</v>
      </c>
      <c r="B583" s="37">
        <v>151</v>
      </c>
      <c r="C583" s="38" t="s">
        <v>2370</v>
      </c>
      <c r="D583" s="37" t="s">
        <v>127</v>
      </c>
      <c r="E583" s="39" t="s">
        <v>2371</v>
      </c>
      <c r="F583" s="40" t="s">
        <v>1304</v>
      </c>
      <c r="G583" s="41">
        <v>2103.7399999999998</v>
      </c>
      <c r="H583" s="42">
        <v>0</v>
      </c>
      <c r="I583" s="43">
        <f>ROUND(G583*H583,P4)</f>
        <v>0</v>
      </c>
      <c r="J583" s="37"/>
      <c r="O583" s="44">
        <f>I583*0.21</f>
        <v>0</v>
      </c>
      <c r="P583">
        <v>3</v>
      </c>
    </row>
    <row r="584" ht="30">
      <c r="A584" s="37" t="s">
        <v>130</v>
      </c>
      <c r="B584" s="45"/>
      <c r="C584" s="46"/>
      <c r="D584" s="46"/>
      <c r="E584" s="39" t="s">
        <v>2371</v>
      </c>
      <c r="F584" s="46"/>
      <c r="G584" s="46"/>
      <c r="H584" s="46"/>
      <c r="I584" s="46"/>
      <c r="J584" s="47"/>
    </row>
    <row r="585">
      <c r="A585" s="37" t="s">
        <v>242</v>
      </c>
      <c r="B585" s="45"/>
      <c r="C585" s="46"/>
      <c r="D585" s="46"/>
      <c r="E585" s="51" t="s">
        <v>2372</v>
      </c>
      <c r="F585" s="46"/>
      <c r="G585" s="46"/>
      <c r="H585" s="46"/>
      <c r="I585" s="46"/>
      <c r="J585" s="47"/>
    </row>
    <row r="586" ht="30">
      <c r="A586" s="37" t="s">
        <v>131</v>
      </c>
      <c r="B586" s="45"/>
      <c r="C586" s="46"/>
      <c r="D586" s="46"/>
      <c r="E586" s="39" t="s">
        <v>2371</v>
      </c>
      <c r="F586" s="46"/>
      <c r="G586" s="46"/>
      <c r="H586" s="46"/>
      <c r="I586" s="46"/>
      <c r="J586" s="47"/>
    </row>
    <row r="587">
      <c r="A587" s="37" t="s">
        <v>125</v>
      </c>
      <c r="B587" s="37">
        <v>152</v>
      </c>
      <c r="C587" s="38" t="s">
        <v>2373</v>
      </c>
      <c r="D587" s="37" t="s">
        <v>127</v>
      </c>
      <c r="E587" s="39" t="s">
        <v>2374</v>
      </c>
      <c r="F587" s="40" t="s">
        <v>1304</v>
      </c>
      <c r="G587" s="41">
        <v>1123.3530000000001</v>
      </c>
      <c r="H587" s="42">
        <v>0</v>
      </c>
      <c r="I587" s="43">
        <f>ROUND(G587*H587,P4)</f>
        <v>0</v>
      </c>
      <c r="J587" s="37"/>
      <c r="O587" s="44">
        <f>I587*0.21</f>
        <v>0</v>
      </c>
      <c r="P587">
        <v>3</v>
      </c>
    </row>
    <row r="588">
      <c r="A588" s="37" t="s">
        <v>130</v>
      </c>
      <c r="B588" s="45"/>
      <c r="C588" s="46"/>
      <c r="D588" s="46"/>
      <c r="E588" s="39" t="s">
        <v>2374</v>
      </c>
      <c r="F588" s="46"/>
      <c r="G588" s="46"/>
      <c r="H588" s="46"/>
      <c r="I588" s="46"/>
      <c r="J588" s="47"/>
    </row>
    <row r="589">
      <c r="A589" s="37" t="s">
        <v>131</v>
      </c>
      <c r="B589" s="45"/>
      <c r="C589" s="46"/>
      <c r="D589" s="46"/>
      <c r="E589" s="39" t="s">
        <v>2374</v>
      </c>
      <c r="F589" s="46"/>
      <c r="G589" s="46"/>
      <c r="H589" s="46"/>
      <c r="I589" s="46"/>
      <c r="J589" s="47"/>
    </row>
    <row r="590" ht="30">
      <c r="A590" s="37" t="s">
        <v>125</v>
      </c>
      <c r="B590" s="37">
        <v>153</v>
      </c>
      <c r="C590" s="38" t="s">
        <v>2375</v>
      </c>
      <c r="D590" s="37" t="s">
        <v>127</v>
      </c>
      <c r="E590" s="39" t="s">
        <v>2376</v>
      </c>
      <c r="F590" s="40" t="s">
        <v>1304</v>
      </c>
      <c r="G590" s="41">
        <v>930.048</v>
      </c>
      <c r="H590" s="42">
        <v>0</v>
      </c>
      <c r="I590" s="43">
        <f>ROUND(G590*H590,P4)</f>
        <v>0</v>
      </c>
      <c r="J590" s="37"/>
      <c r="O590" s="44">
        <f>I590*0.21</f>
        <v>0</v>
      </c>
      <c r="P590">
        <v>3</v>
      </c>
    </row>
    <row r="591" ht="30">
      <c r="A591" s="37" t="s">
        <v>130</v>
      </c>
      <c r="B591" s="45"/>
      <c r="C591" s="46"/>
      <c r="D591" s="46"/>
      <c r="E591" s="39" t="s">
        <v>2376</v>
      </c>
      <c r="F591" s="46"/>
      <c r="G591" s="46"/>
      <c r="H591" s="46"/>
      <c r="I591" s="46"/>
      <c r="J591" s="47"/>
    </row>
    <row r="592" ht="30">
      <c r="A592" s="37" t="s">
        <v>131</v>
      </c>
      <c r="B592" s="45"/>
      <c r="C592" s="46"/>
      <c r="D592" s="46"/>
      <c r="E592" s="39" t="s">
        <v>2376</v>
      </c>
      <c r="F592" s="46"/>
      <c r="G592" s="46"/>
      <c r="H592" s="46"/>
      <c r="I592" s="46"/>
      <c r="J592" s="47"/>
    </row>
    <row r="593" ht="30">
      <c r="A593" s="37" t="s">
        <v>125</v>
      </c>
      <c r="B593" s="37">
        <v>154</v>
      </c>
      <c r="C593" s="38" t="s">
        <v>2377</v>
      </c>
      <c r="D593" s="37" t="s">
        <v>127</v>
      </c>
      <c r="E593" s="39" t="s">
        <v>2378</v>
      </c>
      <c r="F593" s="40" t="s">
        <v>1304</v>
      </c>
      <c r="G593" s="41">
        <v>28.289999999999999</v>
      </c>
      <c r="H593" s="42">
        <v>0</v>
      </c>
      <c r="I593" s="43">
        <f>ROUND(G593*H593,P4)</f>
        <v>0</v>
      </c>
      <c r="J593" s="37"/>
      <c r="O593" s="44">
        <f>I593*0.21</f>
        <v>0</v>
      </c>
      <c r="P593">
        <v>3</v>
      </c>
    </row>
    <row r="594" ht="30">
      <c r="A594" s="37" t="s">
        <v>130</v>
      </c>
      <c r="B594" s="45"/>
      <c r="C594" s="46"/>
      <c r="D594" s="46"/>
      <c r="E594" s="39" t="s">
        <v>2378</v>
      </c>
      <c r="F594" s="46"/>
      <c r="G594" s="46"/>
      <c r="H594" s="46"/>
      <c r="I594" s="46"/>
      <c r="J594" s="47"/>
    </row>
    <row r="595">
      <c r="A595" s="37" t="s">
        <v>242</v>
      </c>
      <c r="B595" s="45"/>
      <c r="C595" s="46"/>
      <c r="D595" s="46"/>
      <c r="E595" s="51" t="s">
        <v>2379</v>
      </c>
      <c r="F595" s="46"/>
      <c r="G595" s="46"/>
      <c r="H595" s="46"/>
      <c r="I595" s="46"/>
      <c r="J595" s="47"/>
    </row>
    <row r="596" ht="30">
      <c r="A596" s="37" t="s">
        <v>131</v>
      </c>
      <c r="B596" s="45"/>
      <c r="C596" s="46"/>
      <c r="D596" s="46"/>
      <c r="E596" s="39" t="s">
        <v>2378</v>
      </c>
      <c r="F596" s="46"/>
      <c r="G596" s="46"/>
      <c r="H596" s="46"/>
      <c r="I596" s="46"/>
      <c r="J596" s="47"/>
    </row>
    <row r="597">
      <c r="A597" s="37" t="s">
        <v>125</v>
      </c>
      <c r="B597" s="37">
        <v>155</v>
      </c>
      <c r="C597" s="38" t="s">
        <v>2380</v>
      </c>
      <c r="D597" s="37" t="s">
        <v>127</v>
      </c>
      <c r="E597" s="39" t="s">
        <v>2381</v>
      </c>
      <c r="F597" s="40" t="s">
        <v>1304</v>
      </c>
      <c r="G597" s="41">
        <v>175.404</v>
      </c>
      <c r="H597" s="42">
        <v>0</v>
      </c>
      <c r="I597" s="43">
        <f>ROUND(G597*H597,P4)</f>
        <v>0</v>
      </c>
      <c r="J597" s="37"/>
      <c r="O597" s="44">
        <f>I597*0.21</f>
        <v>0</v>
      </c>
      <c r="P597">
        <v>3</v>
      </c>
    </row>
    <row r="598">
      <c r="A598" s="37" t="s">
        <v>130</v>
      </c>
      <c r="B598" s="45"/>
      <c r="C598" s="46"/>
      <c r="D598" s="46"/>
      <c r="E598" s="39" t="s">
        <v>2381</v>
      </c>
      <c r="F598" s="46"/>
      <c r="G598" s="46"/>
      <c r="H598" s="46"/>
      <c r="I598" s="46"/>
      <c r="J598" s="47"/>
    </row>
    <row r="599">
      <c r="A599" s="37" t="s">
        <v>242</v>
      </c>
      <c r="B599" s="45"/>
      <c r="C599" s="46"/>
      <c r="D599" s="46"/>
      <c r="E599" s="51" t="s">
        <v>2382</v>
      </c>
      <c r="F599" s="46"/>
      <c r="G599" s="46"/>
      <c r="H599" s="46"/>
      <c r="I599" s="46"/>
      <c r="J599" s="47"/>
    </row>
    <row r="600">
      <c r="A600" s="37" t="s">
        <v>131</v>
      </c>
      <c r="B600" s="45"/>
      <c r="C600" s="46"/>
      <c r="D600" s="46"/>
      <c r="E600" s="39" t="s">
        <v>2381</v>
      </c>
      <c r="F600" s="46"/>
      <c r="G600" s="46"/>
      <c r="H600" s="46"/>
      <c r="I600" s="46"/>
      <c r="J600" s="47"/>
    </row>
    <row r="601" ht="30">
      <c r="A601" s="37" t="s">
        <v>125</v>
      </c>
      <c r="B601" s="37">
        <v>156</v>
      </c>
      <c r="C601" s="38" t="s">
        <v>2383</v>
      </c>
      <c r="D601" s="37" t="s">
        <v>127</v>
      </c>
      <c r="E601" s="39" t="s">
        <v>2384</v>
      </c>
      <c r="F601" s="40" t="s">
        <v>1304</v>
      </c>
      <c r="G601" s="41">
        <v>914.66600000000005</v>
      </c>
      <c r="H601" s="42">
        <v>0</v>
      </c>
      <c r="I601" s="43">
        <f>ROUND(G601*H601,P4)</f>
        <v>0</v>
      </c>
      <c r="J601" s="37"/>
      <c r="O601" s="44">
        <f>I601*0.21</f>
        <v>0</v>
      </c>
      <c r="P601">
        <v>3</v>
      </c>
    </row>
    <row r="602" ht="30">
      <c r="A602" s="37" t="s">
        <v>130</v>
      </c>
      <c r="B602" s="45"/>
      <c r="C602" s="46"/>
      <c r="D602" s="46"/>
      <c r="E602" s="39" t="s">
        <v>2384</v>
      </c>
      <c r="F602" s="46"/>
      <c r="G602" s="46"/>
      <c r="H602" s="46"/>
      <c r="I602" s="46"/>
      <c r="J602" s="47"/>
    </row>
    <row r="603" ht="30">
      <c r="A603" s="37" t="s">
        <v>131</v>
      </c>
      <c r="B603" s="45"/>
      <c r="C603" s="46"/>
      <c r="D603" s="46"/>
      <c r="E603" s="39" t="s">
        <v>2384</v>
      </c>
      <c r="F603" s="46"/>
      <c r="G603" s="46"/>
      <c r="H603" s="46"/>
      <c r="I603" s="46"/>
      <c r="J603" s="47"/>
    </row>
    <row r="604" ht="30">
      <c r="A604" s="37" t="s">
        <v>125</v>
      </c>
      <c r="B604" s="37">
        <v>157</v>
      </c>
      <c r="C604" s="38" t="s">
        <v>2385</v>
      </c>
      <c r="D604" s="37" t="s">
        <v>127</v>
      </c>
      <c r="E604" s="39" t="s">
        <v>2386</v>
      </c>
      <c r="F604" s="40" t="s">
        <v>1304</v>
      </c>
      <c r="G604" s="41">
        <v>2103.7399999999998</v>
      </c>
      <c r="H604" s="42">
        <v>0</v>
      </c>
      <c r="I604" s="43">
        <f>ROUND(G604*H604,P4)</f>
        <v>0</v>
      </c>
      <c r="J604" s="37"/>
      <c r="O604" s="44">
        <f>I604*0.21</f>
        <v>0</v>
      </c>
      <c r="P604">
        <v>3</v>
      </c>
    </row>
    <row r="605" ht="30">
      <c r="A605" s="37" t="s">
        <v>130</v>
      </c>
      <c r="B605" s="45"/>
      <c r="C605" s="46"/>
      <c r="D605" s="46"/>
      <c r="E605" s="39" t="s">
        <v>2386</v>
      </c>
      <c r="F605" s="46"/>
      <c r="G605" s="46"/>
      <c r="H605" s="46"/>
      <c r="I605" s="46"/>
      <c r="J605" s="47"/>
    </row>
    <row r="606" ht="105">
      <c r="A606" s="37" t="s">
        <v>242</v>
      </c>
      <c r="B606" s="45"/>
      <c r="C606" s="46"/>
      <c r="D606" s="46"/>
      <c r="E606" s="51" t="s">
        <v>2387</v>
      </c>
      <c r="F606" s="46"/>
      <c r="G606" s="46"/>
      <c r="H606" s="46"/>
      <c r="I606" s="46"/>
      <c r="J606" s="47"/>
    </row>
    <row r="607" ht="30">
      <c r="A607" s="37" t="s">
        <v>131</v>
      </c>
      <c r="B607" s="45"/>
      <c r="C607" s="46"/>
      <c r="D607" s="46"/>
      <c r="E607" s="39" t="s">
        <v>2386</v>
      </c>
      <c r="F607" s="46"/>
      <c r="G607" s="46"/>
      <c r="H607" s="46"/>
      <c r="I607" s="46"/>
      <c r="J607" s="47"/>
    </row>
    <row r="608" ht="30">
      <c r="A608" s="37" t="s">
        <v>125</v>
      </c>
      <c r="B608" s="37">
        <v>158</v>
      </c>
      <c r="C608" s="38" t="s">
        <v>2388</v>
      </c>
      <c r="D608" s="37" t="s">
        <v>127</v>
      </c>
      <c r="E608" s="39" t="s">
        <v>2389</v>
      </c>
      <c r="F608" s="40" t="s">
        <v>1304</v>
      </c>
      <c r="G608" s="41">
        <v>2103.7399999999998</v>
      </c>
      <c r="H608" s="42">
        <v>0</v>
      </c>
      <c r="I608" s="43">
        <f>ROUND(G608*H608,P4)</f>
        <v>0</v>
      </c>
      <c r="J608" s="37"/>
      <c r="O608" s="44">
        <f>I608*0.21</f>
        <v>0</v>
      </c>
      <c r="P608">
        <v>3</v>
      </c>
    </row>
    <row r="609" ht="30">
      <c r="A609" s="37" t="s">
        <v>130</v>
      </c>
      <c r="B609" s="45"/>
      <c r="C609" s="46"/>
      <c r="D609" s="46"/>
      <c r="E609" s="39" t="s">
        <v>2389</v>
      </c>
      <c r="F609" s="46"/>
      <c r="G609" s="46"/>
      <c r="H609" s="46"/>
      <c r="I609" s="46"/>
      <c r="J609" s="47"/>
    </row>
    <row r="610" ht="105">
      <c r="A610" s="37" t="s">
        <v>242</v>
      </c>
      <c r="B610" s="45"/>
      <c r="C610" s="46"/>
      <c r="D610" s="46"/>
      <c r="E610" s="51" t="s">
        <v>2387</v>
      </c>
      <c r="F610" s="46"/>
      <c r="G610" s="46"/>
      <c r="H610" s="46"/>
      <c r="I610" s="46"/>
      <c r="J610" s="47"/>
    </row>
    <row r="611" ht="30">
      <c r="A611" s="37" t="s">
        <v>131</v>
      </c>
      <c r="B611" s="45"/>
      <c r="C611" s="46"/>
      <c r="D611" s="46"/>
      <c r="E611" s="39" t="s">
        <v>2389</v>
      </c>
      <c r="F611" s="46"/>
      <c r="G611" s="46"/>
      <c r="H611" s="46"/>
      <c r="I611" s="46"/>
      <c r="J611" s="47"/>
    </row>
    <row r="612">
      <c r="A612" s="37" t="s">
        <v>125</v>
      </c>
      <c r="B612" s="37">
        <v>159</v>
      </c>
      <c r="C612" s="38" t="s">
        <v>2390</v>
      </c>
      <c r="D612" s="37" t="s">
        <v>127</v>
      </c>
      <c r="E612" s="39" t="s">
        <v>2391</v>
      </c>
      <c r="F612" s="40" t="s">
        <v>129</v>
      </c>
      <c r="G612" s="41">
        <v>443.57299999999998</v>
      </c>
      <c r="H612" s="42">
        <v>0</v>
      </c>
      <c r="I612" s="43">
        <f>ROUND(G612*H612,P4)</f>
        <v>0</v>
      </c>
      <c r="J612" s="37"/>
      <c r="O612" s="44">
        <f>I612*0.21</f>
        <v>0</v>
      </c>
      <c r="P612">
        <v>3</v>
      </c>
    </row>
    <row r="613">
      <c r="A613" s="37" t="s">
        <v>130</v>
      </c>
      <c r="B613" s="45"/>
      <c r="C613" s="46"/>
      <c r="D613" s="46"/>
      <c r="E613" s="39" t="s">
        <v>2391</v>
      </c>
      <c r="F613" s="46"/>
      <c r="G613" s="46"/>
      <c r="H613" s="46"/>
      <c r="I613" s="46"/>
      <c r="J613" s="47"/>
    </row>
    <row r="614">
      <c r="A614" s="37" t="s">
        <v>242</v>
      </c>
      <c r="B614" s="45"/>
      <c r="C614" s="46"/>
      <c r="D614" s="46"/>
      <c r="E614" s="51" t="s">
        <v>2392</v>
      </c>
      <c r="F614" s="46"/>
      <c r="G614" s="46"/>
      <c r="H614" s="46"/>
      <c r="I614" s="46"/>
      <c r="J614" s="47"/>
    </row>
    <row r="615">
      <c r="A615" s="37" t="s">
        <v>131</v>
      </c>
      <c r="B615" s="45"/>
      <c r="C615" s="46"/>
      <c r="D615" s="46"/>
      <c r="E615" s="39" t="s">
        <v>2391</v>
      </c>
      <c r="F615" s="46"/>
      <c r="G615" s="46"/>
      <c r="H615" s="46"/>
      <c r="I615" s="46"/>
      <c r="J615" s="47"/>
    </row>
    <row r="616" ht="30">
      <c r="A616" s="37" t="s">
        <v>125</v>
      </c>
      <c r="B616" s="37">
        <v>160</v>
      </c>
      <c r="C616" s="38" t="s">
        <v>2393</v>
      </c>
      <c r="D616" s="37" t="s">
        <v>127</v>
      </c>
      <c r="E616" s="39" t="s">
        <v>2394</v>
      </c>
      <c r="F616" s="40" t="s">
        <v>1304</v>
      </c>
      <c r="G616" s="41">
        <v>2658.4699999999998</v>
      </c>
      <c r="H616" s="42">
        <v>0</v>
      </c>
      <c r="I616" s="43">
        <f>ROUND(G616*H616,P4)</f>
        <v>0</v>
      </c>
      <c r="J616" s="37"/>
      <c r="O616" s="44">
        <f>I616*0.21</f>
        <v>0</v>
      </c>
      <c r="P616">
        <v>3</v>
      </c>
    </row>
    <row r="617" ht="30">
      <c r="A617" s="37" t="s">
        <v>130</v>
      </c>
      <c r="B617" s="45"/>
      <c r="C617" s="46"/>
      <c r="D617" s="46"/>
      <c r="E617" s="39" t="s">
        <v>2394</v>
      </c>
      <c r="F617" s="46"/>
      <c r="G617" s="46"/>
      <c r="H617" s="46"/>
      <c r="I617" s="46"/>
      <c r="J617" s="47"/>
    </row>
    <row r="618" ht="150">
      <c r="A618" s="37" t="s">
        <v>242</v>
      </c>
      <c r="B618" s="45"/>
      <c r="C618" s="46"/>
      <c r="D618" s="46"/>
      <c r="E618" s="51" t="s">
        <v>2395</v>
      </c>
      <c r="F618" s="46"/>
      <c r="G618" s="46"/>
      <c r="H618" s="46"/>
      <c r="I618" s="46"/>
      <c r="J618" s="47"/>
    </row>
    <row r="619" ht="30">
      <c r="A619" s="37" t="s">
        <v>131</v>
      </c>
      <c r="B619" s="45"/>
      <c r="C619" s="46"/>
      <c r="D619" s="46"/>
      <c r="E619" s="39" t="s">
        <v>2394</v>
      </c>
      <c r="F619" s="46"/>
      <c r="G619" s="46"/>
      <c r="H619" s="46"/>
      <c r="I619" s="46"/>
      <c r="J619" s="47"/>
    </row>
    <row r="620" ht="30">
      <c r="A620" s="37" t="s">
        <v>125</v>
      </c>
      <c r="B620" s="37">
        <v>161</v>
      </c>
      <c r="C620" s="38" t="s">
        <v>2396</v>
      </c>
      <c r="D620" s="37" t="s">
        <v>127</v>
      </c>
      <c r="E620" s="39" t="s">
        <v>2397</v>
      </c>
      <c r="F620" s="40" t="s">
        <v>1304</v>
      </c>
      <c r="G620" s="41">
        <v>2003.5619999999999</v>
      </c>
      <c r="H620" s="42">
        <v>0</v>
      </c>
      <c r="I620" s="43">
        <f>ROUND(G620*H620,P4)</f>
        <v>0</v>
      </c>
      <c r="J620" s="37"/>
      <c r="O620" s="44">
        <f>I620*0.21</f>
        <v>0</v>
      </c>
      <c r="P620">
        <v>3</v>
      </c>
    </row>
    <row r="621" ht="30">
      <c r="A621" s="37" t="s">
        <v>130</v>
      </c>
      <c r="B621" s="45"/>
      <c r="C621" s="46"/>
      <c r="D621" s="46"/>
      <c r="E621" s="39" t="s">
        <v>2397</v>
      </c>
      <c r="F621" s="46"/>
      <c r="G621" s="46"/>
      <c r="H621" s="46"/>
      <c r="I621" s="46"/>
      <c r="J621" s="47"/>
    </row>
    <row r="622" ht="90">
      <c r="A622" s="37" t="s">
        <v>242</v>
      </c>
      <c r="B622" s="45"/>
      <c r="C622" s="46"/>
      <c r="D622" s="46"/>
      <c r="E622" s="51" t="s">
        <v>2398</v>
      </c>
      <c r="F622" s="46"/>
      <c r="G622" s="46"/>
      <c r="H622" s="46"/>
      <c r="I622" s="46"/>
      <c r="J622" s="47"/>
    </row>
    <row r="623" ht="30">
      <c r="A623" s="37" t="s">
        <v>131</v>
      </c>
      <c r="B623" s="45"/>
      <c r="C623" s="46"/>
      <c r="D623" s="46"/>
      <c r="E623" s="39" t="s">
        <v>2397</v>
      </c>
      <c r="F623" s="46"/>
      <c r="G623" s="46"/>
      <c r="H623" s="46"/>
      <c r="I623" s="46"/>
      <c r="J623" s="47"/>
    </row>
    <row r="624" ht="30">
      <c r="A624" s="37" t="s">
        <v>125</v>
      </c>
      <c r="B624" s="37">
        <v>162</v>
      </c>
      <c r="C624" s="38" t="s">
        <v>2399</v>
      </c>
      <c r="D624" s="37" t="s">
        <v>127</v>
      </c>
      <c r="E624" s="39" t="s">
        <v>2400</v>
      </c>
      <c r="F624" s="40" t="s">
        <v>1304</v>
      </c>
      <c r="G624" s="41">
        <v>2003.5619999999999</v>
      </c>
      <c r="H624" s="42">
        <v>0</v>
      </c>
      <c r="I624" s="43">
        <f>ROUND(G624*H624,P4)</f>
        <v>0</v>
      </c>
      <c r="J624" s="37"/>
      <c r="O624" s="44">
        <f>I624*0.21</f>
        <v>0</v>
      </c>
      <c r="P624">
        <v>3</v>
      </c>
    </row>
    <row r="625" ht="30">
      <c r="A625" s="37" t="s">
        <v>130</v>
      </c>
      <c r="B625" s="45"/>
      <c r="C625" s="46"/>
      <c r="D625" s="46"/>
      <c r="E625" s="39" t="s">
        <v>2400</v>
      </c>
      <c r="F625" s="46"/>
      <c r="G625" s="46"/>
      <c r="H625" s="46"/>
      <c r="I625" s="46"/>
      <c r="J625" s="47"/>
    </row>
    <row r="626" ht="90">
      <c r="A626" s="37" t="s">
        <v>242</v>
      </c>
      <c r="B626" s="45"/>
      <c r="C626" s="46"/>
      <c r="D626" s="46"/>
      <c r="E626" s="51" t="s">
        <v>2398</v>
      </c>
      <c r="F626" s="46"/>
      <c r="G626" s="46"/>
      <c r="H626" s="46"/>
      <c r="I626" s="46"/>
      <c r="J626" s="47"/>
    </row>
    <row r="627" ht="30">
      <c r="A627" s="37" t="s">
        <v>131</v>
      </c>
      <c r="B627" s="45"/>
      <c r="C627" s="46"/>
      <c r="D627" s="46"/>
      <c r="E627" s="39" t="s">
        <v>2400</v>
      </c>
      <c r="F627" s="46"/>
      <c r="G627" s="46"/>
      <c r="H627" s="46"/>
      <c r="I627" s="46"/>
      <c r="J627" s="47"/>
    </row>
    <row r="628">
      <c r="A628" s="37" t="s">
        <v>125</v>
      </c>
      <c r="B628" s="37">
        <v>163</v>
      </c>
      <c r="C628" s="38" t="s">
        <v>2401</v>
      </c>
      <c r="D628" s="37" t="s">
        <v>127</v>
      </c>
      <c r="E628" s="39" t="s">
        <v>2402</v>
      </c>
      <c r="F628" s="40" t="s">
        <v>129</v>
      </c>
      <c r="G628" s="41">
        <v>422.44999999999999</v>
      </c>
      <c r="H628" s="42">
        <v>0</v>
      </c>
      <c r="I628" s="43">
        <f>ROUND(G628*H628,P4)</f>
        <v>0</v>
      </c>
      <c r="J628" s="37"/>
      <c r="O628" s="44">
        <f>I628*0.21</f>
        <v>0</v>
      </c>
      <c r="P628">
        <v>3</v>
      </c>
    </row>
    <row r="629">
      <c r="A629" s="37" t="s">
        <v>130</v>
      </c>
      <c r="B629" s="45"/>
      <c r="C629" s="46"/>
      <c r="D629" s="46"/>
      <c r="E629" s="39" t="s">
        <v>2402</v>
      </c>
      <c r="F629" s="46"/>
      <c r="G629" s="46"/>
      <c r="H629" s="46"/>
      <c r="I629" s="46"/>
      <c r="J629" s="47"/>
    </row>
    <row r="630" ht="90">
      <c r="A630" s="37" t="s">
        <v>242</v>
      </c>
      <c r="B630" s="45"/>
      <c r="C630" s="46"/>
      <c r="D630" s="46"/>
      <c r="E630" s="51" t="s">
        <v>2403</v>
      </c>
      <c r="F630" s="46"/>
      <c r="G630" s="46"/>
      <c r="H630" s="46"/>
      <c r="I630" s="46"/>
      <c r="J630" s="47"/>
    </row>
    <row r="631">
      <c r="A631" s="37" t="s">
        <v>131</v>
      </c>
      <c r="B631" s="45"/>
      <c r="C631" s="46"/>
      <c r="D631" s="46"/>
      <c r="E631" s="39" t="s">
        <v>2402</v>
      </c>
      <c r="F631" s="46"/>
      <c r="G631" s="46"/>
      <c r="H631" s="46"/>
      <c r="I631" s="46"/>
      <c r="J631" s="47"/>
    </row>
    <row r="632" ht="45">
      <c r="A632" s="37" t="s">
        <v>125</v>
      </c>
      <c r="B632" s="37">
        <v>164</v>
      </c>
      <c r="C632" s="38" t="s">
        <v>2404</v>
      </c>
      <c r="D632" s="37" t="s">
        <v>127</v>
      </c>
      <c r="E632" s="39" t="s">
        <v>2405</v>
      </c>
      <c r="F632" s="40" t="s">
        <v>1304</v>
      </c>
      <c r="G632" s="41">
        <v>167.05099999999999</v>
      </c>
      <c r="H632" s="42">
        <v>0</v>
      </c>
      <c r="I632" s="43">
        <f>ROUND(G632*H632,P4)</f>
        <v>0</v>
      </c>
      <c r="J632" s="37"/>
      <c r="O632" s="44">
        <f>I632*0.21</f>
        <v>0</v>
      </c>
      <c r="P632">
        <v>3</v>
      </c>
    </row>
    <row r="633" ht="45">
      <c r="A633" s="37" t="s">
        <v>130</v>
      </c>
      <c r="B633" s="45"/>
      <c r="C633" s="46"/>
      <c r="D633" s="46"/>
      <c r="E633" s="39" t="s">
        <v>2406</v>
      </c>
      <c r="F633" s="46"/>
      <c r="G633" s="46"/>
      <c r="H633" s="46"/>
      <c r="I633" s="46"/>
      <c r="J633" s="47"/>
    </row>
    <row r="634" ht="90">
      <c r="A634" s="37" t="s">
        <v>242</v>
      </c>
      <c r="B634" s="45"/>
      <c r="C634" s="46"/>
      <c r="D634" s="46"/>
      <c r="E634" s="51" t="s">
        <v>2202</v>
      </c>
      <c r="F634" s="46"/>
      <c r="G634" s="46"/>
      <c r="H634" s="46"/>
      <c r="I634" s="46"/>
      <c r="J634" s="47"/>
    </row>
    <row r="635" ht="45">
      <c r="A635" s="37" t="s">
        <v>131</v>
      </c>
      <c r="B635" s="45"/>
      <c r="C635" s="46"/>
      <c r="D635" s="46"/>
      <c r="E635" s="39" t="s">
        <v>2406</v>
      </c>
      <c r="F635" s="46"/>
      <c r="G635" s="46"/>
      <c r="H635" s="46"/>
      <c r="I635" s="46"/>
      <c r="J635" s="47"/>
    </row>
    <row r="636" ht="45">
      <c r="A636" s="37" t="s">
        <v>125</v>
      </c>
      <c r="B636" s="37">
        <v>165</v>
      </c>
      <c r="C636" s="38" t="s">
        <v>2407</v>
      </c>
      <c r="D636" s="37" t="s">
        <v>127</v>
      </c>
      <c r="E636" s="39" t="s">
        <v>2408</v>
      </c>
      <c r="F636" s="40" t="s">
        <v>237</v>
      </c>
      <c r="G636" s="41">
        <v>71.078000000000003</v>
      </c>
      <c r="H636" s="42">
        <v>0</v>
      </c>
      <c r="I636" s="43">
        <f>ROUND(G636*H636,P4)</f>
        <v>0</v>
      </c>
      <c r="J636" s="37"/>
      <c r="O636" s="44">
        <f>I636*0.21</f>
        <v>0</v>
      </c>
      <c r="P636">
        <v>3</v>
      </c>
    </row>
    <row r="637" ht="45">
      <c r="A637" s="37" t="s">
        <v>130</v>
      </c>
      <c r="B637" s="45"/>
      <c r="C637" s="46"/>
      <c r="D637" s="46"/>
      <c r="E637" s="39" t="s">
        <v>2409</v>
      </c>
      <c r="F637" s="46"/>
      <c r="G637" s="46"/>
      <c r="H637" s="46"/>
      <c r="I637" s="46"/>
      <c r="J637" s="47"/>
    </row>
    <row r="638" ht="45">
      <c r="A638" s="37" t="s">
        <v>131</v>
      </c>
      <c r="B638" s="45"/>
      <c r="C638" s="46"/>
      <c r="D638" s="46"/>
      <c r="E638" s="39" t="s">
        <v>2409</v>
      </c>
      <c r="F638" s="46"/>
      <c r="G638" s="46"/>
      <c r="H638" s="46"/>
      <c r="I638" s="46"/>
      <c r="J638" s="47"/>
    </row>
    <row r="639">
      <c r="A639" s="31" t="s">
        <v>122</v>
      </c>
      <c r="B639" s="32"/>
      <c r="C639" s="33" t="s">
        <v>2410</v>
      </c>
      <c r="D639" s="34"/>
      <c r="E639" s="31" t="s">
        <v>2411</v>
      </c>
      <c r="F639" s="34"/>
      <c r="G639" s="34"/>
      <c r="H639" s="34"/>
      <c r="I639" s="35">
        <f>SUMIFS(I640:I649,A640:A649,"P")</f>
        <v>0</v>
      </c>
      <c r="J639" s="36"/>
    </row>
    <row r="640">
      <c r="A640" s="37" t="s">
        <v>125</v>
      </c>
      <c r="B640" s="37">
        <v>166</v>
      </c>
      <c r="C640" s="38" t="s">
        <v>2412</v>
      </c>
      <c r="D640" s="37" t="s">
        <v>127</v>
      </c>
      <c r="E640" s="39" t="s">
        <v>2413</v>
      </c>
      <c r="F640" s="40" t="s">
        <v>135</v>
      </c>
      <c r="G640" s="41">
        <v>1</v>
      </c>
      <c r="H640" s="42">
        <v>0</v>
      </c>
      <c r="I640" s="43">
        <f>ROUND(G640*H640,P4)</f>
        <v>0</v>
      </c>
      <c r="J640" s="37"/>
      <c r="O640" s="44">
        <f>I640*0.21</f>
        <v>0</v>
      </c>
      <c r="P640">
        <v>3</v>
      </c>
    </row>
    <row r="641">
      <c r="A641" s="37" t="s">
        <v>130</v>
      </c>
      <c r="B641" s="45"/>
      <c r="C641" s="46"/>
      <c r="D641" s="46"/>
      <c r="E641" s="39" t="s">
        <v>2413</v>
      </c>
      <c r="F641" s="46"/>
      <c r="G641" s="46"/>
      <c r="H641" s="46"/>
      <c r="I641" s="46"/>
      <c r="J641" s="47"/>
    </row>
    <row r="642">
      <c r="A642" s="37" t="s">
        <v>131</v>
      </c>
      <c r="B642" s="45"/>
      <c r="C642" s="46"/>
      <c r="D642" s="46"/>
      <c r="E642" s="39" t="s">
        <v>2413</v>
      </c>
      <c r="F642" s="46"/>
      <c r="G642" s="46"/>
      <c r="H642" s="46"/>
      <c r="I642" s="46"/>
      <c r="J642" s="47"/>
    </row>
    <row r="643" ht="30">
      <c r="A643" s="37" t="s">
        <v>125</v>
      </c>
      <c r="B643" s="37">
        <v>167</v>
      </c>
      <c r="C643" s="38" t="s">
        <v>2414</v>
      </c>
      <c r="D643" s="37" t="s">
        <v>127</v>
      </c>
      <c r="E643" s="39" t="s">
        <v>2415</v>
      </c>
      <c r="F643" s="40" t="s">
        <v>135</v>
      </c>
      <c r="G643" s="41">
        <v>1</v>
      </c>
      <c r="H643" s="42">
        <v>0</v>
      </c>
      <c r="I643" s="43">
        <f>ROUND(G643*H643,P4)</f>
        <v>0</v>
      </c>
      <c r="J643" s="37"/>
      <c r="O643" s="44">
        <f>I643*0.21</f>
        <v>0</v>
      </c>
      <c r="P643">
        <v>3</v>
      </c>
    </row>
    <row r="644" ht="30">
      <c r="A644" s="37" t="s">
        <v>130</v>
      </c>
      <c r="B644" s="45"/>
      <c r="C644" s="46"/>
      <c r="D644" s="46"/>
      <c r="E644" s="39" t="s">
        <v>2415</v>
      </c>
      <c r="F644" s="46"/>
      <c r="G644" s="46"/>
      <c r="H644" s="46"/>
      <c r="I644" s="46"/>
      <c r="J644" s="47"/>
    </row>
    <row r="645" ht="30">
      <c r="A645" s="37" t="s">
        <v>242</v>
      </c>
      <c r="B645" s="45"/>
      <c r="C645" s="46"/>
      <c r="D645" s="46"/>
      <c r="E645" s="51" t="s">
        <v>2416</v>
      </c>
      <c r="F645" s="46"/>
      <c r="G645" s="46"/>
      <c r="H645" s="46"/>
      <c r="I645" s="46"/>
      <c r="J645" s="47"/>
    </row>
    <row r="646" ht="30">
      <c r="A646" s="37" t="s">
        <v>131</v>
      </c>
      <c r="B646" s="45"/>
      <c r="C646" s="46"/>
      <c r="D646" s="46"/>
      <c r="E646" s="39" t="s">
        <v>2415</v>
      </c>
      <c r="F646" s="46"/>
      <c r="G646" s="46"/>
      <c r="H646" s="46"/>
      <c r="I646" s="46"/>
      <c r="J646" s="47"/>
    </row>
    <row r="647" ht="45">
      <c r="A647" s="37" t="s">
        <v>125</v>
      </c>
      <c r="B647" s="37">
        <v>168</v>
      </c>
      <c r="C647" s="38" t="s">
        <v>2417</v>
      </c>
      <c r="D647" s="37" t="s">
        <v>127</v>
      </c>
      <c r="E647" s="39" t="s">
        <v>2418</v>
      </c>
      <c r="F647" s="40" t="s">
        <v>237</v>
      </c>
      <c r="G647" s="41">
        <v>0.001</v>
      </c>
      <c r="H647" s="42">
        <v>0</v>
      </c>
      <c r="I647" s="43">
        <f>ROUND(G647*H647,P4)</f>
        <v>0</v>
      </c>
      <c r="J647" s="37"/>
      <c r="O647" s="44">
        <f>I647*0.21</f>
        <v>0</v>
      </c>
      <c r="P647">
        <v>3</v>
      </c>
    </row>
    <row r="648" ht="45">
      <c r="A648" s="37" t="s">
        <v>130</v>
      </c>
      <c r="B648" s="45"/>
      <c r="C648" s="46"/>
      <c r="D648" s="46"/>
      <c r="E648" s="39" t="s">
        <v>2419</v>
      </c>
      <c r="F648" s="46"/>
      <c r="G648" s="46"/>
      <c r="H648" s="46"/>
      <c r="I648" s="46"/>
      <c r="J648" s="47"/>
    </row>
    <row r="649" ht="45">
      <c r="A649" s="37" t="s">
        <v>131</v>
      </c>
      <c r="B649" s="45"/>
      <c r="C649" s="46"/>
      <c r="D649" s="46"/>
      <c r="E649" s="39" t="s">
        <v>2419</v>
      </c>
      <c r="F649" s="46"/>
      <c r="G649" s="46"/>
      <c r="H649" s="46"/>
      <c r="I649" s="46"/>
      <c r="J649" s="47"/>
    </row>
    <row r="650">
      <c r="A650" s="31" t="s">
        <v>122</v>
      </c>
      <c r="B650" s="32"/>
      <c r="C650" s="33" t="s">
        <v>2420</v>
      </c>
      <c r="D650" s="34"/>
      <c r="E650" s="31" t="s">
        <v>2421</v>
      </c>
      <c r="F650" s="34"/>
      <c r="G650" s="34"/>
      <c r="H650" s="34"/>
      <c r="I650" s="35">
        <f>SUMIFS(I651:I657,A651:A657,"P")</f>
        <v>0</v>
      </c>
      <c r="J650" s="36"/>
    </row>
    <row r="651">
      <c r="A651" s="37" t="s">
        <v>125</v>
      </c>
      <c r="B651" s="37">
        <v>169</v>
      </c>
      <c r="C651" s="38" t="s">
        <v>2422</v>
      </c>
      <c r="D651" s="37" t="s">
        <v>127</v>
      </c>
      <c r="E651" s="39" t="s">
        <v>2423</v>
      </c>
      <c r="F651" s="40" t="s">
        <v>1304</v>
      </c>
      <c r="G651" s="41">
        <v>137.28</v>
      </c>
      <c r="H651" s="42">
        <v>0</v>
      </c>
      <c r="I651" s="43">
        <f>ROUND(G651*H651,P4)</f>
        <v>0</v>
      </c>
      <c r="J651" s="37"/>
      <c r="O651" s="44">
        <f>I651*0.21</f>
        <v>0</v>
      </c>
      <c r="P651">
        <v>3</v>
      </c>
    </row>
    <row r="652">
      <c r="A652" s="37" t="s">
        <v>130</v>
      </c>
      <c r="B652" s="45"/>
      <c r="C652" s="46"/>
      <c r="D652" s="46"/>
      <c r="E652" s="39" t="s">
        <v>2423</v>
      </c>
      <c r="F652" s="46"/>
      <c r="G652" s="46"/>
      <c r="H652" s="46"/>
      <c r="I652" s="46"/>
      <c r="J652" s="47"/>
    </row>
    <row r="653">
      <c r="A653" s="37" t="s">
        <v>242</v>
      </c>
      <c r="B653" s="45"/>
      <c r="C653" s="46"/>
      <c r="D653" s="46"/>
      <c r="E653" s="51" t="s">
        <v>2424</v>
      </c>
      <c r="F653" s="46"/>
      <c r="G653" s="46"/>
      <c r="H653" s="46"/>
      <c r="I653" s="46"/>
      <c r="J653" s="47"/>
    </row>
    <row r="654">
      <c r="A654" s="37" t="s">
        <v>131</v>
      </c>
      <c r="B654" s="45"/>
      <c r="C654" s="46"/>
      <c r="D654" s="46"/>
      <c r="E654" s="39" t="s">
        <v>2423</v>
      </c>
      <c r="F654" s="46"/>
      <c r="G654" s="46"/>
      <c r="H654" s="46"/>
      <c r="I654" s="46"/>
      <c r="J654" s="47"/>
    </row>
    <row r="655" ht="45">
      <c r="A655" s="37" t="s">
        <v>125</v>
      </c>
      <c r="B655" s="37">
        <v>170</v>
      </c>
      <c r="C655" s="38" t="s">
        <v>2425</v>
      </c>
      <c r="D655" s="37" t="s">
        <v>127</v>
      </c>
      <c r="E655" s="39" t="s">
        <v>2426</v>
      </c>
      <c r="F655" s="40" t="s">
        <v>237</v>
      </c>
      <c r="G655" s="41">
        <v>0.034000000000000002</v>
      </c>
      <c r="H655" s="42">
        <v>0</v>
      </c>
      <c r="I655" s="43">
        <f>ROUND(G655*H655,P4)</f>
        <v>0</v>
      </c>
      <c r="J655" s="37"/>
      <c r="O655" s="44">
        <f>I655*0.21</f>
        <v>0</v>
      </c>
      <c r="P655">
        <v>3</v>
      </c>
    </row>
    <row r="656" ht="45">
      <c r="A656" s="37" t="s">
        <v>130</v>
      </c>
      <c r="B656" s="45"/>
      <c r="C656" s="46"/>
      <c r="D656" s="46"/>
      <c r="E656" s="39" t="s">
        <v>2426</v>
      </c>
      <c r="F656" s="46"/>
      <c r="G656" s="46"/>
      <c r="H656" s="46"/>
      <c r="I656" s="46"/>
      <c r="J656" s="47"/>
    </row>
    <row r="657" ht="45">
      <c r="A657" s="37" t="s">
        <v>131</v>
      </c>
      <c r="B657" s="45"/>
      <c r="C657" s="46"/>
      <c r="D657" s="46"/>
      <c r="E657" s="39" t="s">
        <v>2426</v>
      </c>
      <c r="F657" s="46"/>
      <c r="G657" s="46"/>
      <c r="H657" s="46"/>
      <c r="I657" s="46"/>
      <c r="J657" s="47"/>
    </row>
    <row r="658">
      <c r="A658" s="31" t="s">
        <v>122</v>
      </c>
      <c r="B658" s="32"/>
      <c r="C658" s="33" t="s">
        <v>2427</v>
      </c>
      <c r="D658" s="34"/>
      <c r="E658" s="31" t="s">
        <v>2428</v>
      </c>
      <c r="F658" s="34"/>
      <c r="G658" s="34"/>
      <c r="H658" s="34"/>
      <c r="I658" s="35">
        <f>SUMIFS(I659:I667,A659:A667,"P")</f>
        <v>0</v>
      </c>
      <c r="J658" s="36"/>
    </row>
    <row r="659">
      <c r="A659" s="37" t="s">
        <v>125</v>
      </c>
      <c r="B659" s="37">
        <v>171</v>
      </c>
      <c r="C659" s="38" t="s">
        <v>2429</v>
      </c>
      <c r="D659" s="37" t="s">
        <v>127</v>
      </c>
      <c r="E659" s="39" t="s">
        <v>2430</v>
      </c>
      <c r="F659" s="40" t="s">
        <v>135</v>
      </c>
      <c r="G659" s="41">
        <v>2</v>
      </c>
      <c r="H659" s="42">
        <v>0</v>
      </c>
      <c r="I659" s="43">
        <f>ROUND(G659*H659,P4)</f>
        <v>0</v>
      </c>
      <c r="J659" s="37"/>
      <c r="O659" s="44">
        <f>I659*0.21</f>
        <v>0</v>
      </c>
      <c r="P659">
        <v>3</v>
      </c>
    </row>
    <row r="660">
      <c r="A660" s="37" t="s">
        <v>130</v>
      </c>
      <c r="B660" s="45"/>
      <c r="C660" s="46"/>
      <c r="D660" s="46"/>
      <c r="E660" s="39" t="s">
        <v>2430</v>
      </c>
      <c r="F660" s="46"/>
      <c r="G660" s="46"/>
      <c r="H660" s="46"/>
      <c r="I660" s="46"/>
      <c r="J660" s="47"/>
    </row>
    <row r="661">
      <c r="A661" s="37" t="s">
        <v>131</v>
      </c>
      <c r="B661" s="45"/>
      <c r="C661" s="46"/>
      <c r="D661" s="46"/>
      <c r="E661" s="39" t="s">
        <v>2430</v>
      </c>
      <c r="F661" s="46"/>
      <c r="G661" s="46"/>
      <c r="H661" s="46"/>
      <c r="I661" s="46"/>
      <c r="J661" s="47"/>
    </row>
    <row r="662" ht="30">
      <c r="A662" s="37" t="s">
        <v>125</v>
      </c>
      <c r="B662" s="37">
        <v>172</v>
      </c>
      <c r="C662" s="38" t="s">
        <v>2431</v>
      </c>
      <c r="D662" s="37" t="s">
        <v>127</v>
      </c>
      <c r="E662" s="39" t="s">
        <v>2432</v>
      </c>
      <c r="F662" s="40" t="s">
        <v>135</v>
      </c>
      <c r="G662" s="41">
        <v>2</v>
      </c>
      <c r="H662" s="42">
        <v>0</v>
      </c>
      <c r="I662" s="43">
        <f>ROUND(G662*H662,P4)</f>
        <v>0</v>
      </c>
      <c r="J662" s="37"/>
      <c r="O662" s="44">
        <f>I662*0.21</f>
        <v>0</v>
      </c>
      <c r="P662">
        <v>3</v>
      </c>
    </row>
    <row r="663" ht="30">
      <c r="A663" s="37" t="s">
        <v>130</v>
      </c>
      <c r="B663" s="45"/>
      <c r="C663" s="46"/>
      <c r="D663" s="46"/>
      <c r="E663" s="39" t="s">
        <v>2432</v>
      </c>
      <c r="F663" s="46"/>
      <c r="G663" s="46"/>
      <c r="H663" s="46"/>
      <c r="I663" s="46"/>
      <c r="J663" s="47"/>
    </row>
    <row r="664" ht="30">
      <c r="A664" s="37" t="s">
        <v>131</v>
      </c>
      <c r="B664" s="45"/>
      <c r="C664" s="46"/>
      <c r="D664" s="46"/>
      <c r="E664" s="39" t="s">
        <v>2432</v>
      </c>
      <c r="F664" s="46"/>
      <c r="G664" s="46"/>
      <c r="H664" s="46"/>
      <c r="I664" s="46"/>
      <c r="J664" s="47"/>
    </row>
    <row r="665" ht="45">
      <c r="A665" s="37" t="s">
        <v>125</v>
      </c>
      <c r="B665" s="37">
        <v>173</v>
      </c>
      <c r="C665" s="38" t="s">
        <v>2433</v>
      </c>
      <c r="D665" s="37" t="s">
        <v>127</v>
      </c>
      <c r="E665" s="39" t="s">
        <v>2434</v>
      </c>
      <c r="F665" s="40" t="s">
        <v>237</v>
      </c>
      <c r="G665" s="41">
        <v>0.002</v>
      </c>
      <c r="H665" s="42">
        <v>0</v>
      </c>
      <c r="I665" s="43">
        <f>ROUND(G665*H665,P4)</f>
        <v>0</v>
      </c>
      <c r="J665" s="37"/>
      <c r="O665" s="44">
        <f>I665*0.21</f>
        <v>0</v>
      </c>
      <c r="P665">
        <v>3</v>
      </c>
    </row>
    <row r="666" ht="45">
      <c r="A666" s="37" t="s">
        <v>130</v>
      </c>
      <c r="B666" s="45"/>
      <c r="C666" s="46"/>
      <c r="D666" s="46"/>
      <c r="E666" s="39" t="s">
        <v>2434</v>
      </c>
      <c r="F666" s="46"/>
      <c r="G666" s="46"/>
      <c r="H666" s="46"/>
      <c r="I666" s="46"/>
      <c r="J666" s="47"/>
    </row>
    <row r="667" ht="45">
      <c r="A667" s="37" t="s">
        <v>131</v>
      </c>
      <c r="B667" s="45"/>
      <c r="C667" s="46"/>
      <c r="D667" s="46"/>
      <c r="E667" s="39" t="s">
        <v>2434</v>
      </c>
      <c r="F667" s="46"/>
      <c r="G667" s="46"/>
      <c r="H667" s="46"/>
      <c r="I667" s="46"/>
      <c r="J667" s="47"/>
    </row>
    <row r="668">
      <c r="A668" s="31" t="s">
        <v>122</v>
      </c>
      <c r="B668" s="32"/>
      <c r="C668" s="33" t="s">
        <v>2435</v>
      </c>
      <c r="D668" s="34"/>
      <c r="E668" s="31" t="s">
        <v>2436</v>
      </c>
      <c r="F668" s="34"/>
      <c r="G668" s="34"/>
      <c r="H668" s="34"/>
      <c r="I668" s="35">
        <f>SUMIFS(I669:I675,A669:A675,"P")</f>
        <v>0</v>
      </c>
      <c r="J668" s="36"/>
    </row>
    <row r="669" ht="45">
      <c r="A669" s="37" t="s">
        <v>125</v>
      </c>
      <c r="B669" s="37">
        <v>174</v>
      </c>
      <c r="C669" s="38" t="s">
        <v>2437</v>
      </c>
      <c r="D669" s="37" t="s">
        <v>127</v>
      </c>
      <c r="E669" s="39" t="s">
        <v>2438</v>
      </c>
      <c r="F669" s="40" t="s">
        <v>1304</v>
      </c>
      <c r="G669" s="41">
        <v>167.05099999999999</v>
      </c>
      <c r="H669" s="42">
        <v>0</v>
      </c>
      <c r="I669" s="43">
        <f>ROUND(G669*H669,P4)</f>
        <v>0</v>
      </c>
      <c r="J669" s="37"/>
      <c r="O669" s="44">
        <f>I669*0.21</f>
        <v>0</v>
      </c>
      <c r="P669">
        <v>3</v>
      </c>
    </row>
    <row r="670" ht="45">
      <c r="A670" s="37" t="s">
        <v>130</v>
      </c>
      <c r="B670" s="45"/>
      <c r="C670" s="46"/>
      <c r="D670" s="46"/>
      <c r="E670" s="39" t="s">
        <v>2439</v>
      </c>
      <c r="F670" s="46"/>
      <c r="G670" s="46"/>
      <c r="H670" s="46"/>
      <c r="I670" s="46"/>
      <c r="J670" s="47"/>
    </row>
    <row r="671" ht="90">
      <c r="A671" s="37" t="s">
        <v>242</v>
      </c>
      <c r="B671" s="45"/>
      <c r="C671" s="46"/>
      <c r="D671" s="46"/>
      <c r="E671" s="51" t="s">
        <v>2202</v>
      </c>
      <c r="F671" s="46"/>
      <c r="G671" s="46"/>
      <c r="H671" s="46"/>
      <c r="I671" s="46"/>
      <c r="J671" s="47"/>
    </row>
    <row r="672" ht="45">
      <c r="A672" s="37" t="s">
        <v>131</v>
      </c>
      <c r="B672" s="45"/>
      <c r="C672" s="46"/>
      <c r="D672" s="46"/>
      <c r="E672" s="39" t="s">
        <v>2439</v>
      </c>
      <c r="F672" s="46"/>
      <c r="G672" s="46"/>
      <c r="H672" s="46"/>
      <c r="I672" s="46"/>
      <c r="J672" s="47"/>
    </row>
    <row r="673" ht="45">
      <c r="A673" s="37" t="s">
        <v>125</v>
      </c>
      <c r="B673" s="37">
        <v>175</v>
      </c>
      <c r="C673" s="38" t="s">
        <v>2440</v>
      </c>
      <c r="D673" s="37" t="s">
        <v>127</v>
      </c>
      <c r="E673" s="39" t="s">
        <v>2441</v>
      </c>
      <c r="F673" s="40" t="s">
        <v>237</v>
      </c>
      <c r="G673" s="41">
        <v>2.3319999999999999</v>
      </c>
      <c r="H673" s="42">
        <v>0</v>
      </c>
      <c r="I673" s="43">
        <f>ROUND(G673*H673,P4)</f>
        <v>0</v>
      </c>
      <c r="J673" s="37"/>
      <c r="O673" s="44">
        <f>I673*0.21</f>
        <v>0</v>
      </c>
      <c r="P673">
        <v>3</v>
      </c>
    </row>
    <row r="674" ht="45">
      <c r="A674" s="37" t="s">
        <v>130</v>
      </c>
      <c r="B674" s="45"/>
      <c r="C674" s="46"/>
      <c r="D674" s="46"/>
      <c r="E674" s="39" t="s">
        <v>2442</v>
      </c>
      <c r="F674" s="46"/>
      <c r="G674" s="46"/>
      <c r="H674" s="46"/>
      <c r="I674" s="46"/>
      <c r="J674" s="47"/>
    </row>
    <row r="675" ht="45">
      <c r="A675" s="37" t="s">
        <v>131</v>
      </c>
      <c r="B675" s="45"/>
      <c r="C675" s="46"/>
      <c r="D675" s="46"/>
      <c r="E675" s="39" t="s">
        <v>2442</v>
      </c>
      <c r="F675" s="46"/>
      <c r="G675" s="46"/>
      <c r="H675" s="46"/>
      <c r="I675" s="46"/>
      <c r="J675" s="47"/>
    </row>
    <row r="676">
      <c r="A676" s="31" t="s">
        <v>122</v>
      </c>
      <c r="B676" s="32"/>
      <c r="C676" s="33" t="s">
        <v>2443</v>
      </c>
      <c r="D676" s="34"/>
      <c r="E676" s="31" t="s">
        <v>2444</v>
      </c>
      <c r="F676" s="34"/>
      <c r="G676" s="34"/>
      <c r="H676" s="34"/>
      <c r="I676" s="35">
        <f>SUMIFS(I677:I743,A677:A743,"P")</f>
        <v>0</v>
      </c>
      <c r="J676" s="36"/>
    </row>
    <row r="677">
      <c r="A677" s="37" t="s">
        <v>125</v>
      </c>
      <c r="B677" s="37">
        <v>176</v>
      </c>
      <c r="C677" s="38" t="s">
        <v>2445</v>
      </c>
      <c r="D677" s="37" t="s">
        <v>127</v>
      </c>
      <c r="E677" s="39" t="s">
        <v>2446</v>
      </c>
      <c r="F677" s="40" t="s">
        <v>135</v>
      </c>
      <c r="G677" s="41">
        <v>4</v>
      </c>
      <c r="H677" s="42">
        <v>0</v>
      </c>
      <c r="I677" s="43">
        <f>ROUND(G677*H677,P4)</f>
        <v>0</v>
      </c>
      <c r="J677" s="37"/>
      <c r="O677" s="44">
        <f>I677*0.21</f>
        <v>0</v>
      </c>
      <c r="P677">
        <v>3</v>
      </c>
    </row>
    <row r="678">
      <c r="A678" s="37" t="s">
        <v>130</v>
      </c>
      <c r="B678" s="45"/>
      <c r="C678" s="46"/>
      <c r="D678" s="46"/>
      <c r="E678" s="39" t="s">
        <v>2446</v>
      </c>
      <c r="F678" s="46"/>
      <c r="G678" s="46"/>
      <c r="H678" s="46"/>
      <c r="I678" s="46"/>
      <c r="J678" s="47"/>
    </row>
    <row r="679">
      <c r="A679" s="37" t="s">
        <v>131</v>
      </c>
      <c r="B679" s="45"/>
      <c r="C679" s="46"/>
      <c r="D679" s="46"/>
      <c r="E679" s="39" t="s">
        <v>2446</v>
      </c>
      <c r="F679" s="46"/>
      <c r="G679" s="46"/>
      <c r="H679" s="46"/>
      <c r="I679" s="46"/>
      <c r="J679" s="47"/>
    </row>
    <row r="680" ht="30">
      <c r="A680" s="37" t="s">
        <v>125</v>
      </c>
      <c r="B680" s="37">
        <v>177</v>
      </c>
      <c r="C680" s="38" t="s">
        <v>2447</v>
      </c>
      <c r="D680" s="37" t="s">
        <v>127</v>
      </c>
      <c r="E680" s="39" t="s">
        <v>2448</v>
      </c>
      <c r="F680" s="40" t="s">
        <v>135</v>
      </c>
      <c r="G680" s="41">
        <v>3</v>
      </c>
      <c r="H680" s="42">
        <v>0</v>
      </c>
      <c r="I680" s="43">
        <f>ROUND(G680*H680,P4)</f>
        <v>0</v>
      </c>
      <c r="J680" s="37"/>
      <c r="O680" s="44">
        <f>I680*0.21</f>
        <v>0</v>
      </c>
      <c r="P680">
        <v>3</v>
      </c>
    </row>
    <row r="681" ht="30">
      <c r="A681" s="37" t="s">
        <v>130</v>
      </c>
      <c r="B681" s="45"/>
      <c r="C681" s="46"/>
      <c r="D681" s="46"/>
      <c r="E681" s="39" t="s">
        <v>2448</v>
      </c>
      <c r="F681" s="46"/>
      <c r="G681" s="46"/>
      <c r="H681" s="46"/>
      <c r="I681" s="46"/>
      <c r="J681" s="47"/>
    </row>
    <row r="682" ht="30">
      <c r="A682" s="37" t="s">
        <v>131</v>
      </c>
      <c r="B682" s="45"/>
      <c r="C682" s="46"/>
      <c r="D682" s="46"/>
      <c r="E682" s="39" t="s">
        <v>2448</v>
      </c>
      <c r="F682" s="46"/>
      <c r="G682" s="46"/>
      <c r="H682" s="46"/>
      <c r="I682" s="46"/>
      <c r="J682" s="47"/>
    </row>
    <row r="683">
      <c r="A683" s="37" t="s">
        <v>125</v>
      </c>
      <c r="B683" s="37">
        <v>178</v>
      </c>
      <c r="C683" s="38" t="s">
        <v>2449</v>
      </c>
      <c r="D683" s="37" t="s">
        <v>127</v>
      </c>
      <c r="E683" s="39" t="s">
        <v>2450</v>
      </c>
      <c r="F683" s="40" t="s">
        <v>135</v>
      </c>
      <c r="G683" s="41">
        <v>9</v>
      </c>
      <c r="H683" s="42">
        <v>0</v>
      </c>
      <c r="I683" s="43">
        <f>ROUND(G683*H683,P4)</f>
        <v>0</v>
      </c>
      <c r="J683" s="37"/>
      <c r="O683" s="44">
        <f>I683*0.21</f>
        <v>0</v>
      </c>
      <c r="P683">
        <v>3</v>
      </c>
    </row>
    <row r="684">
      <c r="A684" s="37" t="s">
        <v>130</v>
      </c>
      <c r="B684" s="45"/>
      <c r="C684" s="46"/>
      <c r="D684" s="46"/>
      <c r="E684" s="39" t="s">
        <v>2450</v>
      </c>
      <c r="F684" s="46"/>
      <c r="G684" s="46"/>
      <c r="H684" s="46"/>
      <c r="I684" s="46"/>
      <c r="J684" s="47"/>
    </row>
    <row r="685">
      <c r="A685" s="37" t="s">
        <v>131</v>
      </c>
      <c r="B685" s="45"/>
      <c r="C685" s="46"/>
      <c r="D685" s="46"/>
      <c r="E685" s="39" t="s">
        <v>2450</v>
      </c>
      <c r="F685" s="46"/>
      <c r="G685" s="46"/>
      <c r="H685" s="46"/>
      <c r="I685" s="46"/>
      <c r="J685" s="47"/>
    </row>
    <row r="686" ht="30">
      <c r="A686" s="37" t="s">
        <v>125</v>
      </c>
      <c r="B686" s="37">
        <v>179</v>
      </c>
      <c r="C686" s="38" t="s">
        <v>2451</v>
      </c>
      <c r="D686" s="37" t="s">
        <v>127</v>
      </c>
      <c r="E686" s="39" t="s">
        <v>2452</v>
      </c>
      <c r="F686" s="40" t="s">
        <v>1304</v>
      </c>
      <c r="G686" s="41">
        <v>92.477999999999994</v>
      </c>
      <c r="H686" s="42">
        <v>0</v>
      </c>
      <c r="I686" s="43">
        <f>ROUND(G686*H686,P4)</f>
        <v>0</v>
      </c>
      <c r="J686" s="37"/>
      <c r="O686" s="44">
        <f>I686*0.21</f>
        <v>0</v>
      </c>
      <c r="P686">
        <v>3</v>
      </c>
    </row>
    <row r="687" ht="30">
      <c r="A687" s="37" t="s">
        <v>130</v>
      </c>
      <c r="B687" s="45"/>
      <c r="C687" s="46"/>
      <c r="D687" s="46"/>
      <c r="E687" s="39" t="s">
        <v>2452</v>
      </c>
      <c r="F687" s="46"/>
      <c r="G687" s="46"/>
      <c r="H687" s="46"/>
      <c r="I687" s="46"/>
      <c r="J687" s="47"/>
    </row>
    <row r="688">
      <c r="A688" s="37" t="s">
        <v>242</v>
      </c>
      <c r="B688" s="45"/>
      <c r="C688" s="46"/>
      <c r="D688" s="46"/>
      <c r="E688" s="51" t="s">
        <v>2453</v>
      </c>
      <c r="F688" s="46"/>
      <c r="G688" s="46"/>
      <c r="H688" s="46"/>
      <c r="I688" s="46"/>
      <c r="J688" s="47"/>
    </row>
    <row r="689" ht="30">
      <c r="A689" s="37" t="s">
        <v>131</v>
      </c>
      <c r="B689" s="45"/>
      <c r="C689" s="46"/>
      <c r="D689" s="46"/>
      <c r="E689" s="39" t="s">
        <v>2452</v>
      </c>
      <c r="F689" s="46"/>
      <c r="G689" s="46"/>
      <c r="H689" s="46"/>
      <c r="I689" s="46"/>
      <c r="J689" s="47"/>
    </row>
    <row r="690" ht="45">
      <c r="A690" s="37" t="s">
        <v>125</v>
      </c>
      <c r="B690" s="37">
        <v>180</v>
      </c>
      <c r="C690" s="38" t="s">
        <v>2454</v>
      </c>
      <c r="D690" s="37" t="s">
        <v>127</v>
      </c>
      <c r="E690" s="39" t="s">
        <v>2455</v>
      </c>
      <c r="F690" s="40" t="s">
        <v>1304</v>
      </c>
      <c r="G690" s="41">
        <v>1170.3199999999999</v>
      </c>
      <c r="H690" s="42">
        <v>0</v>
      </c>
      <c r="I690" s="43">
        <f>ROUND(G690*H690,P4)</f>
        <v>0</v>
      </c>
      <c r="J690" s="37"/>
      <c r="O690" s="44">
        <f>I690*0.21</f>
        <v>0</v>
      </c>
      <c r="P690">
        <v>3</v>
      </c>
    </row>
    <row r="691" ht="45">
      <c r="A691" s="37" t="s">
        <v>130</v>
      </c>
      <c r="B691" s="45"/>
      <c r="C691" s="46"/>
      <c r="D691" s="46"/>
      <c r="E691" s="39" t="s">
        <v>2455</v>
      </c>
      <c r="F691" s="46"/>
      <c r="G691" s="46"/>
      <c r="H691" s="46"/>
      <c r="I691" s="46"/>
      <c r="J691" s="47"/>
    </row>
    <row r="692" ht="45">
      <c r="A692" s="37" t="s">
        <v>131</v>
      </c>
      <c r="B692" s="45"/>
      <c r="C692" s="46"/>
      <c r="D692" s="46"/>
      <c r="E692" s="39" t="s">
        <v>2455</v>
      </c>
      <c r="F692" s="46"/>
      <c r="G692" s="46"/>
      <c r="H692" s="46"/>
      <c r="I692" s="46"/>
      <c r="J692" s="47"/>
    </row>
    <row r="693" ht="45">
      <c r="A693" s="37" t="s">
        <v>125</v>
      </c>
      <c r="B693" s="37">
        <v>181</v>
      </c>
      <c r="C693" s="38" t="s">
        <v>2456</v>
      </c>
      <c r="D693" s="37" t="s">
        <v>127</v>
      </c>
      <c r="E693" s="39" t="s">
        <v>2457</v>
      </c>
      <c r="F693" s="40" t="s">
        <v>1304</v>
      </c>
      <c r="G693" s="41">
        <v>31.690000000000001</v>
      </c>
      <c r="H693" s="42">
        <v>0</v>
      </c>
      <c r="I693" s="43">
        <f>ROUND(G693*H693,P4)</f>
        <v>0</v>
      </c>
      <c r="J693" s="37"/>
      <c r="O693" s="44">
        <f>I693*0.21</f>
        <v>0</v>
      </c>
      <c r="P693">
        <v>3</v>
      </c>
    </row>
    <row r="694" ht="60">
      <c r="A694" s="37" t="s">
        <v>130</v>
      </c>
      <c r="B694" s="45"/>
      <c r="C694" s="46"/>
      <c r="D694" s="46"/>
      <c r="E694" s="39" t="s">
        <v>2458</v>
      </c>
      <c r="F694" s="46"/>
      <c r="G694" s="46"/>
      <c r="H694" s="46"/>
      <c r="I694" s="46"/>
      <c r="J694" s="47"/>
    </row>
    <row r="695" ht="300">
      <c r="A695" s="37" t="s">
        <v>242</v>
      </c>
      <c r="B695" s="45"/>
      <c r="C695" s="46"/>
      <c r="D695" s="46"/>
      <c r="E695" s="51" t="s">
        <v>2459</v>
      </c>
      <c r="F695" s="46"/>
      <c r="G695" s="46"/>
      <c r="H695" s="46"/>
      <c r="I695" s="46"/>
      <c r="J695" s="47"/>
    </row>
    <row r="696" ht="60">
      <c r="A696" s="37" t="s">
        <v>131</v>
      </c>
      <c r="B696" s="45"/>
      <c r="C696" s="46"/>
      <c r="D696" s="46"/>
      <c r="E696" s="39" t="s">
        <v>2458</v>
      </c>
      <c r="F696" s="46"/>
      <c r="G696" s="46"/>
      <c r="H696" s="46"/>
      <c r="I696" s="46"/>
      <c r="J696" s="47"/>
    </row>
    <row r="697" ht="45">
      <c r="A697" s="37" t="s">
        <v>125</v>
      </c>
      <c r="B697" s="37">
        <v>182</v>
      </c>
      <c r="C697" s="38" t="s">
        <v>2460</v>
      </c>
      <c r="D697" s="37" t="s">
        <v>127</v>
      </c>
      <c r="E697" s="39" t="s">
        <v>2461</v>
      </c>
      <c r="F697" s="40" t="s">
        <v>1304</v>
      </c>
      <c r="G697" s="41">
        <v>61.140000000000001</v>
      </c>
      <c r="H697" s="42">
        <v>0</v>
      </c>
      <c r="I697" s="43">
        <f>ROUND(G697*H697,P4)</f>
        <v>0</v>
      </c>
      <c r="J697" s="37"/>
      <c r="O697" s="44">
        <f>I697*0.21</f>
        <v>0</v>
      </c>
      <c r="P697">
        <v>3</v>
      </c>
    </row>
    <row r="698" ht="45">
      <c r="A698" s="37" t="s">
        <v>130</v>
      </c>
      <c r="B698" s="45"/>
      <c r="C698" s="46"/>
      <c r="D698" s="46"/>
      <c r="E698" s="39" t="s">
        <v>2462</v>
      </c>
      <c r="F698" s="46"/>
      <c r="G698" s="46"/>
      <c r="H698" s="46"/>
      <c r="I698" s="46"/>
      <c r="J698" s="47"/>
    </row>
    <row r="699" ht="225">
      <c r="A699" s="37" t="s">
        <v>242</v>
      </c>
      <c r="B699" s="45"/>
      <c r="C699" s="46"/>
      <c r="D699" s="46"/>
      <c r="E699" s="51" t="s">
        <v>2463</v>
      </c>
      <c r="F699" s="46"/>
      <c r="G699" s="46"/>
      <c r="H699" s="46"/>
      <c r="I699" s="46"/>
      <c r="J699" s="47"/>
    </row>
    <row r="700" ht="45">
      <c r="A700" s="37" t="s">
        <v>131</v>
      </c>
      <c r="B700" s="45"/>
      <c r="C700" s="46"/>
      <c r="D700" s="46"/>
      <c r="E700" s="39" t="s">
        <v>2462</v>
      </c>
      <c r="F700" s="46"/>
      <c r="G700" s="46"/>
      <c r="H700" s="46"/>
      <c r="I700" s="46"/>
      <c r="J700" s="47"/>
    </row>
    <row r="701" ht="45">
      <c r="A701" s="37" t="s">
        <v>125</v>
      </c>
      <c r="B701" s="37">
        <v>183</v>
      </c>
      <c r="C701" s="38" t="s">
        <v>2464</v>
      </c>
      <c r="D701" s="37" t="s">
        <v>127</v>
      </c>
      <c r="E701" s="39" t="s">
        <v>2465</v>
      </c>
      <c r="F701" s="40" t="s">
        <v>129</v>
      </c>
      <c r="G701" s="41">
        <v>2.2999999999999998</v>
      </c>
      <c r="H701" s="42">
        <v>0</v>
      </c>
      <c r="I701" s="43">
        <f>ROUND(G701*H701,P4)</f>
        <v>0</v>
      </c>
      <c r="J701" s="37"/>
      <c r="O701" s="44">
        <f>I701*0.21</f>
        <v>0</v>
      </c>
      <c r="P701">
        <v>3</v>
      </c>
    </row>
    <row r="702" ht="45">
      <c r="A702" s="37" t="s">
        <v>130</v>
      </c>
      <c r="B702" s="45"/>
      <c r="C702" s="46"/>
      <c r="D702" s="46"/>
      <c r="E702" s="39" t="s">
        <v>2465</v>
      </c>
      <c r="F702" s="46"/>
      <c r="G702" s="46"/>
      <c r="H702" s="46"/>
      <c r="I702" s="46"/>
      <c r="J702" s="47"/>
    </row>
    <row r="703" ht="30">
      <c r="A703" s="37" t="s">
        <v>242</v>
      </c>
      <c r="B703" s="45"/>
      <c r="C703" s="46"/>
      <c r="D703" s="46"/>
      <c r="E703" s="51" t="s">
        <v>2466</v>
      </c>
      <c r="F703" s="46"/>
      <c r="G703" s="46"/>
      <c r="H703" s="46"/>
      <c r="I703" s="46"/>
      <c r="J703" s="47"/>
    </row>
    <row r="704" ht="45">
      <c r="A704" s="37" t="s">
        <v>131</v>
      </c>
      <c r="B704" s="45"/>
      <c r="C704" s="46"/>
      <c r="D704" s="46"/>
      <c r="E704" s="39" t="s">
        <v>2465</v>
      </c>
      <c r="F704" s="46"/>
      <c r="G704" s="46"/>
      <c r="H704" s="46"/>
      <c r="I704" s="46"/>
      <c r="J704" s="47"/>
    </row>
    <row r="705" ht="30">
      <c r="A705" s="37" t="s">
        <v>125</v>
      </c>
      <c r="B705" s="37">
        <v>184</v>
      </c>
      <c r="C705" s="38" t="s">
        <v>2467</v>
      </c>
      <c r="D705" s="37" t="s">
        <v>127</v>
      </c>
      <c r="E705" s="39" t="s">
        <v>2468</v>
      </c>
      <c r="F705" s="40" t="s">
        <v>135</v>
      </c>
      <c r="G705" s="41">
        <v>3</v>
      </c>
      <c r="H705" s="42">
        <v>0</v>
      </c>
      <c r="I705" s="43">
        <f>ROUND(G705*H705,P4)</f>
        <v>0</v>
      </c>
      <c r="J705" s="37"/>
      <c r="O705" s="44">
        <f>I705*0.21</f>
        <v>0</v>
      </c>
      <c r="P705">
        <v>3</v>
      </c>
    </row>
    <row r="706" ht="30">
      <c r="A706" s="37" t="s">
        <v>130</v>
      </c>
      <c r="B706" s="45"/>
      <c r="C706" s="46"/>
      <c r="D706" s="46"/>
      <c r="E706" s="39" t="s">
        <v>2468</v>
      </c>
      <c r="F706" s="46"/>
      <c r="G706" s="46"/>
      <c r="H706" s="46"/>
      <c r="I706" s="46"/>
      <c r="J706" s="47"/>
    </row>
    <row r="707" ht="75">
      <c r="A707" s="37" t="s">
        <v>242</v>
      </c>
      <c r="B707" s="45"/>
      <c r="C707" s="46"/>
      <c r="D707" s="46"/>
      <c r="E707" s="51" t="s">
        <v>2469</v>
      </c>
      <c r="F707" s="46"/>
      <c r="G707" s="46"/>
      <c r="H707" s="46"/>
      <c r="I707" s="46"/>
      <c r="J707" s="47"/>
    </row>
    <row r="708" ht="30">
      <c r="A708" s="37" t="s">
        <v>131</v>
      </c>
      <c r="B708" s="45"/>
      <c r="C708" s="46"/>
      <c r="D708" s="46"/>
      <c r="E708" s="39" t="s">
        <v>2468</v>
      </c>
      <c r="F708" s="46"/>
      <c r="G708" s="46"/>
      <c r="H708" s="46"/>
      <c r="I708" s="46"/>
      <c r="J708" s="47"/>
    </row>
    <row r="709" ht="30">
      <c r="A709" s="37" t="s">
        <v>125</v>
      </c>
      <c r="B709" s="37">
        <v>185</v>
      </c>
      <c r="C709" s="38" t="s">
        <v>2470</v>
      </c>
      <c r="D709" s="37" t="s">
        <v>127</v>
      </c>
      <c r="E709" s="39" t="s">
        <v>2471</v>
      </c>
      <c r="F709" s="40" t="s">
        <v>135</v>
      </c>
      <c r="G709" s="41">
        <v>4</v>
      </c>
      <c r="H709" s="42">
        <v>0</v>
      </c>
      <c r="I709" s="43">
        <f>ROUND(G709*H709,P4)</f>
        <v>0</v>
      </c>
      <c r="J709" s="37"/>
      <c r="O709" s="44">
        <f>I709*0.21</f>
        <v>0</v>
      </c>
      <c r="P709">
        <v>3</v>
      </c>
    </row>
    <row r="710" ht="30">
      <c r="A710" s="37" t="s">
        <v>130</v>
      </c>
      <c r="B710" s="45"/>
      <c r="C710" s="46"/>
      <c r="D710" s="46"/>
      <c r="E710" s="39" t="s">
        <v>2471</v>
      </c>
      <c r="F710" s="46"/>
      <c r="G710" s="46"/>
      <c r="H710" s="46"/>
      <c r="I710" s="46"/>
      <c r="J710" s="47"/>
    </row>
    <row r="711" ht="60">
      <c r="A711" s="37" t="s">
        <v>242</v>
      </c>
      <c r="B711" s="45"/>
      <c r="C711" s="46"/>
      <c r="D711" s="46"/>
      <c r="E711" s="51" t="s">
        <v>2472</v>
      </c>
      <c r="F711" s="46"/>
      <c r="G711" s="46"/>
      <c r="H711" s="46"/>
      <c r="I711" s="46"/>
      <c r="J711" s="47"/>
    </row>
    <row r="712" ht="30">
      <c r="A712" s="37" t="s">
        <v>131</v>
      </c>
      <c r="B712" s="45"/>
      <c r="C712" s="46"/>
      <c r="D712" s="46"/>
      <c r="E712" s="39" t="s">
        <v>2471</v>
      </c>
      <c r="F712" s="46"/>
      <c r="G712" s="46"/>
      <c r="H712" s="46"/>
      <c r="I712" s="46"/>
      <c r="J712" s="47"/>
    </row>
    <row r="713" ht="30">
      <c r="A713" s="37" t="s">
        <v>125</v>
      </c>
      <c r="B713" s="37">
        <v>186</v>
      </c>
      <c r="C713" s="38" t="s">
        <v>2473</v>
      </c>
      <c r="D713" s="37" t="s">
        <v>127</v>
      </c>
      <c r="E713" s="39" t="s">
        <v>2474</v>
      </c>
      <c r="F713" s="40" t="s">
        <v>135</v>
      </c>
      <c r="G713" s="41">
        <v>9</v>
      </c>
      <c r="H713" s="42">
        <v>0</v>
      </c>
      <c r="I713" s="43">
        <f>ROUND(G713*H713,P4)</f>
        <v>0</v>
      </c>
      <c r="J713" s="37"/>
      <c r="O713" s="44">
        <f>I713*0.21</f>
        <v>0</v>
      </c>
      <c r="P713">
        <v>3</v>
      </c>
    </row>
    <row r="714" ht="30">
      <c r="A714" s="37" t="s">
        <v>130</v>
      </c>
      <c r="B714" s="45"/>
      <c r="C714" s="46"/>
      <c r="D714" s="46"/>
      <c r="E714" s="39" t="s">
        <v>2474</v>
      </c>
      <c r="F714" s="46"/>
      <c r="G714" s="46"/>
      <c r="H714" s="46"/>
      <c r="I714" s="46"/>
      <c r="J714" s="47"/>
    </row>
    <row r="715" ht="165">
      <c r="A715" s="37" t="s">
        <v>242</v>
      </c>
      <c r="B715" s="45"/>
      <c r="C715" s="46"/>
      <c r="D715" s="46"/>
      <c r="E715" s="51" t="s">
        <v>2475</v>
      </c>
      <c r="F715" s="46"/>
      <c r="G715" s="46"/>
      <c r="H715" s="46"/>
      <c r="I715" s="46"/>
      <c r="J715" s="47"/>
    </row>
    <row r="716" ht="30">
      <c r="A716" s="37" t="s">
        <v>131</v>
      </c>
      <c r="B716" s="45"/>
      <c r="C716" s="46"/>
      <c r="D716" s="46"/>
      <c r="E716" s="39" t="s">
        <v>2474</v>
      </c>
      <c r="F716" s="46"/>
      <c r="G716" s="46"/>
      <c r="H716" s="46"/>
      <c r="I716" s="46"/>
      <c r="J716" s="47"/>
    </row>
    <row r="717" ht="30">
      <c r="A717" s="37" t="s">
        <v>125</v>
      </c>
      <c r="B717" s="37">
        <v>187</v>
      </c>
      <c r="C717" s="38" t="s">
        <v>2476</v>
      </c>
      <c r="D717" s="37" t="s">
        <v>127</v>
      </c>
      <c r="E717" s="39" t="s">
        <v>2477</v>
      </c>
      <c r="F717" s="40" t="s">
        <v>1304</v>
      </c>
      <c r="G717" s="41">
        <v>19.004999999999999</v>
      </c>
      <c r="H717" s="42">
        <v>0</v>
      </c>
      <c r="I717" s="43">
        <f>ROUND(G717*H717,P4)</f>
        <v>0</v>
      </c>
      <c r="J717" s="37"/>
      <c r="O717" s="44">
        <f>I717*0.21</f>
        <v>0</v>
      </c>
      <c r="P717">
        <v>3</v>
      </c>
    </row>
    <row r="718" ht="30">
      <c r="A718" s="37" t="s">
        <v>130</v>
      </c>
      <c r="B718" s="45"/>
      <c r="C718" s="46"/>
      <c r="D718" s="46"/>
      <c r="E718" s="39" t="s">
        <v>2477</v>
      </c>
      <c r="F718" s="46"/>
      <c r="G718" s="46"/>
      <c r="H718" s="46"/>
      <c r="I718" s="46"/>
      <c r="J718" s="47"/>
    </row>
    <row r="719" ht="90">
      <c r="A719" s="37" t="s">
        <v>242</v>
      </c>
      <c r="B719" s="45"/>
      <c r="C719" s="46"/>
      <c r="D719" s="46"/>
      <c r="E719" s="51" t="s">
        <v>2478</v>
      </c>
      <c r="F719" s="46"/>
      <c r="G719" s="46"/>
      <c r="H719" s="46"/>
      <c r="I719" s="46"/>
      <c r="J719" s="47"/>
    </row>
    <row r="720" ht="30">
      <c r="A720" s="37" t="s">
        <v>131</v>
      </c>
      <c r="B720" s="45"/>
      <c r="C720" s="46"/>
      <c r="D720" s="46"/>
      <c r="E720" s="39" t="s">
        <v>2477</v>
      </c>
      <c r="F720" s="46"/>
      <c r="G720" s="46"/>
      <c r="H720" s="46"/>
      <c r="I720" s="46"/>
      <c r="J720" s="47"/>
    </row>
    <row r="721" ht="45">
      <c r="A721" s="37" t="s">
        <v>125</v>
      </c>
      <c r="B721" s="37">
        <v>188</v>
      </c>
      <c r="C721" s="38" t="s">
        <v>2479</v>
      </c>
      <c r="D721" s="37" t="s">
        <v>127</v>
      </c>
      <c r="E721" s="39" t="s">
        <v>2480</v>
      </c>
      <c r="F721" s="40" t="s">
        <v>135</v>
      </c>
      <c r="G721" s="41">
        <v>2</v>
      </c>
      <c r="H721" s="42">
        <v>0</v>
      </c>
      <c r="I721" s="43">
        <f>ROUND(G721*H721,P4)</f>
        <v>0</v>
      </c>
      <c r="J721" s="37"/>
      <c r="O721" s="44">
        <f>I721*0.21</f>
        <v>0</v>
      </c>
      <c r="P721">
        <v>3</v>
      </c>
    </row>
    <row r="722" ht="45">
      <c r="A722" s="37" t="s">
        <v>130</v>
      </c>
      <c r="B722" s="45"/>
      <c r="C722" s="46"/>
      <c r="D722" s="46"/>
      <c r="E722" s="39" t="s">
        <v>2481</v>
      </c>
      <c r="F722" s="46"/>
      <c r="G722" s="46"/>
      <c r="H722" s="46"/>
      <c r="I722" s="46"/>
      <c r="J722" s="47"/>
    </row>
    <row r="723" ht="30">
      <c r="A723" s="37" t="s">
        <v>242</v>
      </c>
      <c r="B723" s="45"/>
      <c r="C723" s="46"/>
      <c r="D723" s="46"/>
      <c r="E723" s="51" t="s">
        <v>2482</v>
      </c>
      <c r="F723" s="46"/>
      <c r="G723" s="46"/>
      <c r="H723" s="46"/>
      <c r="I723" s="46"/>
      <c r="J723" s="47"/>
    </row>
    <row r="724" ht="45">
      <c r="A724" s="37" t="s">
        <v>131</v>
      </c>
      <c r="B724" s="45"/>
      <c r="C724" s="46"/>
      <c r="D724" s="46"/>
      <c r="E724" s="39" t="s">
        <v>2481</v>
      </c>
      <c r="F724" s="46"/>
      <c r="G724" s="46"/>
      <c r="H724" s="46"/>
      <c r="I724" s="46"/>
      <c r="J724" s="47"/>
    </row>
    <row r="725" ht="30">
      <c r="A725" s="37" t="s">
        <v>125</v>
      </c>
      <c r="B725" s="37">
        <v>189</v>
      </c>
      <c r="C725" s="38" t="s">
        <v>2483</v>
      </c>
      <c r="D725" s="37" t="s">
        <v>127</v>
      </c>
      <c r="E725" s="39" t="s">
        <v>2484</v>
      </c>
      <c r="F725" s="40" t="s">
        <v>1304</v>
      </c>
      <c r="G725" s="41">
        <v>0.81000000000000005</v>
      </c>
      <c r="H725" s="42">
        <v>0</v>
      </c>
      <c r="I725" s="43">
        <f>ROUND(G725*H725,P4)</f>
        <v>0</v>
      </c>
      <c r="J725" s="37"/>
      <c r="O725" s="44">
        <f>I725*0.21</f>
        <v>0</v>
      </c>
      <c r="P725">
        <v>3</v>
      </c>
    </row>
    <row r="726" ht="30">
      <c r="A726" s="37" t="s">
        <v>130</v>
      </c>
      <c r="B726" s="45"/>
      <c r="C726" s="46"/>
      <c r="D726" s="46"/>
      <c r="E726" s="39" t="s">
        <v>2484</v>
      </c>
      <c r="F726" s="46"/>
      <c r="G726" s="46"/>
      <c r="H726" s="46"/>
      <c r="I726" s="46"/>
      <c r="J726" s="47"/>
    </row>
    <row r="727" ht="90">
      <c r="A727" s="37" t="s">
        <v>242</v>
      </c>
      <c r="B727" s="45"/>
      <c r="C727" s="46"/>
      <c r="D727" s="46"/>
      <c r="E727" s="51" t="s">
        <v>2485</v>
      </c>
      <c r="F727" s="46"/>
      <c r="G727" s="46"/>
      <c r="H727" s="46"/>
      <c r="I727" s="46"/>
      <c r="J727" s="47"/>
    </row>
    <row r="728" ht="30">
      <c r="A728" s="37" t="s">
        <v>131</v>
      </c>
      <c r="B728" s="45"/>
      <c r="C728" s="46"/>
      <c r="D728" s="46"/>
      <c r="E728" s="39" t="s">
        <v>2484</v>
      </c>
      <c r="F728" s="46"/>
      <c r="G728" s="46"/>
      <c r="H728" s="46"/>
      <c r="I728" s="46"/>
      <c r="J728" s="47"/>
    </row>
    <row r="729" ht="30">
      <c r="A729" s="37" t="s">
        <v>125</v>
      </c>
      <c r="B729" s="37">
        <v>190</v>
      </c>
      <c r="C729" s="38" t="s">
        <v>2486</v>
      </c>
      <c r="D729" s="37" t="s">
        <v>127</v>
      </c>
      <c r="E729" s="39" t="s">
        <v>2487</v>
      </c>
      <c r="F729" s="40" t="s">
        <v>1304</v>
      </c>
      <c r="G729" s="41">
        <v>1208.75</v>
      </c>
      <c r="H729" s="42">
        <v>0</v>
      </c>
      <c r="I729" s="43">
        <f>ROUND(G729*H729,P4)</f>
        <v>0</v>
      </c>
      <c r="J729" s="37"/>
      <c r="O729" s="44">
        <f>I729*0.21</f>
        <v>0</v>
      </c>
      <c r="P729">
        <v>3</v>
      </c>
    </row>
    <row r="730" ht="30">
      <c r="A730" s="37" t="s">
        <v>130</v>
      </c>
      <c r="B730" s="45"/>
      <c r="C730" s="46"/>
      <c r="D730" s="46"/>
      <c r="E730" s="39" t="s">
        <v>2487</v>
      </c>
      <c r="F730" s="46"/>
      <c r="G730" s="46"/>
      <c r="H730" s="46"/>
      <c r="I730" s="46"/>
      <c r="J730" s="47"/>
    </row>
    <row r="731">
      <c r="A731" s="37" t="s">
        <v>242</v>
      </c>
      <c r="B731" s="45"/>
      <c r="C731" s="46"/>
      <c r="D731" s="46"/>
      <c r="E731" s="51" t="s">
        <v>2488</v>
      </c>
      <c r="F731" s="46"/>
      <c r="G731" s="46"/>
      <c r="H731" s="46"/>
      <c r="I731" s="46"/>
      <c r="J731" s="47"/>
    </row>
    <row r="732" ht="30">
      <c r="A732" s="37" t="s">
        <v>131</v>
      </c>
      <c r="B732" s="45"/>
      <c r="C732" s="46"/>
      <c r="D732" s="46"/>
      <c r="E732" s="39" t="s">
        <v>2487</v>
      </c>
      <c r="F732" s="46"/>
      <c r="G732" s="46"/>
      <c r="H732" s="46"/>
      <c r="I732" s="46"/>
      <c r="J732" s="47"/>
    </row>
    <row r="733" ht="30">
      <c r="A733" s="37" t="s">
        <v>125</v>
      </c>
      <c r="B733" s="37">
        <v>191</v>
      </c>
      <c r="C733" s="38" t="s">
        <v>2489</v>
      </c>
      <c r="D733" s="37" t="s">
        <v>127</v>
      </c>
      <c r="E733" s="39" t="s">
        <v>2490</v>
      </c>
      <c r="F733" s="40" t="s">
        <v>1304</v>
      </c>
      <c r="G733" s="41">
        <v>1208.75</v>
      </c>
      <c r="H733" s="42">
        <v>0</v>
      </c>
      <c r="I733" s="43">
        <f>ROUND(G733*H733,P4)</f>
        <v>0</v>
      </c>
      <c r="J733" s="37"/>
      <c r="O733" s="44">
        <f>I733*0.21</f>
        <v>0</v>
      </c>
      <c r="P733">
        <v>3</v>
      </c>
    </row>
    <row r="734" ht="30">
      <c r="A734" s="37" t="s">
        <v>130</v>
      </c>
      <c r="B734" s="45"/>
      <c r="C734" s="46"/>
      <c r="D734" s="46"/>
      <c r="E734" s="39" t="s">
        <v>2490</v>
      </c>
      <c r="F734" s="46"/>
      <c r="G734" s="46"/>
      <c r="H734" s="46"/>
      <c r="I734" s="46"/>
      <c r="J734" s="47"/>
    </row>
    <row r="735">
      <c r="A735" s="37" t="s">
        <v>242</v>
      </c>
      <c r="B735" s="45"/>
      <c r="C735" s="46"/>
      <c r="D735" s="46"/>
      <c r="E735" s="51" t="s">
        <v>2491</v>
      </c>
      <c r="F735" s="46"/>
      <c r="G735" s="46"/>
      <c r="H735" s="46"/>
      <c r="I735" s="46"/>
      <c r="J735" s="47"/>
    </row>
    <row r="736" ht="30">
      <c r="A736" s="37" t="s">
        <v>131</v>
      </c>
      <c r="B736" s="45"/>
      <c r="C736" s="46"/>
      <c r="D736" s="46"/>
      <c r="E736" s="39" t="s">
        <v>2490</v>
      </c>
      <c r="F736" s="46"/>
      <c r="G736" s="46"/>
      <c r="H736" s="46"/>
      <c r="I736" s="46"/>
      <c r="J736" s="47"/>
    </row>
    <row r="737">
      <c r="A737" s="37" t="s">
        <v>125</v>
      </c>
      <c r="B737" s="37">
        <v>192</v>
      </c>
      <c r="C737" s="38" t="s">
        <v>2492</v>
      </c>
      <c r="D737" s="37" t="s">
        <v>127</v>
      </c>
      <c r="E737" s="39" t="s">
        <v>2493</v>
      </c>
      <c r="F737" s="40" t="s">
        <v>129</v>
      </c>
      <c r="G737" s="41">
        <v>1185.0350000000001</v>
      </c>
      <c r="H737" s="42">
        <v>0</v>
      </c>
      <c r="I737" s="43">
        <f>ROUND(G737*H737,P4)</f>
        <v>0</v>
      </c>
      <c r="J737" s="37"/>
      <c r="O737" s="44">
        <f>I737*0.21</f>
        <v>0</v>
      </c>
      <c r="P737">
        <v>3</v>
      </c>
    </row>
    <row r="738">
      <c r="A738" s="37" t="s">
        <v>130</v>
      </c>
      <c r="B738" s="45"/>
      <c r="C738" s="46"/>
      <c r="D738" s="46"/>
      <c r="E738" s="39" t="s">
        <v>2493</v>
      </c>
      <c r="F738" s="46"/>
      <c r="G738" s="46"/>
      <c r="H738" s="46"/>
      <c r="I738" s="46"/>
      <c r="J738" s="47"/>
    </row>
    <row r="739" ht="195">
      <c r="A739" s="37" t="s">
        <v>242</v>
      </c>
      <c r="B739" s="45"/>
      <c r="C739" s="46"/>
      <c r="D739" s="46"/>
      <c r="E739" s="51" t="s">
        <v>2494</v>
      </c>
      <c r="F739" s="46"/>
      <c r="G739" s="46"/>
      <c r="H739" s="46"/>
      <c r="I739" s="46"/>
      <c r="J739" s="47"/>
    </row>
    <row r="740">
      <c r="A740" s="37" t="s">
        <v>131</v>
      </c>
      <c r="B740" s="45"/>
      <c r="C740" s="46"/>
      <c r="D740" s="46"/>
      <c r="E740" s="39" t="s">
        <v>2493</v>
      </c>
      <c r="F740" s="46"/>
      <c r="G740" s="46"/>
      <c r="H740" s="46"/>
      <c r="I740" s="46"/>
      <c r="J740" s="47"/>
    </row>
    <row r="741" ht="45">
      <c r="A741" s="37" t="s">
        <v>125</v>
      </c>
      <c r="B741" s="37">
        <v>193</v>
      </c>
      <c r="C741" s="38" t="s">
        <v>2495</v>
      </c>
      <c r="D741" s="37" t="s">
        <v>127</v>
      </c>
      <c r="E741" s="39" t="s">
        <v>2496</v>
      </c>
      <c r="F741" s="40" t="s">
        <v>237</v>
      </c>
      <c r="G741" s="41">
        <v>15.842000000000001</v>
      </c>
      <c r="H741" s="42">
        <v>0</v>
      </c>
      <c r="I741" s="43">
        <f>ROUND(G741*H741,P4)</f>
        <v>0</v>
      </c>
      <c r="J741" s="37"/>
      <c r="O741" s="44">
        <f>I741*0.21</f>
        <v>0</v>
      </c>
      <c r="P741">
        <v>3</v>
      </c>
    </row>
    <row r="742" ht="60">
      <c r="A742" s="37" t="s">
        <v>130</v>
      </c>
      <c r="B742" s="45"/>
      <c r="C742" s="46"/>
      <c r="D742" s="46"/>
      <c r="E742" s="39" t="s">
        <v>2497</v>
      </c>
      <c r="F742" s="46"/>
      <c r="G742" s="46"/>
      <c r="H742" s="46"/>
      <c r="I742" s="46"/>
      <c r="J742" s="47"/>
    </row>
    <row r="743" ht="60">
      <c r="A743" s="37" t="s">
        <v>131</v>
      </c>
      <c r="B743" s="45"/>
      <c r="C743" s="46"/>
      <c r="D743" s="46"/>
      <c r="E743" s="39" t="s">
        <v>2497</v>
      </c>
      <c r="F743" s="46"/>
      <c r="G743" s="46"/>
      <c r="H743" s="46"/>
      <c r="I743" s="46"/>
      <c r="J743" s="47"/>
    </row>
    <row r="744">
      <c r="A744" s="31" t="s">
        <v>122</v>
      </c>
      <c r="B744" s="32"/>
      <c r="C744" s="33" t="s">
        <v>2498</v>
      </c>
      <c r="D744" s="34"/>
      <c r="E744" s="31" t="s">
        <v>2499</v>
      </c>
      <c r="F744" s="34"/>
      <c r="G744" s="34"/>
      <c r="H744" s="34"/>
      <c r="I744" s="35">
        <f>SUMIFS(I745:I789,A745:A789,"P")</f>
        <v>0</v>
      </c>
      <c r="J744" s="36"/>
    </row>
    <row r="745" ht="30">
      <c r="A745" s="37" t="s">
        <v>125</v>
      </c>
      <c r="B745" s="37">
        <v>194</v>
      </c>
      <c r="C745" s="38" t="s">
        <v>2500</v>
      </c>
      <c r="D745" s="37" t="s">
        <v>127</v>
      </c>
      <c r="E745" s="39" t="s">
        <v>2501</v>
      </c>
      <c r="F745" s="40" t="s">
        <v>129</v>
      </c>
      <c r="G745" s="41">
        <v>38.715000000000003</v>
      </c>
      <c r="H745" s="42">
        <v>0</v>
      </c>
      <c r="I745" s="43">
        <f>ROUND(G745*H745,P4)</f>
        <v>0</v>
      </c>
      <c r="J745" s="37"/>
      <c r="O745" s="44">
        <f>I745*0.21</f>
        <v>0</v>
      </c>
      <c r="P745">
        <v>3</v>
      </c>
    </row>
    <row r="746" ht="30">
      <c r="A746" s="37" t="s">
        <v>130</v>
      </c>
      <c r="B746" s="45"/>
      <c r="C746" s="46"/>
      <c r="D746" s="46"/>
      <c r="E746" s="39" t="s">
        <v>2501</v>
      </c>
      <c r="F746" s="46"/>
      <c r="G746" s="46"/>
      <c r="H746" s="46"/>
      <c r="I746" s="46"/>
      <c r="J746" s="47"/>
    </row>
    <row r="747" ht="45">
      <c r="A747" s="37" t="s">
        <v>242</v>
      </c>
      <c r="B747" s="45"/>
      <c r="C747" s="46"/>
      <c r="D747" s="46"/>
      <c r="E747" s="51" t="s">
        <v>2502</v>
      </c>
      <c r="F747" s="46"/>
      <c r="G747" s="46"/>
      <c r="H747" s="46"/>
      <c r="I747" s="46"/>
      <c r="J747" s="47"/>
    </row>
    <row r="748" ht="30">
      <c r="A748" s="37" t="s">
        <v>131</v>
      </c>
      <c r="B748" s="45"/>
      <c r="C748" s="46"/>
      <c r="D748" s="46"/>
      <c r="E748" s="39" t="s">
        <v>2501</v>
      </c>
      <c r="F748" s="46"/>
      <c r="G748" s="46"/>
      <c r="H748" s="46"/>
      <c r="I748" s="46"/>
      <c r="J748" s="47"/>
    </row>
    <row r="749" ht="30">
      <c r="A749" s="37" t="s">
        <v>125</v>
      </c>
      <c r="B749" s="37">
        <v>195</v>
      </c>
      <c r="C749" s="38" t="s">
        <v>2503</v>
      </c>
      <c r="D749" s="37" t="s">
        <v>127</v>
      </c>
      <c r="E749" s="39" t="s">
        <v>2504</v>
      </c>
      <c r="F749" s="40" t="s">
        <v>129</v>
      </c>
      <c r="G749" s="41">
        <v>60.060000000000002</v>
      </c>
      <c r="H749" s="42">
        <v>0</v>
      </c>
      <c r="I749" s="43">
        <f>ROUND(G749*H749,P4)</f>
        <v>0</v>
      </c>
      <c r="J749" s="37"/>
      <c r="O749" s="44">
        <f>I749*0.21</f>
        <v>0</v>
      </c>
      <c r="P749">
        <v>3</v>
      </c>
    </row>
    <row r="750" ht="30">
      <c r="A750" s="37" t="s">
        <v>130</v>
      </c>
      <c r="B750" s="45"/>
      <c r="C750" s="46"/>
      <c r="D750" s="46"/>
      <c r="E750" s="39" t="s">
        <v>2504</v>
      </c>
      <c r="F750" s="46"/>
      <c r="G750" s="46"/>
      <c r="H750" s="46"/>
      <c r="I750" s="46"/>
      <c r="J750" s="47"/>
    </row>
    <row r="751" ht="45">
      <c r="A751" s="37" t="s">
        <v>242</v>
      </c>
      <c r="B751" s="45"/>
      <c r="C751" s="46"/>
      <c r="D751" s="46"/>
      <c r="E751" s="51" t="s">
        <v>2505</v>
      </c>
      <c r="F751" s="46"/>
      <c r="G751" s="46"/>
      <c r="H751" s="46"/>
      <c r="I751" s="46"/>
      <c r="J751" s="47"/>
    </row>
    <row r="752" ht="30">
      <c r="A752" s="37" t="s">
        <v>131</v>
      </c>
      <c r="B752" s="45"/>
      <c r="C752" s="46"/>
      <c r="D752" s="46"/>
      <c r="E752" s="39" t="s">
        <v>2504</v>
      </c>
      <c r="F752" s="46"/>
      <c r="G752" s="46"/>
      <c r="H752" s="46"/>
      <c r="I752" s="46"/>
      <c r="J752" s="47"/>
    </row>
    <row r="753" ht="30">
      <c r="A753" s="37" t="s">
        <v>125</v>
      </c>
      <c r="B753" s="37">
        <v>196</v>
      </c>
      <c r="C753" s="38" t="s">
        <v>2506</v>
      </c>
      <c r="D753" s="37" t="s">
        <v>127</v>
      </c>
      <c r="E753" s="39" t="s">
        <v>2507</v>
      </c>
      <c r="F753" s="40" t="s">
        <v>129</v>
      </c>
      <c r="G753" s="41">
        <v>90.189999999999998</v>
      </c>
      <c r="H753" s="42">
        <v>0</v>
      </c>
      <c r="I753" s="43">
        <f>ROUND(G753*H753,P4)</f>
        <v>0</v>
      </c>
      <c r="J753" s="37"/>
      <c r="O753" s="44">
        <f>I753*0.21</f>
        <v>0</v>
      </c>
      <c r="P753">
        <v>3</v>
      </c>
    </row>
    <row r="754" ht="30">
      <c r="A754" s="37" t="s">
        <v>130</v>
      </c>
      <c r="B754" s="45"/>
      <c r="C754" s="46"/>
      <c r="D754" s="46"/>
      <c r="E754" s="39" t="s">
        <v>2507</v>
      </c>
      <c r="F754" s="46"/>
      <c r="G754" s="46"/>
      <c r="H754" s="46"/>
      <c r="I754" s="46"/>
      <c r="J754" s="47"/>
    </row>
    <row r="755" ht="90">
      <c r="A755" s="37" t="s">
        <v>242</v>
      </c>
      <c r="B755" s="45"/>
      <c r="C755" s="46"/>
      <c r="D755" s="46"/>
      <c r="E755" s="51" t="s">
        <v>2508</v>
      </c>
      <c r="F755" s="46"/>
      <c r="G755" s="46"/>
      <c r="H755" s="46"/>
      <c r="I755" s="46"/>
      <c r="J755" s="47"/>
    </row>
    <row r="756" ht="30">
      <c r="A756" s="37" t="s">
        <v>131</v>
      </c>
      <c r="B756" s="45"/>
      <c r="C756" s="46"/>
      <c r="D756" s="46"/>
      <c r="E756" s="39" t="s">
        <v>2507</v>
      </c>
      <c r="F756" s="46"/>
      <c r="G756" s="46"/>
      <c r="H756" s="46"/>
      <c r="I756" s="46"/>
      <c r="J756" s="47"/>
    </row>
    <row r="757" ht="30">
      <c r="A757" s="37" t="s">
        <v>125</v>
      </c>
      <c r="B757" s="37">
        <v>197</v>
      </c>
      <c r="C757" s="38" t="s">
        <v>2509</v>
      </c>
      <c r="D757" s="37" t="s">
        <v>127</v>
      </c>
      <c r="E757" s="39" t="s">
        <v>2510</v>
      </c>
      <c r="F757" s="40" t="s">
        <v>129</v>
      </c>
      <c r="G757" s="41">
        <v>61.729999999999997</v>
      </c>
      <c r="H757" s="42">
        <v>0</v>
      </c>
      <c r="I757" s="43">
        <f>ROUND(G757*H757,P4)</f>
        <v>0</v>
      </c>
      <c r="J757" s="37"/>
      <c r="O757" s="44">
        <f>I757*0.21</f>
        <v>0</v>
      </c>
      <c r="P757">
        <v>3</v>
      </c>
    </row>
    <row r="758" ht="30">
      <c r="A758" s="37" t="s">
        <v>130</v>
      </c>
      <c r="B758" s="45"/>
      <c r="C758" s="46"/>
      <c r="D758" s="46"/>
      <c r="E758" s="39" t="s">
        <v>2510</v>
      </c>
      <c r="F758" s="46"/>
      <c r="G758" s="46"/>
      <c r="H758" s="46"/>
      <c r="I758" s="46"/>
      <c r="J758" s="47"/>
    </row>
    <row r="759" ht="60">
      <c r="A759" s="37" t="s">
        <v>242</v>
      </c>
      <c r="B759" s="45"/>
      <c r="C759" s="46"/>
      <c r="D759" s="46"/>
      <c r="E759" s="51" t="s">
        <v>2511</v>
      </c>
      <c r="F759" s="46"/>
      <c r="G759" s="46"/>
      <c r="H759" s="46"/>
      <c r="I759" s="46"/>
      <c r="J759" s="47"/>
    </row>
    <row r="760" ht="30">
      <c r="A760" s="37" t="s">
        <v>131</v>
      </c>
      <c r="B760" s="45"/>
      <c r="C760" s="46"/>
      <c r="D760" s="46"/>
      <c r="E760" s="39" t="s">
        <v>2510</v>
      </c>
      <c r="F760" s="46"/>
      <c r="G760" s="46"/>
      <c r="H760" s="46"/>
      <c r="I760" s="46"/>
      <c r="J760" s="47"/>
    </row>
    <row r="761" ht="30">
      <c r="A761" s="37" t="s">
        <v>125</v>
      </c>
      <c r="B761" s="37">
        <v>198</v>
      </c>
      <c r="C761" s="38" t="s">
        <v>2512</v>
      </c>
      <c r="D761" s="37" t="s">
        <v>127</v>
      </c>
      <c r="E761" s="39" t="s">
        <v>2513</v>
      </c>
      <c r="F761" s="40" t="s">
        <v>1304</v>
      </c>
      <c r="G761" s="41">
        <v>89.694999999999993</v>
      </c>
      <c r="H761" s="42">
        <v>0</v>
      </c>
      <c r="I761" s="43">
        <f>ROUND(G761*H761,P4)</f>
        <v>0</v>
      </c>
      <c r="J761" s="37"/>
      <c r="O761" s="44">
        <f>I761*0.21</f>
        <v>0</v>
      </c>
      <c r="P761">
        <v>3</v>
      </c>
    </row>
    <row r="762" ht="30">
      <c r="A762" s="37" t="s">
        <v>130</v>
      </c>
      <c r="B762" s="45"/>
      <c r="C762" s="46"/>
      <c r="D762" s="46"/>
      <c r="E762" s="39" t="s">
        <v>2513</v>
      </c>
      <c r="F762" s="46"/>
      <c r="G762" s="46"/>
      <c r="H762" s="46"/>
      <c r="I762" s="46"/>
      <c r="J762" s="47"/>
    </row>
    <row r="763" ht="75">
      <c r="A763" s="37" t="s">
        <v>242</v>
      </c>
      <c r="B763" s="45"/>
      <c r="C763" s="46"/>
      <c r="D763" s="46"/>
      <c r="E763" s="51" t="s">
        <v>2514</v>
      </c>
      <c r="F763" s="46"/>
      <c r="G763" s="46"/>
      <c r="H763" s="46"/>
      <c r="I763" s="46"/>
      <c r="J763" s="47"/>
    </row>
    <row r="764" ht="30">
      <c r="A764" s="37" t="s">
        <v>131</v>
      </c>
      <c r="B764" s="45"/>
      <c r="C764" s="46"/>
      <c r="D764" s="46"/>
      <c r="E764" s="39" t="s">
        <v>2513</v>
      </c>
      <c r="F764" s="46"/>
      <c r="G764" s="46"/>
      <c r="H764" s="46"/>
      <c r="I764" s="46"/>
      <c r="J764" s="47"/>
    </row>
    <row r="765" ht="45">
      <c r="A765" s="37" t="s">
        <v>125</v>
      </c>
      <c r="B765" s="37">
        <v>199</v>
      </c>
      <c r="C765" s="38" t="s">
        <v>2515</v>
      </c>
      <c r="D765" s="37" t="s">
        <v>127</v>
      </c>
      <c r="E765" s="39" t="s">
        <v>2516</v>
      </c>
      <c r="F765" s="40" t="s">
        <v>135</v>
      </c>
      <c r="G765" s="41">
        <v>12</v>
      </c>
      <c r="H765" s="42">
        <v>0</v>
      </c>
      <c r="I765" s="43">
        <f>ROUND(G765*H765,P4)</f>
        <v>0</v>
      </c>
      <c r="J765" s="37"/>
      <c r="O765" s="44">
        <f>I765*0.21</f>
        <v>0</v>
      </c>
      <c r="P765">
        <v>3</v>
      </c>
    </row>
    <row r="766" ht="45">
      <c r="A766" s="37" t="s">
        <v>130</v>
      </c>
      <c r="B766" s="45"/>
      <c r="C766" s="46"/>
      <c r="D766" s="46"/>
      <c r="E766" s="39" t="s">
        <v>2516</v>
      </c>
      <c r="F766" s="46"/>
      <c r="G766" s="46"/>
      <c r="H766" s="46"/>
      <c r="I766" s="46"/>
      <c r="J766" s="47"/>
    </row>
    <row r="767" ht="45">
      <c r="A767" s="37" t="s">
        <v>131</v>
      </c>
      <c r="B767" s="45"/>
      <c r="C767" s="46"/>
      <c r="D767" s="46"/>
      <c r="E767" s="39" t="s">
        <v>2516</v>
      </c>
      <c r="F767" s="46"/>
      <c r="G767" s="46"/>
      <c r="H767" s="46"/>
      <c r="I767" s="46"/>
      <c r="J767" s="47"/>
    </row>
    <row r="768" ht="30">
      <c r="A768" s="37" t="s">
        <v>125</v>
      </c>
      <c r="B768" s="37">
        <v>200</v>
      </c>
      <c r="C768" s="38" t="s">
        <v>2517</v>
      </c>
      <c r="D768" s="37" t="s">
        <v>127</v>
      </c>
      <c r="E768" s="39" t="s">
        <v>2518</v>
      </c>
      <c r="F768" s="40" t="s">
        <v>129</v>
      </c>
      <c r="G768" s="41">
        <v>73.75</v>
      </c>
      <c r="H768" s="42">
        <v>0</v>
      </c>
      <c r="I768" s="43">
        <f>ROUND(G768*H768,P4)</f>
        <v>0</v>
      </c>
      <c r="J768" s="37"/>
      <c r="O768" s="44">
        <f>I768*0.21</f>
        <v>0</v>
      </c>
      <c r="P768">
        <v>3</v>
      </c>
    </row>
    <row r="769" ht="30">
      <c r="A769" s="37" t="s">
        <v>130</v>
      </c>
      <c r="B769" s="45"/>
      <c r="C769" s="46"/>
      <c r="D769" s="46"/>
      <c r="E769" s="39" t="s">
        <v>2518</v>
      </c>
      <c r="F769" s="46"/>
      <c r="G769" s="46"/>
      <c r="H769" s="46"/>
      <c r="I769" s="46"/>
      <c r="J769" s="47"/>
    </row>
    <row r="770" ht="90">
      <c r="A770" s="37" t="s">
        <v>242</v>
      </c>
      <c r="B770" s="45"/>
      <c r="C770" s="46"/>
      <c r="D770" s="46"/>
      <c r="E770" s="51" t="s">
        <v>2519</v>
      </c>
      <c r="F770" s="46"/>
      <c r="G770" s="46"/>
      <c r="H770" s="46"/>
      <c r="I770" s="46"/>
      <c r="J770" s="47"/>
    </row>
    <row r="771" ht="30">
      <c r="A771" s="37" t="s">
        <v>131</v>
      </c>
      <c r="B771" s="45"/>
      <c r="C771" s="46"/>
      <c r="D771" s="46"/>
      <c r="E771" s="39" t="s">
        <v>2518</v>
      </c>
      <c r="F771" s="46"/>
      <c r="G771" s="46"/>
      <c r="H771" s="46"/>
      <c r="I771" s="46"/>
      <c r="J771" s="47"/>
    </row>
    <row r="772" ht="30">
      <c r="A772" s="37" t="s">
        <v>125</v>
      </c>
      <c r="B772" s="37">
        <v>201</v>
      </c>
      <c r="C772" s="38" t="s">
        <v>2520</v>
      </c>
      <c r="D772" s="37" t="s">
        <v>127</v>
      </c>
      <c r="E772" s="39" t="s">
        <v>2521</v>
      </c>
      <c r="F772" s="40" t="s">
        <v>129</v>
      </c>
      <c r="G772" s="41">
        <v>30</v>
      </c>
      <c r="H772" s="42">
        <v>0</v>
      </c>
      <c r="I772" s="43">
        <f>ROUND(G772*H772,P4)</f>
        <v>0</v>
      </c>
      <c r="J772" s="37"/>
      <c r="O772" s="44">
        <f>I772*0.21</f>
        <v>0</v>
      </c>
      <c r="P772">
        <v>3</v>
      </c>
    </row>
    <row r="773" ht="30">
      <c r="A773" s="37" t="s">
        <v>130</v>
      </c>
      <c r="B773" s="45"/>
      <c r="C773" s="46"/>
      <c r="D773" s="46"/>
      <c r="E773" s="39" t="s">
        <v>2521</v>
      </c>
      <c r="F773" s="46"/>
      <c r="G773" s="46"/>
      <c r="H773" s="46"/>
      <c r="I773" s="46"/>
      <c r="J773" s="47"/>
    </row>
    <row r="774" ht="30">
      <c r="A774" s="37" t="s">
        <v>242</v>
      </c>
      <c r="B774" s="45"/>
      <c r="C774" s="46"/>
      <c r="D774" s="46"/>
      <c r="E774" s="51" t="s">
        <v>2522</v>
      </c>
      <c r="F774" s="46"/>
      <c r="G774" s="46"/>
      <c r="H774" s="46"/>
      <c r="I774" s="46"/>
      <c r="J774" s="47"/>
    </row>
    <row r="775" ht="30">
      <c r="A775" s="37" t="s">
        <v>131</v>
      </c>
      <c r="B775" s="45"/>
      <c r="C775" s="46"/>
      <c r="D775" s="46"/>
      <c r="E775" s="39" t="s">
        <v>2521</v>
      </c>
      <c r="F775" s="46"/>
      <c r="G775" s="46"/>
      <c r="H775" s="46"/>
      <c r="I775" s="46"/>
      <c r="J775" s="47"/>
    </row>
    <row r="776" ht="30">
      <c r="A776" s="37" t="s">
        <v>125</v>
      </c>
      <c r="B776" s="37">
        <v>202</v>
      </c>
      <c r="C776" s="38" t="s">
        <v>2523</v>
      </c>
      <c r="D776" s="37" t="s">
        <v>127</v>
      </c>
      <c r="E776" s="39" t="s">
        <v>2524</v>
      </c>
      <c r="F776" s="40" t="s">
        <v>129</v>
      </c>
      <c r="G776" s="41">
        <v>60.060000000000002</v>
      </c>
      <c r="H776" s="42">
        <v>0</v>
      </c>
      <c r="I776" s="43">
        <f>ROUND(G776*H776,P4)</f>
        <v>0</v>
      </c>
      <c r="J776" s="37"/>
      <c r="O776" s="44">
        <f>I776*0.21</f>
        <v>0</v>
      </c>
      <c r="P776">
        <v>3</v>
      </c>
    </row>
    <row r="777" ht="30">
      <c r="A777" s="37" t="s">
        <v>130</v>
      </c>
      <c r="B777" s="45"/>
      <c r="C777" s="46"/>
      <c r="D777" s="46"/>
      <c r="E777" s="39" t="s">
        <v>2524</v>
      </c>
      <c r="F777" s="46"/>
      <c r="G777" s="46"/>
      <c r="H777" s="46"/>
      <c r="I777" s="46"/>
      <c r="J777" s="47"/>
    </row>
    <row r="778" ht="45">
      <c r="A778" s="37" t="s">
        <v>242</v>
      </c>
      <c r="B778" s="45"/>
      <c r="C778" s="46"/>
      <c r="D778" s="46"/>
      <c r="E778" s="51" t="s">
        <v>2525</v>
      </c>
      <c r="F778" s="46"/>
      <c r="G778" s="46"/>
      <c r="H778" s="46"/>
      <c r="I778" s="46"/>
      <c r="J778" s="47"/>
    </row>
    <row r="779" ht="30">
      <c r="A779" s="37" t="s">
        <v>131</v>
      </c>
      <c r="B779" s="45"/>
      <c r="C779" s="46"/>
      <c r="D779" s="46"/>
      <c r="E779" s="39" t="s">
        <v>2524</v>
      </c>
      <c r="F779" s="46"/>
      <c r="G779" s="46"/>
      <c r="H779" s="46"/>
      <c r="I779" s="46"/>
      <c r="J779" s="47"/>
    </row>
    <row r="780" ht="30">
      <c r="A780" s="37" t="s">
        <v>125</v>
      </c>
      <c r="B780" s="37">
        <v>203</v>
      </c>
      <c r="C780" s="38" t="s">
        <v>2526</v>
      </c>
      <c r="D780" s="37" t="s">
        <v>127</v>
      </c>
      <c r="E780" s="39" t="s">
        <v>2527</v>
      </c>
      <c r="F780" s="40" t="s">
        <v>135</v>
      </c>
      <c r="G780" s="41">
        <v>5</v>
      </c>
      <c r="H780" s="42">
        <v>0</v>
      </c>
      <c r="I780" s="43">
        <f>ROUND(G780*H780,P4)</f>
        <v>0</v>
      </c>
      <c r="J780" s="37"/>
      <c r="O780" s="44">
        <f>I780*0.21</f>
        <v>0</v>
      </c>
      <c r="P780">
        <v>3</v>
      </c>
    </row>
    <row r="781" ht="30">
      <c r="A781" s="37" t="s">
        <v>130</v>
      </c>
      <c r="B781" s="45"/>
      <c r="C781" s="46"/>
      <c r="D781" s="46"/>
      <c r="E781" s="39" t="s">
        <v>2527</v>
      </c>
      <c r="F781" s="46"/>
      <c r="G781" s="46"/>
      <c r="H781" s="46"/>
      <c r="I781" s="46"/>
      <c r="J781" s="47"/>
    </row>
    <row r="782" ht="30">
      <c r="A782" s="37" t="s">
        <v>131</v>
      </c>
      <c r="B782" s="45"/>
      <c r="C782" s="46"/>
      <c r="D782" s="46"/>
      <c r="E782" s="39" t="s">
        <v>2527</v>
      </c>
      <c r="F782" s="46"/>
      <c r="G782" s="46"/>
      <c r="H782" s="46"/>
      <c r="I782" s="46"/>
      <c r="J782" s="47"/>
    </row>
    <row r="783" ht="30">
      <c r="A783" s="37" t="s">
        <v>125</v>
      </c>
      <c r="B783" s="37">
        <v>204</v>
      </c>
      <c r="C783" s="38" t="s">
        <v>2528</v>
      </c>
      <c r="D783" s="37" t="s">
        <v>127</v>
      </c>
      <c r="E783" s="39" t="s">
        <v>2529</v>
      </c>
      <c r="F783" s="40" t="s">
        <v>129</v>
      </c>
      <c r="G783" s="41">
        <v>38.5</v>
      </c>
      <c r="H783" s="42">
        <v>0</v>
      </c>
      <c r="I783" s="43">
        <f>ROUND(G783*H783,P4)</f>
        <v>0</v>
      </c>
      <c r="J783" s="37"/>
      <c r="O783" s="44">
        <f>I783*0.21</f>
        <v>0</v>
      </c>
      <c r="P783">
        <v>3</v>
      </c>
    </row>
    <row r="784" ht="30">
      <c r="A784" s="37" t="s">
        <v>130</v>
      </c>
      <c r="B784" s="45"/>
      <c r="C784" s="46"/>
      <c r="D784" s="46"/>
      <c r="E784" s="39" t="s">
        <v>2529</v>
      </c>
      <c r="F784" s="46"/>
      <c r="G784" s="46"/>
      <c r="H784" s="46"/>
      <c r="I784" s="46"/>
      <c r="J784" s="47"/>
    </row>
    <row r="785" ht="60">
      <c r="A785" s="37" t="s">
        <v>242</v>
      </c>
      <c r="B785" s="45"/>
      <c r="C785" s="46"/>
      <c r="D785" s="46"/>
      <c r="E785" s="51" t="s">
        <v>2530</v>
      </c>
      <c r="F785" s="46"/>
      <c r="G785" s="46"/>
      <c r="H785" s="46"/>
      <c r="I785" s="46"/>
      <c r="J785" s="47"/>
    </row>
    <row r="786" ht="30">
      <c r="A786" s="37" t="s">
        <v>131</v>
      </c>
      <c r="B786" s="45"/>
      <c r="C786" s="46"/>
      <c r="D786" s="46"/>
      <c r="E786" s="39" t="s">
        <v>2529</v>
      </c>
      <c r="F786" s="46"/>
      <c r="G786" s="46"/>
      <c r="H786" s="46"/>
      <c r="I786" s="46"/>
      <c r="J786" s="47"/>
    </row>
    <row r="787" ht="45">
      <c r="A787" s="37" t="s">
        <v>125</v>
      </c>
      <c r="B787" s="37">
        <v>205</v>
      </c>
      <c r="C787" s="38" t="s">
        <v>2531</v>
      </c>
      <c r="D787" s="37" t="s">
        <v>127</v>
      </c>
      <c r="E787" s="39" t="s">
        <v>2532</v>
      </c>
      <c r="F787" s="40" t="s">
        <v>237</v>
      </c>
      <c r="G787" s="41">
        <v>0.70699999999999996</v>
      </c>
      <c r="H787" s="42">
        <v>0</v>
      </c>
      <c r="I787" s="43">
        <f>ROUND(G787*H787,P4)</f>
        <v>0</v>
      </c>
      <c r="J787" s="37"/>
      <c r="O787" s="44">
        <f>I787*0.21</f>
        <v>0</v>
      </c>
      <c r="P787">
        <v>3</v>
      </c>
    </row>
    <row r="788" ht="45">
      <c r="A788" s="37" t="s">
        <v>130</v>
      </c>
      <c r="B788" s="45"/>
      <c r="C788" s="46"/>
      <c r="D788" s="46"/>
      <c r="E788" s="39" t="s">
        <v>2533</v>
      </c>
      <c r="F788" s="46"/>
      <c r="G788" s="46"/>
      <c r="H788" s="46"/>
      <c r="I788" s="46"/>
      <c r="J788" s="47"/>
    </row>
    <row r="789" ht="45">
      <c r="A789" s="37" t="s">
        <v>131</v>
      </c>
      <c r="B789" s="45"/>
      <c r="C789" s="46"/>
      <c r="D789" s="46"/>
      <c r="E789" s="39" t="s">
        <v>2533</v>
      </c>
      <c r="F789" s="46"/>
      <c r="G789" s="46"/>
      <c r="H789" s="46"/>
      <c r="I789" s="46"/>
      <c r="J789" s="47"/>
    </row>
    <row r="790">
      <c r="A790" s="31" t="s">
        <v>122</v>
      </c>
      <c r="B790" s="32"/>
      <c r="C790" s="33" t="s">
        <v>2534</v>
      </c>
      <c r="D790" s="34"/>
      <c r="E790" s="31" t="s">
        <v>2535</v>
      </c>
      <c r="F790" s="34"/>
      <c r="G790" s="34"/>
      <c r="H790" s="34"/>
      <c r="I790" s="35">
        <f>SUMIFS(I791:I964,A791:A964,"P")</f>
        <v>0</v>
      </c>
      <c r="J790" s="36"/>
    </row>
    <row r="791">
      <c r="A791" s="37" t="s">
        <v>125</v>
      </c>
      <c r="B791" s="37">
        <v>206</v>
      </c>
      <c r="C791" s="38" t="s">
        <v>2536</v>
      </c>
      <c r="D791" s="37" t="s">
        <v>127</v>
      </c>
      <c r="E791" s="39" t="s">
        <v>2537</v>
      </c>
      <c r="F791" s="40" t="s">
        <v>129</v>
      </c>
      <c r="G791" s="41">
        <v>25.52</v>
      </c>
      <c r="H791" s="42">
        <v>0</v>
      </c>
      <c r="I791" s="43">
        <f>ROUND(G791*H791,P4)</f>
        <v>0</v>
      </c>
      <c r="J791" s="37"/>
      <c r="O791" s="44">
        <f>I791*0.21</f>
        <v>0</v>
      </c>
      <c r="P791">
        <v>3</v>
      </c>
    </row>
    <row r="792">
      <c r="A792" s="37" t="s">
        <v>130</v>
      </c>
      <c r="B792" s="45"/>
      <c r="C792" s="46"/>
      <c r="D792" s="46"/>
      <c r="E792" s="39" t="s">
        <v>2537</v>
      </c>
      <c r="F792" s="46"/>
      <c r="G792" s="46"/>
      <c r="H792" s="46"/>
      <c r="I792" s="46"/>
      <c r="J792" s="47"/>
    </row>
    <row r="793">
      <c r="A793" s="37" t="s">
        <v>242</v>
      </c>
      <c r="B793" s="45"/>
      <c r="C793" s="46"/>
      <c r="D793" s="46"/>
      <c r="E793" s="51" t="s">
        <v>2538</v>
      </c>
      <c r="F793" s="46"/>
      <c r="G793" s="46"/>
      <c r="H793" s="46"/>
      <c r="I793" s="46"/>
      <c r="J793" s="47"/>
    </row>
    <row r="794">
      <c r="A794" s="37" t="s">
        <v>131</v>
      </c>
      <c r="B794" s="45"/>
      <c r="C794" s="46"/>
      <c r="D794" s="46"/>
      <c r="E794" s="39" t="s">
        <v>2537</v>
      </c>
      <c r="F794" s="46"/>
      <c r="G794" s="46"/>
      <c r="H794" s="46"/>
      <c r="I794" s="46"/>
      <c r="J794" s="47"/>
    </row>
    <row r="795">
      <c r="A795" s="37" t="s">
        <v>125</v>
      </c>
      <c r="B795" s="37">
        <v>207</v>
      </c>
      <c r="C795" s="38" t="s">
        <v>2539</v>
      </c>
      <c r="D795" s="37" t="s">
        <v>127</v>
      </c>
      <c r="E795" s="39" t="s">
        <v>2540</v>
      </c>
      <c r="F795" s="40" t="s">
        <v>135</v>
      </c>
      <c r="G795" s="41">
        <v>24</v>
      </c>
      <c r="H795" s="42">
        <v>0</v>
      </c>
      <c r="I795" s="43">
        <f>ROUND(G795*H795,P4)</f>
        <v>0</v>
      </c>
      <c r="J795" s="37"/>
      <c r="O795" s="44">
        <f>I795*0.21</f>
        <v>0</v>
      </c>
      <c r="P795">
        <v>3</v>
      </c>
    </row>
    <row r="796">
      <c r="A796" s="37" t="s">
        <v>130</v>
      </c>
      <c r="B796" s="45"/>
      <c r="C796" s="46"/>
      <c r="D796" s="46"/>
      <c r="E796" s="39" t="s">
        <v>2540</v>
      </c>
      <c r="F796" s="46"/>
      <c r="G796" s="46"/>
      <c r="H796" s="46"/>
      <c r="I796" s="46"/>
      <c r="J796" s="47"/>
    </row>
    <row r="797" ht="30">
      <c r="A797" s="37" t="s">
        <v>242</v>
      </c>
      <c r="B797" s="45"/>
      <c r="C797" s="46"/>
      <c r="D797" s="46"/>
      <c r="E797" s="51" t="s">
        <v>2541</v>
      </c>
      <c r="F797" s="46"/>
      <c r="G797" s="46"/>
      <c r="H797" s="46"/>
      <c r="I797" s="46"/>
      <c r="J797" s="47"/>
    </row>
    <row r="798">
      <c r="A798" s="37" t="s">
        <v>131</v>
      </c>
      <c r="B798" s="45"/>
      <c r="C798" s="46"/>
      <c r="D798" s="46"/>
      <c r="E798" s="39" t="s">
        <v>2540</v>
      </c>
      <c r="F798" s="46"/>
      <c r="G798" s="46"/>
      <c r="H798" s="46"/>
      <c r="I798" s="46"/>
      <c r="J798" s="47"/>
    </row>
    <row r="799">
      <c r="A799" s="37" t="s">
        <v>125</v>
      </c>
      <c r="B799" s="37">
        <v>208</v>
      </c>
      <c r="C799" s="38" t="s">
        <v>2542</v>
      </c>
      <c r="D799" s="37" t="s">
        <v>127</v>
      </c>
      <c r="E799" s="39" t="s">
        <v>2543</v>
      </c>
      <c r="F799" s="40" t="s">
        <v>135</v>
      </c>
      <c r="G799" s="41">
        <v>16</v>
      </c>
      <c r="H799" s="42">
        <v>0</v>
      </c>
      <c r="I799" s="43">
        <f>ROUND(G799*H799,P4)</f>
        <v>0</v>
      </c>
      <c r="J799" s="37"/>
      <c r="O799" s="44">
        <f>I799*0.21</f>
        <v>0</v>
      </c>
      <c r="P799">
        <v>3</v>
      </c>
    </row>
    <row r="800">
      <c r="A800" s="37" t="s">
        <v>130</v>
      </c>
      <c r="B800" s="45"/>
      <c r="C800" s="46"/>
      <c r="D800" s="46"/>
      <c r="E800" s="39" t="s">
        <v>2543</v>
      </c>
      <c r="F800" s="46"/>
      <c r="G800" s="46"/>
      <c r="H800" s="46"/>
      <c r="I800" s="46"/>
      <c r="J800" s="47"/>
    </row>
    <row r="801" ht="30">
      <c r="A801" s="37" t="s">
        <v>242</v>
      </c>
      <c r="B801" s="45"/>
      <c r="C801" s="46"/>
      <c r="D801" s="46"/>
      <c r="E801" s="51" t="s">
        <v>2544</v>
      </c>
      <c r="F801" s="46"/>
      <c r="G801" s="46"/>
      <c r="H801" s="46"/>
      <c r="I801" s="46"/>
      <c r="J801" s="47"/>
    </row>
    <row r="802">
      <c r="A802" s="37" t="s">
        <v>131</v>
      </c>
      <c r="B802" s="45"/>
      <c r="C802" s="46"/>
      <c r="D802" s="46"/>
      <c r="E802" s="39" t="s">
        <v>2543</v>
      </c>
      <c r="F802" s="46"/>
      <c r="G802" s="46"/>
      <c r="H802" s="46"/>
      <c r="I802" s="46"/>
      <c r="J802" s="47"/>
    </row>
    <row r="803">
      <c r="A803" s="37" t="s">
        <v>125</v>
      </c>
      <c r="B803" s="37">
        <v>209</v>
      </c>
      <c r="C803" s="38" t="s">
        <v>2545</v>
      </c>
      <c r="D803" s="37" t="s">
        <v>127</v>
      </c>
      <c r="E803" s="39" t="s">
        <v>2546</v>
      </c>
      <c r="F803" s="40" t="s">
        <v>129</v>
      </c>
      <c r="G803" s="41">
        <v>117</v>
      </c>
      <c r="H803" s="42">
        <v>0</v>
      </c>
      <c r="I803" s="43">
        <f>ROUND(G803*H803,P4)</f>
        <v>0</v>
      </c>
      <c r="J803" s="37"/>
      <c r="O803" s="44">
        <f>I803*0.21</f>
        <v>0</v>
      </c>
      <c r="P803">
        <v>3</v>
      </c>
    </row>
    <row r="804">
      <c r="A804" s="37" t="s">
        <v>130</v>
      </c>
      <c r="B804" s="45"/>
      <c r="C804" s="46"/>
      <c r="D804" s="46"/>
      <c r="E804" s="39" t="s">
        <v>2546</v>
      </c>
      <c r="F804" s="46"/>
      <c r="G804" s="46"/>
      <c r="H804" s="46"/>
      <c r="I804" s="46"/>
      <c r="J804" s="47"/>
    </row>
    <row r="805">
      <c r="A805" s="37" t="s">
        <v>131</v>
      </c>
      <c r="B805" s="45"/>
      <c r="C805" s="46"/>
      <c r="D805" s="46"/>
      <c r="E805" s="39" t="s">
        <v>2546</v>
      </c>
      <c r="F805" s="46"/>
      <c r="G805" s="46"/>
      <c r="H805" s="46"/>
      <c r="I805" s="46"/>
      <c r="J805" s="47"/>
    </row>
    <row r="806">
      <c r="A806" s="37" t="s">
        <v>125</v>
      </c>
      <c r="B806" s="37">
        <v>210</v>
      </c>
      <c r="C806" s="38" t="s">
        <v>2547</v>
      </c>
      <c r="D806" s="37" t="s">
        <v>127</v>
      </c>
      <c r="E806" s="39" t="s">
        <v>2548</v>
      </c>
      <c r="F806" s="40" t="s">
        <v>1304</v>
      </c>
      <c r="G806" s="41">
        <v>22</v>
      </c>
      <c r="H806" s="42">
        <v>0</v>
      </c>
      <c r="I806" s="43">
        <f>ROUND(G806*H806,P4)</f>
        <v>0</v>
      </c>
      <c r="J806" s="37"/>
      <c r="O806" s="44">
        <f>I806*0.21</f>
        <v>0</v>
      </c>
      <c r="P806">
        <v>3</v>
      </c>
    </row>
    <row r="807">
      <c r="A807" s="37" t="s">
        <v>130</v>
      </c>
      <c r="B807" s="45"/>
      <c r="C807" s="46"/>
      <c r="D807" s="46"/>
      <c r="E807" s="39" t="s">
        <v>2548</v>
      </c>
      <c r="F807" s="46"/>
      <c r="G807" s="46"/>
      <c r="H807" s="46"/>
      <c r="I807" s="46"/>
      <c r="J807" s="47"/>
    </row>
    <row r="808">
      <c r="A808" s="37" t="s">
        <v>131</v>
      </c>
      <c r="B808" s="45"/>
      <c r="C808" s="46"/>
      <c r="D808" s="46"/>
      <c r="E808" s="39" t="s">
        <v>2548</v>
      </c>
      <c r="F808" s="46"/>
      <c r="G808" s="46"/>
      <c r="H808" s="46"/>
      <c r="I808" s="46"/>
      <c r="J808" s="47"/>
    </row>
    <row r="809">
      <c r="A809" s="37" t="s">
        <v>125</v>
      </c>
      <c r="B809" s="37">
        <v>211</v>
      </c>
      <c r="C809" s="38" t="s">
        <v>2549</v>
      </c>
      <c r="D809" s="37" t="s">
        <v>127</v>
      </c>
      <c r="E809" s="39" t="s">
        <v>2550</v>
      </c>
      <c r="F809" s="40" t="s">
        <v>1304</v>
      </c>
      <c r="G809" s="41">
        <v>119.59999999999999</v>
      </c>
      <c r="H809" s="42">
        <v>0</v>
      </c>
      <c r="I809" s="43">
        <f>ROUND(G809*H809,P4)</f>
        <v>0</v>
      </c>
      <c r="J809" s="37"/>
      <c r="O809" s="44">
        <f>I809*0.21</f>
        <v>0</v>
      </c>
      <c r="P809">
        <v>3</v>
      </c>
    </row>
    <row r="810">
      <c r="A810" s="37" t="s">
        <v>130</v>
      </c>
      <c r="B810" s="45"/>
      <c r="C810" s="46"/>
      <c r="D810" s="46"/>
      <c r="E810" s="39" t="s">
        <v>2550</v>
      </c>
      <c r="F810" s="46"/>
      <c r="G810" s="46"/>
      <c r="H810" s="46"/>
      <c r="I810" s="46"/>
      <c r="J810" s="47"/>
    </row>
    <row r="811">
      <c r="A811" s="37" t="s">
        <v>131</v>
      </c>
      <c r="B811" s="45"/>
      <c r="C811" s="46"/>
      <c r="D811" s="46"/>
      <c r="E811" s="39" t="s">
        <v>2550</v>
      </c>
      <c r="F811" s="46"/>
      <c r="G811" s="46"/>
      <c r="H811" s="46"/>
      <c r="I811" s="46"/>
      <c r="J811" s="47"/>
    </row>
    <row r="812">
      <c r="A812" s="37" t="s">
        <v>125</v>
      </c>
      <c r="B812" s="37">
        <v>212</v>
      </c>
      <c r="C812" s="38" t="s">
        <v>2551</v>
      </c>
      <c r="D812" s="37" t="s">
        <v>127</v>
      </c>
      <c r="E812" s="39" t="s">
        <v>2552</v>
      </c>
      <c r="F812" s="40" t="s">
        <v>1304</v>
      </c>
      <c r="G812" s="41">
        <v>5.9000000000000004</v>
      </c>
      <c r="H812" s="42">
        <v>0</v>
      </c>
      <c r="I812" s="43">
        <f>ROUND(G812*H812,P4)</f>
        <v>0</v>
      </c>
      <c r="J812" s="37"/>
      <c r="O812" s="44">
        <f>I812*0.21</f>
        <v>0</v>
      </c>
      <c r="P812">
        <v>3</v>
      </c>
    </row>
    <row r="813">
      <c r="A813" s="37" t="s">
        <v>130</v>
      </c>
      <c r="B813" s="45"/>
      <c r="C813" s="46"/>
      <c r="D813" s="46"/>
      <c r="E813" s="39" t="s">
        <v>2552</v>
      </c>
      <c r="F813" s="46"/>
      <c r="G813" s="46"/>
      <c r="H813" s="46"/>
      <c r="I813" s="46"/>
      <c r="J813" s="47"/>
    </row>
    <row r="814" ht="75">
      <c r="A814" s="37" t="s">
        <v>242</v>
      </c>
      <c r="B814" s="45"/>
      <c r="C814" s="46"/>
      <c r="D814" s="46"/>
      <c r="E814" s="51" t="s">
        <v>2553</v>
      </c>
      <c r="F814" s="46"/>
      <c r="G814" s="46"/>
      <c r="H814" s="46"/>
      <c r="I814" s="46"/>
      <c r="J814" s="47"/>
    </row>
    <row r="815">
      <c r="A815" s="37" t="s">
        <v>131</v>
      </c>
      <c r="B815" s="45"/>
      <c r="C815" s="46"/>
      <c r="D815" s="46"/>
      <c r="E815" s="39" t="s">
        <v>2552</v>
      </c>
      <c r="F815" s="46"/>
      <c r="G815" s="46"/>
      <c r="H815" s="46"/>
      <c r="I815" s="46"/>
      <c r="J815" s="47"/>
    </row>
    <row r="816" ht="30">
      <c r="A816" s="37" t="s">
        <v>125</v>
      </c>
      <c r="B816" s="37">
        <v>213</v>
      </c>
      <c r="C816" s="38" t="s">
        <v>2554</v>
      </c>
      <c r="D816" s="37" t="s">
        <v>127</v>
      </c>
      <c r="E816" s="39" t="s">
        <v>2555</v>
      </c>
      <c r="F816" s="40" t="s">
        <v>1304</v>
      </c>
      <c r="G816" s="41">
        <v>41.283000000000001</v>
      </c>
      <c r="H816" s="42">
        <v>0</v>
      </c>
      <c r="I816" s="43">
        <f>ROUND(G816*H816,P4)</f>
        <v>0</v>
      </c>
      <c r="J816" s="37"/>
      <c r="O816" s="44">
        <f>I816*0.21</f>
        <v>0</v>
      </c>
      <c r="P816">
        <v>3</v>
      </c>
    </row>
    <row r="817" ht="30">
      <c r="A817" s="37" t="s">
        <v>130</v>
      </c>
      <c r="B817" s="45"/>
      <c r="C817" s="46"/>
      <c r="D817" s="46"/>
      <c r="E817" s="39" t="s">
        <v>2555</v>
      </c>
      <c r="F817" s="46"/>
      <c r="G817" s="46"/>
      <c r="H817" s="46"/>
      <c r="I817" s="46"/>
      <c r="J817" s="47"/>
    </row>
    <row r="818">
      <c r="A818" s="37" t="s">
        <v>242</v>
      </c>
      <c r="B818" s="45"/>
      <c r="C818" s="46"/>
      <c r="D818" s="46"/>
      <c r="E818" s="51" t="s">
        <v>2556</v>
      </c>
      <c r="F818" s="46"/>
      <c r="G818" s="46"/>
      <c r="H818" s="46"/>
      <c r="I818" s="46"/>
      <c r="J818" s="47"/>
    </row>
    <row r="819" ht="30">
      <c r="A819" s="37" t="s">
        <v>131</v>
      </c>
      <c r="B819" s="45"/>
      <c r="C819" s="46"/>
      <c r="D819" s="46"/>
      <c r="E819" s="39" t="s">
        <v>2555</v>
      </c>
      <c r="F819" s="46"/>
      <c r="G819" s="46"/>
      <c r="H819" s="46"/>
      <c r="I819" s="46"/>
      <c r="J819" s="47"/>
    </row>
    <row r="820">
      <c r="A820" s="37" t="s">
        <v>125</v>
      </c>
      <c r="B820" s="37">
        <v>214</v>
      </c>
      <c r="C820" s="38" t="s">
        <v>2557</v>
      </c>
      <c r="D820" s="37" t="s">
        <v>127</v>
      </c>
      <c r="E820" s="39" t="s">
        <v>2558</v>
      </c>
      <c r="F820" s="40" t="s">
        <v>129</v>
      </c>
      <c r="G820" s="41">
        <v>37.884</v>
      </c>
      <c r="H820" s="42">
        <v>0</v>
      </c>
      <c r="I820" s="43">
        <f>ROUND(G820*H820,P4)</f>
        <v>0</v>
      </c>
      <c r="J820" s="37"/>
      <c r="O820" s="44">
        <f>I820*0.21</f>
        <v>0</v>
      </c>
      <c r="P820">
        <v>3</v>
      </c>
    </row>
    <row r="821">
      <c r="A821" s="37" t="s">
        <v>130</v>
      </c>
      <c r="B821" s="45"/>
      <c r="C821" s="46"/>
      <c r="D821" s="46"/>
      <c r="E821" s="39" t="s">
        <v>2558</v>
      </c>
      <c r="F821" s="46"/>
      <c r="G821" s="46"/>
      <c r="H821" s="46"/>
      <c r="I821" s="46"/>
      <c r="J821" s="47"/>
    </row>
    <row r="822">
      <c r="A822" s="37" t="s">
        <v>242</v>
      </c>
      <c r="B822" s="45"/>
      <c r="C822" s="46"/>
      <c r="D822" s="46"/>
      <c r="E822" s="51" t="s">
        <v>2559</v>
      </c>
      <c r="F822" s="46"/>
      <c r="G822" s="46"/>
      <c r="H822" s="46"/>
      <c r="I822" s="46"/>
      <c r="J822" s="47"/>
    </row>
    <row r="823">
      <c r="A823" s="37" t="s">
        <v>131</v>
      </c>
      <c r="B823" s="45"/>
      <c r="C823" s="46"/>
      <c r="D823" s="46"/>
      <c r="E823" s="39" t="s">
        <v>2558</v>
      </c>
      <c r="F823" s="46"/>
      <c r="G823" s="46"/>
      <c r="H823" s="46"/>
      <c r="I823" s="46"/>
      <c r="J823" s="47"/>
    </row>
    <row r="824" ht="30">
      <c r="A824" s="37" t="s">
        <v>125</v>
      </c>
      <c r="B824" s="37">
        <v>215</v>
      </c>
      <c r="C824" s="38" t="s">
        <v>2560</v>
      </c>
      <c r="D824" s="37" t="s">
        <v>127</v>
      </c>
      <c r="E824" s="39" t="s">
        <v>2561</v>
      </c>
      <c r="F824" s="40" t="s">
        <v>129</v>
      </c>
      <c r="G824" s="41">
        <v>23.199999999999999</v>
      </c>
      <c r="H824" s="42">
        <v>0</v>
      </c>
      <c r="I824" s="43">
        <f>ROUND(G824*H824,P4)</f>
        <v>0</v>
      </c>
      <c r="J824" s="37"/>
      <c r="O824" s="44">
        <f>I824*0.21</f>
        <v>0</v>
      </c>
      <c r="P824">
        <v>3</v>
      </c>
    </row>
    <row r="825" ht="30">
      <c r="A825" s="37" t="s">
        <v>130</v>
      </c>
      <c r="B825" s="45"/>
      <c r="C825" s="46"/>
      <c r="D825" s="46"/>
      <c r="E825" s="39" t="s">
        <v>2561</v>
      </c>
      <c r="F825" s="46"/>
      <c r="G825" s="46"/>
      <c r="H825" s="46"/>
      <c r="I825" s="46"/>
      <c r="J825" s="47"/>
    </row>
    <row r="826" ht="30">
      <c r="A826" s="37" t="s">
        <v>242</v>
      </c>
      <c r="B826" s="45"/>
      <c r="C826" s="46"/>
      <c r="D826" s="46"/>
      <c r="E826" s="51" t="s">
        <v>2562</v>
      </c>
      <c r="F826" s="46"/>
      <c r="G826" s="46"/>
      <c r="H826" s="46"/>
      <c r="I826" s="46"/>
      <c r="J826" s="47"/>
    </row>
    <row r="827" ht="30">
      <c r="A827" s="37" t="s">
        <v>131</v>
      </c>
      <c r="B827" s="45"/>
      <c r="C827" s="46"/>
      <c r="D827" s="46"/>
      <c r="E827" s="39" t="s">
        <v>2561</v>
      </c>
      <c r="F827" s="46"/>
      <c r="G827" s="46"/>
      <c r="H827" s="46"/>
      <c r="I827" s="46"/>
      <c r="J827" s="47"/>
    </row>
    <row r="828" ht="30">
      <c r="A828" s="37" t="s">
        <v>125</v>
      </c>
      <c r="B828" s="37">
        <v>216</v>
      </c>
      <c r="C828" s="38" t="s">
        <v>2563</v>
      </c>
      <c r="D828" s="37" t="s">
        <v>127</v>
      </c>
      <c r="E828" s="39" t="s">
        <v>2564</v>
      </c>
      <c r="F828" s="40" t="s">
        <v>1304</v>
      </c>
      <c r="G828" s="41">
        <v>37.530000000000001</v>
      </c>
      <c r="H828" s="42">
        <v>0</v>
      </c>
      <c r="I828" s="43">
        <f>ROUND(G828*H828,P4)</f>
        <v>0</v>
      </c>
      <c r="J828" s="37"/>
      <c r="O828" s="44">
        <f>I828*0.21</f>
        <v>0</v>
      </c>
      <c r="P828">
        <v>3</v>
      </c>
    </row>
    <row r="829" ht="30">
      <c r="A829" s="37" t="s">
        <v>130</v>
      </c>
      <c r="B829" s="45"/>
      <c r="C829" s="46"/>
      <c r="D829" s="46"/>
      <c r="E829" s="39" t="s">
        <v>2564</v>
      </c>
      <c r="F829" s="46"/>
      <c r="G829" s="46"/>
      <c r="H829" s="46"/>
      <c r="I829" s="46"/>
      <c r="J829" s="47"/>
    </row>
    <row r="830" ht="30">
      <c r="A830" s="37" t="s">
        <v>242</v>
      </c>
      <c r="B830" s="45"/>
      <c r="C830" s="46"/>
      <c r="D830" s="46"/>
      <c r="E830" s="51" t="s">
        <v>2565</v>
      </c>
      <c r="F830" s="46"/>
      <c r="G830" s="46"/>
      <c r="H830" s="46"/>
      <c r="I830" s="46"/>
      <c r="J830" s="47"/>
    </row>
    <row r="831" ht="30">
      <c r="A831" s="37" t="s">
        <v>131</v>
      </c>
      <c r="B831" s="45"/>
      <c r="C831" s="46"/>
      <c r="D831" s="46"/>
      <c r="E831" s="39" t="s">
        <v>2564</v>
      </c>
      <c r="F831" s="46"/>
      <c r="G831" s="46"/>
      <c r="H831" s="46"/>
      <c r="I831" s="46"/>
      <c r="J831" s="47"/>
    </row>
    <row r="832">
      <c r="A832" s="37" t="s">
        <v>125</v>
      </c>
      <c r="B832" s="37">
        <v>217</v>
      </c>
      <c r="C832" s="38" t="s">
        <v>2566</v>
      </c>
      <c r="D832" s="37" t="s">
        <v>127</v>
      </c>
      <c r="E832" s="39" t="s">
        <v>2567</v>
      </c>
      <c r="F832" s="40" t="s">
        <v>129</v>
      </c>
      <c r="G832" s="41">
        <v>34.439999999999998</v>
      </c>
      <c r="H832" s="42">
        <v>0</v>
      </c>
      <c r="I832" s="43">
        <f>ROUND(G832*H832,P4)</f>
        <v>0</v>
      </c>
      <c r="J832" s="37"/>
      <c r="O832" s="44">
        <f>I832*0.21</f>
        <v>0</v>
      </c>
      <c r="P832">
        <v>3</v>
      </c>
    </row>
    <row r="833">
      <c r="A833" s="37" t="s">
        <v>130</v>
      </c>
      <c r="B833" s="45"/>
      <c r="C833" s="46"/>
      <c r="D833" s="46"/>
      <c r="E833" s="39" t="s">
        <v>2567</v>
      </c>
      <c r="F833" s="46"/>
      <c r="G833" s="46"/>
      <c r="H833" s="46"/>
      <c r="I833" s="46"/>
      <c r="J833" s="47"/>
    </row>
    <row r="834" ht="30">
      <c r="A834" s="37" t="s">
        <v>242</v>
      </c>
      <c r="B834" s="45"/>
      <c r="C834" s="46"/>
      <c r="D834" s="46"/>
      <c r="E834" s="51" t="s">
        <v>2568</v>
      </c>
      <c r="F834" s="46"/>
      <c r="G834" s="46"/>
      <c r="H834" s="46"/>
      <c r="I834" s="46"/>
      <c r="J834" s="47"/>
    </row>
    <row r="835">
      <c r="A835" s="37" t="s">
        <v>131</v>
      </c>
      <c r="B835" s="45"/>
      <c r="C835" s="46"/>
      <c r="D835" s="46"/>
      <c r="E835" s="39" t="s">
        <v>2567</v>
      </c>
      <c r="F835" s="46"/>
      <c r="G835" s="46"/>
      <c r="H835" s="46"/>
      <c r="I835" s="46"/>
      <c r="J835" s="47"/>
    </row>
    <row r="836" ht="30">
      <c r="A836" s="37" t="s">
        <v>125</v>
      </c>
      <c r="B836" s="37">
        <v>218</v>
      </c>
      <c r="C836" s="38" t="s">
        <v>2569</v>
      </c>
      <c r="D836" s="37" t="s">
        <v>127</v>
      </c>
      <c r="E836" s="39" t="s">
        <v>2570</v>
      </c>
      <c r="F836" s="40" t="s">
        <v>1304</v>
      </c>
      <c r="G836" s="41">
        <v>22</v>
      </c>
      <c r="H836" s="42">
        <v>0</v>
      </c>
      <c r="I836" s="43">
        <f>ROUND(G836*H836,P4)</f>
        <v>0</v>
      </c>
      <c r="J836" s="37"/>
      <c r="O836" s="44">
        <f>I836*0.21</f>
        <v>0</v>
      </c>
      <c r="P836">
        <v>3</v>
      </c>
    </row>
    <row r="837" ht="30">
      <c r="A837" s="37" t="s">
        <v>130</v>
      </c>
      <c r="B837" s="45"/>
      <c r="C837" s="46"/>
      <c r="D837" s="46"/>
      <c r="E837" s="39" t="s">
        <v>2570</v>
      </c>
      <c r="F837" s="46"/>
      <c r="G837" s="46"/>
      <c r="H837" s="46"/>
      <c r="I837" s="46"/>
      <c r="J837" s="47"/>
    </row>
    <row r="838" ht="45">
      <c r="A838" s="37" t="s">
        <v>242</v>
      </c>
      <c r="B838" s="45"/>
      <c r="C838" s="46"/>
      <c r="D838" s="46"/>
      <c r="E838" s="51" t="s">
        <v>2571</v>
      </c>
      <c r="F838" s="46"/>
      <c r="G838" s="46"/>
      <c r="H838" s="46"/>
      <c r="I838" s="46"/>
      <c r="J838" s="47"/>
    </row>
    <row r="839" ht="30">
      <c r="A839" s="37" t="s">
        <v>131</v>
      </c>
      <c r="B839" s="45"/>
      <c r="C839" s="46"/>
      <c r="D839" s="46"/>
      <c r="E839" s="39" t="s">
        <v>2570</v>
      </c>
      <c r="F839" s="46"/>
      <c r="G839" s="46"/>
      <c r="H839" s="46"/>
      <c r="I839" s="46"/>
      <c r="J839" s="47"/>
    </row>
    <row r="840" ht="30">
      <c r="A840" s="37" t="s">
        <v>125</v>
      </c>
      <c r="B840" s="37">
        <v>219</v>
      </c>
      <c r="C840" s="38" t="s">
        <v>2572</v>
      </c>
      <c r="D840" s="37" t="s">
        <v>127</v>
      </c>
      <c r="E840" s="39" t="s">
        <v>2573</v>
      </c>
      <c r="F840" s="40" t="s">
        <v>1304</v>
      </c>
      <c r="G840" s="41">
        <v>119.59999999999999</v>
      </c>
      <c r="H840" s="42">
        <v>0</v>
      </c>
      <c r="I840" s="43">
        <f>ROUND(G840*H840,P4)</f>
        <v>0</v>
      </c>
      <c r="J840" s="37"/>
      <c r="O840" s="44">
        <f>I840*0.21</f>
        <v>0</v>
      </c>
      <c r="P840">
        <v>3</v>
      </c>
    </row>
    <row r="841" ht="30">
      <c r="A841" s="37" t="s">
        <v>130</v>
      </c>
      <c r="B841" s="45"/>
      <c r="C841" s="46"/>
      <c r="D841" s="46"/>
      <c r="E841" s="39" t="s">
        <v>2573</v>
      </c>
      <c r="F841" s="46"/>
      <c r="G841" s="46"/>
      <c r="H841" s="46"/>
      <c r="I841" s="46"/>
      <c r="J841" s="47"/>
    </row>
    <row r="842" ht="120">
      <c r="A842" s="37" t="s">
        <v>242</v>
      </c>
      <c r="B842" s="45"/>
      <c r="C842" s="46"/>
      <c r="D842" s="46"/>
      <c r="E842" s="51" t="s">
        <v>2574</v>
      </c>
      <c r="F842" s="46"/>
      <c r="G842" s="46"/>
      <c r="H842" s="46"/>
      <c r="I842" s="46"/>
      <c r="J842" s="47"/>
    </row>
    <row r="843" ht="30">
      <c r="A843" s="37" t="s">
        <v>131</v>
      </c>
      <c r="B843" s="45"/>
      <c r="C843" s="46"/>
      <c r="D843" s="46"/>
      <c r="E843" s="39" t="s">
        <v>2573</v>
      </c>
      <c r="F843" s="46"/>
      <c r="G843" s="46"/>
      <c r="H843" s="46"/>
      <c r="I843" s="46"/>
      <c r="J843" s="47"/>
    </row>
    <row r="844" ht="30">
      <c r="A844" s="37" t="s">
        <v>125</v>
      </c>
      <c r="B844" s="37">
        <v>220</v>
      </c>
      <c r="C844" s="38" t="s">
        <v>2575</v>
      </c>
      <c r="D844" s="37" t="s">
        <v>127</v>
      </c>
      <c r="E844" s="39" t="s">
        <v>2576</v>
      </c>
      <c r="F844" s="40" t="s">
        <v>135</v>
      </c>
      <c r="G844" s="41">
        <v>3</v>
      </c>
      <c r="H844" s="42">
        <v>0</v>
      </c>
      <c r="I844" s="43">
        <f>ROUND(G844*H844,P4)</f>
        <v>0</v>
      </c>
      <c r="J844" s="37"/>
      <c r="O844" s="44">
        <f>I844*0.21</f>
        <v>0</v>
      </c>
      <c r="P844">
        <v>3</v>
      </c>
    </row>
    <row r="845" ht="30">
      <c r="A845" s="37" t="s">
        <v>130</v>
      </c>
      <c r="B845" s="45"/>
      <c r="C845" s="46"/>
      <c r="D845" s="46"/>
      <c r="E845" s="39" t="s">
        <v>2576</v>
      </c>
      <c r="F845" s="46"/>
      <c r="G845" s="46"/>
      <c r="H845" s="46"/>
      <c r="I845" s="46"/>
      <c r="J845" s="47"/>
    </row>
    <row r="846" ht="75">
      <c r="A846" s="37" t="s">
        <v>242</v>
      </c>
      <c r="B846" s="45"/>
      <c r="C846" s="46"/>
      <c r="D846" s="46"/>
      <c r="E846" s="51" t="s">
        <v>2577</v>
      </c>
      <c r="F846" s="46"/>
      <c r="G846" s="46"/>
      <c r="H846" s="46"/>
      <c r="I846" s="46"/>
      <c r="J846" s="47"/>
    </row>
    <row r="847" ht="30">
      <c r="A847" s="37" t="s">
        <v>131</v>
      </c>
      <c r="B847" s="45"/>
      <c r="C847" s="46"/>
      <c r="D847" s="46"/>
      <c r="E847" s="39" t="s">
        <v>2576</v>
      </c>
      <c r="F847" s="46"/>
      <c r="G847" s="46"/>
      <c r="H847" s="46"/>
      <c r="I847" s="46"/>
      <c r="J847" s="47"/>
    </row>
    <row r="848" ht="45">
      <c r="A848" s="37" t="s">
        <v>125</v>
      </c>
      <c r="B848" s="37">
        <v>221</v>
      </c>
      <c r="C848" s="38" t="s">
        <v>2578</v>
      </c>
      <c r="D848" s="37" t="s">
        <v>127</v>
      </c>
      <c r="E848" s="39" t="s">
        <v>2579</v>
      </c>
      <c r="F848" s="40" t="s">
        <v>135</v>
      </c>
      <c r="G848" s="41">
        <v>34</v>
      </c>
      <c r="H848" s="42">
        <v>0</v>
      </c>
      <c r="I848" s="43">
        <f>ROUND(G848*H848,P4)</f>
        <v>0</v>
      </c>
      <c r="J848" s="37"/>
      <c r="O848" s="44">
        <f>I848*0.21</f>
        <v>0</v>
      </c>
      <c r="P848">
        <v>3</v>
      </c>
    </row>
    <row r="849" ht="45">
      <c r="A849" s="37" t="s">
        <v>130</v>
      </c>
      <c r="B849" s="45"/>
      <c r="C849" s="46"/>
      <c r="D849" s="46"/>
      <c r="E849" s="39" t="s">
        <v>2579</v>
      </c>
      <c r="F849" s="46"/>
      <c r="G849" s="46"/>
      <c r="H849" s="46"/>
      <c r="I849" s="46"/>
      <c r="J849" s="47"/>
    </row>
    <row r="850" ht="240">
      <c r="A850" s="37" t="s">
        <v>242</v>
      </c>
      <c r="B850" s="45"/>
      <c r="C850" s="46"/>
      <c r="D850" s="46"/>
      <c r="E850" s="51" t="s">
        <v>2580</v>
      </c>
      <c r="F850" s="46"/>
      <c r="G850" s="46"/>
      <c r="H850" s="46"/>
      <c r="I850" s="46"/>
      <c r="J850" s="47"/>
    </row>
    <row r="851" ht="45">
      <c r="A851" s="37" t="s">
        <v>131</v>
      </c>
      <c r="B851" s="45"/>
      <c r="C851" s="46"/>
      <c r="D851" s="46"/>
      <c r="E851" s="39" t="s">
        <v>2579</v>
      </c>
      <c r="F851" s="46"/>
      <c r="G851" s="46"/>
      <c r="H851" s="46"/>
      <c r="I851" s="46"/>
      <c r="J851" s="47"/>
    </row>
    <row r="852" ht="45">
      <c r="A852" s="37" t="s">
        <v>125</v>
      </c>
      <c r="B852" s="37">
        <v>222</v>
      </c>
      <c r="C852" s="38" t="s">
        <v>2581</v>
      </c>
      <c r="D852" s="37" t="s">
        <v>127</v>
      </c>
      <c r="E852" s="39" t="s">
        <v>2582</v>
      </c>
      <c r="F852" s="40" t="s">
        <v>135</v>
      </c>
      <c r="G852" s="41">
        <v>6</v>
      </c>
      <c r="H852" s="42">
        <v>0</v>
      </c>
      <c r="I852" s="43">
        <f>ROUND(G852*H852,P4)</f>
        <v>0</v>
      </c>
      <c r="J852" s="37"/>
      <c r="O852" s="44">
        <f>I852*0.21</f>
        <v>0</v>
      </c>
      <c r="P852">
        <v>3</v>
      </c>
    </row>
    <row r="853" ht="45">
      <c r="A853" s="37" t="s">
        <v>130</v>
      </c>
      <c r="B853" s="45"/>
      <c r="C853" s="46"/>
      <c r="D853" s="46"/>
      <c r="E853" s="39" t="s">
        <v>2582</v>
      </c>
      <c r="F853" s="46"/>
      <c r="G853" s="46"/>
      <c r="H853" s="46"/>
      <c r="I853" s="46"/>
      <c r="J853" s="47"/>
    </row>
    <row r="854" ht="90">
      <c r="A854" s="37" t="s">
        <v>242</v>
      </c>
      <c r="B854" s="45"/>
      <c r="C854" s="46"/>
      <c r="D854" s="46"/>
      <c r="E854" s="51" t="s">
        <v>2583</v>
      </c>
      <c r="F854" s="46"/>
      <c r="G854" s="46"/>
      <c r="H854" s="46"/>
      <c r="I854" s="46"/>
      <c r="J854" s="47"/>
    </row>
    <row r="855" ht="45">
      <c r="A855" s="37" t="s">
        <v>131</v>
      </c>
      <c r="B855" s="45"/>
      <c r="C855" s="46"/>
      <c r="D855" s="46"/>
      <c r="E855" s="39" t="s">
        <v>2582</v>
      </c>
      <c r="F855" s="46"/>
      <c r="G855" s="46"/>
      <c r="H855" s="46"/>
      <c r="I855" s="46"/>
      <c r="J855" s="47"/>
    </row>
    <row r="856" ht="45">
      <c r="A856" s="37" t="s">
        <v>125</v>
      </c>
      <c r="B856" s="37">
        <v>223</v>
      </c>
      <c r="C856" s="38" t="s">
        <v>2584</v>
      </c>
      <c r="D856" s="37" t="s">
        <v>127</v>
      </c>
      <c r="E856" s="39" t="s">
        <v>2585</v>
      </c>
      <c r="F856" s="40" t="s">
        <v>135</v>
      </c>
      <c r="G856" s="41">
        <v>2</v>
      </c>
      <c r="H856" s="42">
        <v>0</v>
      </c>
      <c r="I856" s="43">
        <f>ROUND(G856*H856,P4)</f>
        <v>0</v>
      </c>
      <c r="J856" s="37"/>
      <c r="O856" s="44">
        <f>I856*0.21</f>
        <v>0</v>
      </c>
      <c r="P856">
        <v>3</v>
      </c>
    </row>
    <row r="857" ht="45">
      <c r="A857" s="37" t="s">
        <v>130</v>
      </c>
      <c r="B857" s="45"/>
      <c r="C857" s="46"/>
      <c r="D857" s="46"/>
      <c r="E857" s="39" t="s">
        <v>2585</v>
      </c>
      <c r="F857" s="46"/>
      <c r="G857" s="46"/>
      <c r="H857" s="46"/>
      <c r="I857" s="46"/>
      <c r="J857" s="47"/>
    </row>
    <row r="858" ht="60">
      <c r="A858" s="37" t="s">
        <v>242</v>
      </c>
      <c r="B858" s="45"/>
      <c r="C858" s="46"/>
      <c r="D858" s="46"/>
      <c r="E858" s="51" t="s">
        <v>2586</v>
      </c>
      <c r="F858" s="46"/>
      <c r="G858" s="46"/>
      <c r="H858" s="46"/>
      <c r="I858" s="46"/>
      <c r="J858" s="47"/>
    </row>
    <row r="859" ht="45">
      <c r="A859" s="37" t="s">
        <v>131</v>
      </c>
      <c r="B859" s="45"/>
      <c r="C859" s="46"/>
      <c r="D859" s="46"/>
      <c r="E859" s="39" t="s">
        <v>2585</v>
      </c>
      <c r="F859" s="46"/>
      <c r="G859" s="46"/>
      <c r="H859" s="46"/>
      <c r="I859" s="46"/>
      <c r="J859" s="47"/>
    </row>
    <row r="860" ht="45">
      <c r="A860" s="37" t="s">
        <v>125</v>
      </c>
      <c r="B860" s="37">
        <v>224</v>
      </c>
      <c r="C860" s="38" t="s">
        <v>2587</v>
      </c>
      <c r="D860" s="37" t="s">
        <v>127</v>
      </c>
      <c r="E860" s="39" t="s">
        <v>2588</v>
      </c>
      <c r="F860" s="40" t="s">
        <v>135</v>
      </c>
      <c r="G860" s="41">
        <v>2</v>
      </c>
      <c r="H860" s="42">
        <v>0</v>
      </c>
      <c r="I860" s="43">
        <f>ROUND(G860*H860,P4)</f>
        <v>0</v>
      </c>
      <c r="J860" s="37"/>
      <c r="O860" s="44">
        <f>I860*0.21</f>
        <v>0</v>
      </c>
      <c r="P860">
        <v>3</v>
      </c>
    </row>
    <row r="861" ht="45">
      <c r="A861" s="37" t="s">
        <v>130</v>
      </c>
      <c r="B861" s="45"/>
      <c r="C861" s="46"/>
      <c r="D861" s="46"/>
      <c r="E861" s="39" t="s">
        <v>2588</v>
      </c>
      <c r="F861" s="46"/>
      <c r="G861" s="46"/>
      <c r="H861" s="46"/>
      <c r="I861" s="46"/>
      <c r="J861" s="47"/>
    </row>
    <row r="862" ht="45">
      <c r="A862" s="37" t="s">
        <v>242</v>
      </c>
      <c r="B862" s="45"/>
      <c r="C862" s="46"/>
      <c r="D862" s="46"/>
      <c r="E862" s="51" t="s">
        <v>2589</v>
      </c>
      <c r="F862" s="46"/>
      <c r="G862" s="46"/>
      <c r="H862" s="46"/>
      <c r="I862" s="46"/>
      <c r="J862" s="47"/>
    </row>
    <row r="863" ht="45">
      <c r="A863" s="37" t="s">
        <v>131</v>
      </c>
      <c r="B863" s="45"/>
      <c r="C863" s="46"/>
      <c r="D863" s="46"/>
      <c r="E863" s="39" t="s">
        <v>2588</v>
      </c>
      <c r="F863" s="46"/>
      <c r="G863" s="46"/>
      <c r="H863" s="46"/>
      <c r="I863" s="46"/>
      <c r="J863" s="47"/>
    </row>
    <row r="864" ht="30">
      <c r="A864" s="37" t="s">
        <v>125</v>
      </c>
      <c r="B864" s="37">
        <v>225</v>
      </c>
      <c r="C864" s="38" t="s">
        <v>2590</v>
      </c>
      <c r="D864" s="37" t="s">
        <v>127</v>
      </c>
      <c r="E864" s="39" t="s">
        <v>2591</v>
      </c>
      <c r="F864" s="40" t="s">
        <v>135</v>
      </c>
      <c r="G864" s="41">
        <v>4</v>
      </c>
      <c r="H864" s="42">
        <v>0</v>
      </c>
      <c r="I864" s="43">
        <f>ROUND(G864*H864,P4)</f>
        <v>0</v>
      </c>
      <c r="J864" s="37"/>
      <c r="O864" s="44">
        <f>I864*0.21</f>
        <v>0</v>
      </c>
      <c r="P864">
        <v>3</v>
      </c>
    </row>
    <row r="865" ht="30">
      <c r="A865" s="37" t="s">
        <v>130</v>
      </c>
      <c r="B865" s="45"/>
      <c r="C865" s="46"/>
      <c r="D865" s="46"/>
      <c r="E865" s="39" t="s">
        <v>2591</v>
      </c>
      <c r="F865" s="46"/>
      <c r="G865" s="46"/>
      <c r="H865" s="46"/>
      <c r="I865" s="46"/>
      <c r="J865" s="47"/>
    </row>
    <row r="866" ht="90">
      <c r="A866" s="37" t="s">
        <v>242</v>
      </c>
      <c r="B866" s="45"/>
      <c r="C866" s="46"/>
      <c r="D866" s="46"/>
      <c r="E866" s="51" t="s">
        <v>2592</v>
      </c>
      <c r="F866" s="46"/>
      <c r="G866" s="46"/>
      <c r="H866" s="46"/>
      <c r="I866" s="46"/>
      <c r="J866" s="47"/>
    </row>
    <row r="867" ht="30">
      <c r="A867" s="37" t="s">
        <v>131</v>
      </c>
      <c r="B867" s="45"/>
      <c r="C867" s="46"/>
      <c r="D867" s="46"/>
      <c r="E867" s="39" t="s">
        <v>2591</v>
      </c>
      <c r="F867" s="46"/>
      <c r="G867" s="46"/>
      <c r="H867" s="46"/>
      <c r="I867" s="46"/>
      <c r="J867" s="47"/>
    </row>
    <row r="868" ht="30">
      <c r="A868" s="37" t="s">
        <v>125</v>
      </c>
      <c r="B868" s="37">
        <v>226</v>
      </c>
      <c r="C868" s="38" t="s">
        <v>2593</v>
      </c>
      <c r="D868" s="37" t="s">
        <v>127</v>
      </c>
      <c r="E868" s="39" t="s">
        <v>2594</v>
      </c>
      <c r="F868" s="40" t="s">
        <v>135</v>
      </c>
      <c r="G868" s="41">
        <v>1</v>
      </c>
      <c r="H868" s="42">
        <v>0</v>
      </c>
      <c r="I868" s="43">
        <f>ROUND(G868*H868,P4)</f>
        <v>0</v>
      </c>
      <c r="J868" s="37"/>
      <c r="O868" s="44">
        <f>I868*0.21</f>
        <v>0</v>
      </c>
      <c r="P868">
        <v>3</v>
      </c>
    </row>
    <row r="869" ht="30">
      <c r="A869" s="37" t="s">
        <v>130</v>
      </c>
      <c r="B869" s="45"/>
      <c r="C869" s="46"/>
      <c r="D869" s="46"/>
      <c r="E869" s="39" t="s">
        <v>2594</v>
      </c>
      <c r="F869" s="46"/>
      <c r="G869" s="46"/>
      <c r="H869" s="46"/>
      <c r="I869" s="46"/>
      <c r="J869" s="47"/>
    </row>
    <row r="870" ht="30">
      <c r="A870" s="37" t="s">
        <v>242</v>
      </c>
      <c r="B870" s="45"/>
      <c r="C870" s="46"/>
      <c r="D870" s="46"/>
      <c r="E870" s="51" t="s">
        <v>2229</v>
      </c>
      <c r="F870" s="46"/>
      <c r="G870" s="46"/>
      <c r="H870" s="46"/>
      <c r="I870" s="46"/>
      <c r="J870" s="47"/>
    </row>
    <row r="871" ht="30">
      <c r="A871" s="37" t="s">
        <v>131</v>
      </c>
      <c r="B871" s="45"/>
      <c r="C871" s="46"/>
      <c r="D871" s="46"/>
      <c r="E871" s="39" t="s">
        <v>2594</v>
      </c>
      <c r="F871" s="46"/>
      <c r="G871" s="46"/>
      <c r="H871" s="46"/>
      <c r="I871" s="46"/>
      <c r="J871" s="47"/>
    </row>
    <row r="872" ht="30">
      <c r="A872" s="37" t="s">
        <v>125</v>
      </c>
      <c r="B872" s="37">
        <v>227</v>
      </c>
      <c r="C872" s="38" t="s">
        <v>2595</v>
      </c>
      <c r="D872" s="37" t="s">
        <v>127</v>
      </c>
      <c r="E872" s="39" t="s">
        <v>2596</v>
      </c>
      <c r="F872" s="40" t="s">
        <v>129</v>
      </c>
      <c r="G872" s="41">
        <v>117</v>
      </c>
      <c r="H872" s="42">
        <v>0</v>
      </c>
      <c r="I872" s="43">
        <f>ROUND(G872*H872,P4)</f>
        <v>0</v>
      </c>
      <c r="J872" s="37"/>
      <c r="O872" s="44">
        <f>I872*0.21</f>
        <v>0</v>
      </c>
      <c r="P872">
        <v>3</v>
      </c>
    </row>
    <row r="873" ht="30">
      <c r="A873" s="37" t="s">
        <v>130</v>
      </c>
      <c r="B873" s="45"/>
      <c r="C873" s="46"/>
      <c r="D873" s="46"/>
      <c r="E873" s="39" t="s">
        <v>2596</v>
      </c>
      <c r="F873" s="46"/>
      <c r="G873" s="46"/>
      <c r="H873" s="46"/>
      <c r="I873" s="46"/>
      <c r="J873" s="47"/>
    </row>
    <row r="874" ht="180">
      <c r="A874" s="37" t="s">
        <v>242</v>
      </c>
      <c r="B874" s="45"/>
      <c r="C874" s="46"/>
      <c r="D874" s="46"/>
      <c r="E874" s="51" t="s">
        <v>2597</v>
      </c>
      <c r="F874" s="46"/>
      <c r="G874" s="46"/>
      <c r="H874" s="46"/>
      <c r="I874" s="46"/>
      <c r="J874" s="47"/>
    </row>
    <row r="875" ht="30">
      <c r="A875" s="37" t="s">
        <v>131</v>
      </c>
      <c r="B875" s="45"/>
      <c r="C875" s="46"/>
      <c r="D875" s="46"/>
      <c r="E875" s="39" t="s">
        <v>2596</v>
      </c>
      <c r="F875" s="46"/>
      <c r="G875" s="46"/>
      <c r="H875" s="46"/>
      <c r="I875" s="46"/>
      <c r="J875" s="47"/>
    </row>
    <row r="876" ht="45">
      <c r="A876" s="37" t="s">
        <v>125</v>
      </c>
      <c r="B876" s="37">
        <v>228</v>
      </c>
      <c r="C876" s="38" t="s">
        <v>2598</v>
      </c>
      <c r="D876" s="37" t="s">
        <v>127</v>
      </c>
      <c r="E876" s="39" t="s">
        <v>2599</v>
      </c>
      <c r="F876" s="40" t="s">
        <v>237</v>
      </c>
      <c r="G876" s="41">
        <v>7.7080000000000002</v>
      </c>
      <c r="H876" s="42">
        <v>0</v>
      </c>
      <c r="I876" s="43">
        <f>ROUND(G876*H876,P4)</f>
        <v>0</v>
      </c>
      <c r="J876" s="37"/>
      <c r="O876" s="44">
        <f>I876*0.21</f>
        <v>0</v>
      </c>
      <c r="P876">
        <v>3</v>
      </c>
    </row>
    <row r="877" ht="45">
      <c r="A877" s="37" t="s">
        <v>130</v>
      </c>
      <c r="B877" s="45"/>
      <c r="C877" s="46"/>
      <c r="D877" s="46"/>
      <c r="E877" s="39" t="s">
        <v>2600</v>
      </c>
      <c r="F877" s="46"/>
      <c r="G877" s="46"/>
      <c r="H877" s="46"/>
      <c r="I877" s="46"/>
      <c r="J877" s="47"/>
    </row>
    <row r="878" ht="45">
      <c r="A878" s="37" t="s">
        <v>131</v>
      </c>
      <c r="B878" s="45"/>
      <c r="C878" s="46"/>
      <c r="D878" s="46"/>
      <c r="E878" s="39" t="s">
        <v>2600</v>
      </c>
      <c r="F878" s="46"/>
      <c r="G878" s="46"/>
      <c r="H878" s="46"/>
      <c r="I878" s="46"/>
      <c r="J878" s="47"/>
    </row>
    <row r="879" ht="30">
      <c r="A879" s="37" t="s">
        <v>125</v>
      </c>
      <c r="B879" s="37">
        <v>229</v>
      </c>
      <c r="C879" s="38" t="s">
        <v>2601</v>
      </c>
      <c r="D879" s="37" t="s">
        <v>127</v>
      </c>
      <c r="E879" s="39" t="s">
        <v>2602</v>
      </c>
      <c r="F879" s="40" t="s">
        <v>1304</v>
      </c>
      <c r="G879" s="41">
        <v>19.199999999999999</v>
      </c>
      <c r="H879" s="42">
        <v>0</v>
      </c>
      <c r="I879" s="43">
        <f>ROUND(G879*H879,P4)</f>
        <v>0</v>
      </c>
      <c r="J879" s="37"/>
      <c r="O879" s="44">
        <f>I879*0.21</f>
        <v>0</v>
      </c>
      <c r="P879">
        <v>3</v>
      </c>
    </row>
    <row r="880" ht="30">
      <c r="A880" s="37" t="s">
        <v>130</v>
      </c>
      <c r="B880" s="45"/>
      <c r="C880" s="46"/>
      <c r="D880" s="46"/>
      <c r="E880" s="39" t="s">
        <v>2602</v>
      </c>
      <c r="F880" s="46"/>
      <c r="G880" s="46"/>
      <c r="H880" s="46"/>
      <c r="I880" s="46"/>
      <c r="J880" s="47"/>
    </row>
    <row r="881" ht="60">
      <c r="A881" s="37" t="s">
        <v>242</v>
      </c>
      <c r="B881" s="45"/>
      <c r="C881" s="46"/>
      <c r="D881" s="46"/>
      <c r="E881" s="51" t="s">
        <v>2603</v>
      </c>
      <c r="F881" s="46"/>
      <c r="G881" s="46"/>
      <c r="H881" s="46"/>
      <c r="I881" s="46"/>
      <c r="J881" s="47"/>
    </row>
    <row r="882" ht="30">
      <c r="A882" s="37" t="s">
        <v>131</v>
      </c>
      <c r="B882" s="45"/>
      <c r="C882" s="46"/>
      <c r="D882" s="46"/>
      <c r="E882" s="39" t="s">
        <v>2602</v>
      </c>
      <c r="F882" s="46"/>
      <c r="G882" s="46"/>
      <c r="H882" s="46"/>
      <c r="I882" s="46"/>
      <c r="J882" s="47"/>
    </row>
    <row r="883" ht="30">
      <c r="A883" s="37" t="s">
        <v>125</v>
      </c>
      <c r="B883" s="37">
        <v>230</v>
      </c>
      <c r="C883" s="38" t="s">
        <v>2604</v>
      </c>
      <c r="D883" s="37" t="s">
        <v>127</v>
      </c>
      <c r="E883" s="39" t="s">
        <v>2605</v>
      </c>
      <c r="F883" s="40" t="s">
        <v>135</v>
      </c>
      <c r="G883" s="41">
        <v>7</v>
      </c>
      <c r="H883" s="42">
        <v>0</v>
      </c>
      <c r="I883" s="43">
        <f>ROUND(G883*H883,P4)</f>
        <v>0</v>
      </c>
      <c r="J883" s="37"/>
      <c r="O883" s="44">
        <f>I883*0.21</f>
        <v>0</v>
      </c>
      <c r="P883">
        <v>3</v>
      </c>
    </row>
    <row r="884" ht="30">
      <c r="A884" s="37" t="s">
        <v>130</v>
      </c>
      <c r="B884" s="45"/>
      <c r="C884" s="46"/>
      <c r="D884" s="46"/>
      <c r="E884" s="39" t="s">
        <v>2605</v>
      </c>
      <c r="F884" s="46"/>
      <c r="G884" s="46"/>
      <c r="H884" s="46"/>
      <c r="I884" s="46"/>
      <c r="J884" s="47"/>
    </row>
    <row r="885" ht="45">
      <c r="A885" s="37" t="s">
        <v>242</v>
      </c>
      <c r="B885" s="45"/>
      <c r="C885" s="46"/>
      <c r="D885" s="46"/>
      <c r="E885" s="51" t="s">
        <v>2606</v>
      </c>
      <c r="F885" s="46"/>
      <c r="G885" s="46"/>
      <c r="H885" s="46"/>
      <c r="I885" s="46"/>
      <c r="J885" s="47"/>
    </row>
    <row r="886" ht="30">
      <c r="A886" s="37" t="s">
        <v>131</v>
      </c>
      <c r="B886" s="45"/>
      <c r="C886" s="46"/>
      <c r="D886" s="46"/>
      <c r="E886" s="39" t="s">
        <v>2605</v>
      </c>
      <c r="F886" s="46"/>
      <c r="G886" s="46"/>
      <c r="H886" s="46"/>
      <c r="I886" s="46"/>
      <c r="J886" s="47"/>
    </row>
    <row r="887">
      <c r="A887" s="37" t="s">
        <v>125</v>
      </c>
      <c r="B887" s="37">
        <v>231</v>
      </c>
      <c r="C887" s="38" t="s">
        <v>2607</v>
      </c>
      <c r="D887" s="37" t="s">
        <v>127</v>
      </c>
      <c r="E887" s="39" t="s">
        <v>2608</v>
      </c>
      <c r="F887" s="40" t="s">
        <v>135</v>
      </c>
      <c r="G887" s="41">
        <v>2</v>
      </c>
      <c r="H887" s="42">
        <v>0</v>
      </c>
      <c r="I887" s="43">
        <f>ROUND(G887*H887,P4)</f>
        <v>0</v>
      </c>
      <c r="J887" s="37"/>
      <c r="O887" s="44">
        <f>I887*0.21</f>
        <v>0</v>
      </c>
      <c r="P887">
        <v>3</v>
      </c>
    </row>
    <row r="888">
      <c r="A888" s="37" t="s">
        <v>130</v>
      </c>
      <c r="B888" s="45"/>
      <c r="C888" s="46"/>
      <c r="D888" s="46"/>
      <c r="E888" s="39" t="s">
        <v>2608</v>
      </c>
      <c r="F888" s="46"/>
      <c r="G888" s="46"/>
      <c r="H888" s="46"/>
      <c r="I888" s="46"/>
      <c r="J888" s="47"/>
    </row>
    <row r="889">
      <c r="A889" s="37" t="s">
        <v>131</v>
      </c>
      <c r="B889" s="45"/>
      <c r="C889" s="46"/>
      <c r="D889" s="46"/>
      <c r="E889" s="39" t="s">
        <v>2608</v>
      </c>
      <c r="F889" s="46"/>
      <c r="G889" s="46"/>
      <c r="H889" s="46"/>
      <c r="I889" s="46"/>
      <c r="J889" s="47"/>
    </row>
    <row r="890">
      <c r="A890" s="37" t="s">
        <v>125</v>
      </c>
      <c r="B890" s="37">
        <v>232</v>
      </c>
      <c r="C890" s="38" t="s">
        <v>2609</v>
      </c>
      <c r="D890" s="37" t="s">
        <v>127</v>
      </c>
      <c r="E890" s="39" t="s">
        <v>2610</v>
      </c>
      <c r="F890" s="40" t="s">
        <v>135</v>
      </c>
      <c r="G890" s="41">
        <v>1</v>
      </c>
      <c r="H890" s="42">
        <v>0</v>
      </c>
      <c r="I890" s="43">
        <f>ROUND(G890*H890,P4)</f>
        <v>0</v>
      </c>
      <c r="J890" s="37"/>
      <c r="O890" s="44">
        <f>I890*0.21</f>
        <v>0</v>
      </c>
      <c r="P890">
        <v>3</v>
      </c>
    </row>
    <row r="891">
      <c r="A891" s="37" t="s">
        <v>130</v>
      </c>
      <c r="B891" s="45"/>
      <c r="C891" s="46"/>
      <c r="D891" s="46"/>
      <c r="E891" s="39" t="s">
        <v>2610</v>
      </c>
      <c r="F891" s="46"/>
      <c r="G891" s="46"/>
      <c r="H891" s="46"/>
      <c r="I891" s="46"/>
      <c r="J891" s="47"/>
    </row>
    <row r="892">
      <c r="A892" s="37" t="s">
        <v>131</v>
      </c>
      <c r="B892" s="45"/>
      <c r="C892" s="46"/>
      <c r="D892" s="46"/>
      <c r="E892" s="39" t="s">
        <v>2610</v>
      </c>
      <c r="F892" s="46"/>
      <c r="G892" s="46"/>
      <c r="H892" s="46"/>
      <c r="I892" s="46"/>
      <c r="J892" s="47"/>
    </row>
    <row r="893">
      <c r="A893" s="37" t="s">
        <v>125</v>
      </c>
      <c r="B893" s="37">
        <v>233</v>
      </c>
      <c r="C893" s="38" t="s">
        <v>2611</v>
      </c>
      <c r="D893" s="37" t="s">
        <v>127</v>
      </c>
      <c r="E893" s="39" t="s">
        <v>2612</v>
      </c>
      <c r="F893" s="40" t="s">
        <v>135</v>
      </c>
      <c r="G893" s="41">
        <v>1</v>
      </c>
      <c r="H893" s="42">
        <v>0</v>
      </c>
      <c r="I893" s="43">
        <f>ROUND(G893*H893,P4)</f>
        <v>0</v>
      </c>
      <c r="J893" s="37"/>
      <c r="O893" s="44">
        <f>I893*0.21</f>
        <v>0</v>
      </c>
      <c r="P893">
        <v>3</v>
      </c>
    </row>
    <row r="894">
      <c r="A894" s="37" t="s">
        <v>130</v>
      </c>
      <c r="B894" s="45"/>
      <c r="C894" s="46"/>
      <c r="D894" s="46"/>
      <c r="E894" s="39" t="s">
        <v>2612</v>
      </c>
      <c r="F894" s="46"/>
      <c r="G894" s="46"/>
      <c r="H894" s="46"/>
      <c r="I894" s="46"/>
      <c r="J894" s="47"/>
    </row>
    <row r="895">
      <c r="A895" s="37" t="s">
        <v>131</v>
      </c>
      <c r="B895" s="45"/>
      <c r="C895" s="46"/>
      <c r="D895" s="46"/>
      <c r="E895" s="39" t="s">
        <v>2612</v>
      </c>
      <c r="F895" s="46"/>
      <c r="G895" s="46"/>
      <c r="H895" s="46"/>
      <c r="I895" s="46"/>
      <c r="J895" s="47"/>
    </row>
    <row r="896">
      <c r="A896" s="37" t="s">
        <v>125</v>
      </c>
      <c r="B896" s="37">
        <v>234</v>
      </c>
      <c r="C896" s="38" t="s">
        <v>2613</v>
      </c>
      <c r="D896" s="37" t="s">
        <v>127</v>
      </c>
      <c r="E896" s="39" t="s">
        <v>2614</v>
      </c>
      <c r="F896" s="40" t="s">
        <v>135</v>
      </c>
      <c r="G896" s="41">
        <v>7</v>
      </c>
      <c r="H896" s="42">
        <v>0</v>
      </c>
      <c r="I896" s="43">
        <f>ROUND(G896*H896,P4)</f>
        <v>0</v>
      </c>
      <c r="J896" s="37"/>
      <c r="O896" s="44">
        <f>I896*0.21</f>
        <v>0</v>
      </c>
      <c r="P896">
        <v>3</v>
      </c>
    </row>
    <row r="897">
      <c r="A897" s="37" t="s">
        <v>130</v>
      </c>
      <c r="B897" s="45"/>
      <c r="C897" s="46"/>
      <c r="D897" s="46"/>
      <c r="E897" s="39" t="s">
        <v>2614</v>
      </c>
      <c r="F897" s="46"/>
      <c r="G897" s="46"/>
      <c r="H897" s="46"/>
      <c r="I897" s="46"/>
      <c r="J897" s="47"/>
    </row>
    <row r="898">
      <c r="A898" s="37" t="s">
        <v>131</v>
      </c>
      <c r="B898" s="45"/>
      <c r="C898" s="46"/>
      <c r="D898" s="46"/>
      <c r="E898" s="39" t="s">
        <v>2614</v>
      </c>
      <c r="F898" s="46"/>
      <c r="G898" s="46"/>
      <c r="H898" s="46"/>
      <c r="I898" s="46"/>
      <c r="J898" s="47"/>
    </row>
    <row r="899">
      <c r="A899" s="37" t="s">
        <v>125</v>
      </c>
      <c r="B899" s="37">
        <v>235</v>
      </c>
      <c r="C899" s="38" t="s">
        <v>2615</v>
      </c>
      <c r="D899" s="37" t="s">
        <v>127</v>
      </c>
      <c r="E899" s="39" t="s">
        <v>2616</v>
      </c>
      <c r="F899" s="40" t="s">
        <v>135</v>
      </c>
      <c r="G899" s="41">
        <v>5</v>
      </c>
      <c r="H899" s="42">
        <v>0</v>
      </c>
      <c r="I899" s="43">
        <f>ROUND(G899*H899,P4)</f>
        <v>0</v>
      </c>
      <c r="J899" s="37"/>
      <c r="O899" s="44">
        <f>I899*0.21</f>
        <v>0</v>
      </c>
      <c r="P899">
        <v>3</v>
      </c>
    </row>
    <row r="900">
      <c r="A900" s="37" t="s">
        <v>130</v>
      </c>
      <c r="B900" s="45"/>
      <c r="C900" s="46"/>
      <c r="D900" s="46"/>
      <c r="E900" s="39" t="s">
        <v>2616</v>
      </c>
      <c r="F900" s="46"/>
      <c r="G900" s="46"/>
      <c r="H900" s="46"/>
      <c r="I900" s="46"/>
      <c r="J900" s="47"/>
    </row>
    <row r="901">
      <c r="A901" s="37" t="s">
        <v>131</v>
      </c>
      <c r="B901" s="45"/>
      <c r="C901" s="46"/>
      <c r="D901" s="46"/>
      <c r="E901" s="39" t="s">
        <v>2616</v>
      </c>
      <c r="F901" s="46"/>
      <c r="G901" s="46"/>
      <c r="H901" s="46"/>
      <c r="I901" s="46"/>
      <c r="J901" s="47"/>
    </row>
    <row r="902">
      <c r="A902" s="37" t="s">
        <v>125</v>
      </c>
      <c r="B902" s="37">
        <v>236</v>
      </c>
      <c r="C902" s="38" t="s">
        <v>2617</v>
      </c>
      <c r="D902" s="37" t="s">
        <v>127</v>
      </c>
      <c r="E902" s="39" t="s">
        <v>2618</v>
      </c>
      <c r="F902" s="40" t="s">
        <v>135</v>
      </c>
      <c r="G902" s="41">
        <v>2</v>
      </c>
      <c r="H902" s="42">
        <v>0</v>
      </c>
      <c r="I902" s="43">
        <f>ROUND(G902*H902,P4)</f>
        <v>0</v>
      </c>
      <c r="J902" s="37"/>
      <c r="O902" s="44">
        <f>I902*0.21</f>
        <v>0</v>
      </c>
      <c r="P902">
        <v>3</v>
      </c>
    </row>
    <row r="903">
      <c r="A903" s="37" t="s">
        <v>130</v>
      </c>
      <c r="B903" s="45"/>
      <c r="C903" s="46"/>
      <c r="D903" s="46"/>
      <c r="E903" s="39" t="s">
        <v>2618</v>
      </c>
      <c r="F903" s="46"/>
      <c r="G903" s="46"/>
      <c r="H903" s="46"/>
      <c r="I903" s="46"/>
      <c r="J903" s="47"/>
    </row>
    <row r="904">
      <c r="A904" s="37" t="s">
        <v>131</v>
      </c>
      <c r="B904" s="45"/>
      <c r="C904" s="46"/>
      <c r="D904" s="46"/>
      <c r="E904" s="39" t="s">
        <v>2618</v>
      </c>
      <c r="F904" s="46"/>
      <c r="G904" s="46"/>
      <c r="H904" s="46"/>
      <c r="I904" s="46"/>
      <c r="J904" s="47"/>
    </row>
    <row r="905">
      <c r="A905" s="37" t="s">
        <v>125</v>
      </c>
      <c r="B905" s="37">
        <v>237</v>
      </c>
      <c r="C905" s="38" t="s">
        <v>2619</v>
      </c>
      <c r="D905" s="37" t="s">
        <v>127</v>
      </c>
      <c r="E905" s="39" t="s">
        <v>2620</v>
      </c>
      <c r="F905" s="40" t="s">
        <v>135</v>
      </c>
      <c r="G905" s="41">
        <v>1</v>
      </c>
      <c r="H905" s="42">
        <v>0</v>
      </c>
      <c r="I905" s="43">
        <f>ROUND(G905*H905,P4)</f>
        <v>0</v>
      </c>
      <c r="J905" s="37"/>
      <c r="O905" s="44">
        <f>I905*0.21</f>
        <v>0</v>
      </c>
      <c r="P905">
        <v>3</v>
      </c>
    </row>
    <row r="906">
      <c r="A906" s="37" t="s">
        <v>130</v>
      </c>
      <c r="B906" s="45"/>
      <c r="C906" s="46"/>
      <c r="D906" s="46"/>
      <c r="E906" s="39" t="s">
        <v>2620</v>
      </c>
      <c r="F906" s="46"/>
      <c r="G906" s="46"/>
      <c r="H906" s="46"/>
      <c r="I906" s="46"/>
      <c r="J906" s="47"/>
    </row>
    <row r="907">
      <c r="A907" s="37" t="s">
        <v>131</v>
      </c>
      <c r="B907" s="45"/>
      <c r="C907" s="46"/>
      <c r="D907" s="46"/>
      <c r="E907" s="39" t="s">
        <v>2620</v>
      </c>
      <c r="F907" s="46"/>
      <c r="G907" s="46"/>
      <c r="H907" s="46"/>
      <c r="I907" s="46"/>
      <c r="J907" s="47"/>
    </row>
    <row r="908">
      <c r="A908" s="37" t="s">
        <v>125</v>
      </c>
      <c r="B908" s="37">
        <v>238</v>
      </c>
      <c r="C908" s="38" t="s">
        <v>2621</v>
      </c>
      <c r="D908" s="37" t="s">
        <v>127</v>
      </c>
      <c r="E908" s="39" t="s">
        <v>2622</v>
      </c>
      <c r="F908" s="40" t="s">
        <v>135</v>
      </c>
      <c r="G908" s="41">
        <v>1</v>
      </c>
      <c r="H908" s="42">
        <v>0</v>
      </c>
      <c r="I908" s="43">
        <f>ROUND(G908*H908,P4)</f>
        <v>0</v>
      </c>
      <c r="J908" s="37"/>
      <c r="O908" s="44">
        <f>I908*0.21</f>
        <v>0</v>
      </c>
      <c r="P908">
        <v>3</v>
      </c>
    </row>
    <row r="909">
      <c r="A909" s="37" t="s">
        <v>130</v>
      </c>
      <c r="B909" s="45"/>
      <c r="C909" s="46"/>
      <c r="D909" s="46"/>
      <c r="E909" s="39" t="s">
        <v>2622</v>
      </c>
      <c r="F909" s="46"/>
      <c r="G909" s="46"/>
      <c r="H909" s="46"/>
      <c r="I909" s="46"/>
      <c r="J909" s="47"/>
    </row>
    <row r="910">
      <c r="A910" s="37" t="s">
        <v>131</v>
      </c>
      <c r="B910" s="45"/>
      <c r="C910" s="46"/>
      <c r="D910" s="46"/>
      <c r="E910" s="39" t="s">
        <v>2622</v>
      </c>
      <c r="F910" s="46"/>
      <c r="G910" s="46"/>
      <c r="H910" s="46"/>
      <c r="I910" s="46"/>
      <c r="J910" s="47"/>
    </row>
    <row r="911">
      <c r="A911" s="37" t="s">
        <v>125</v>
      </c>
      <c r="B911" s="37">
        <v>239</v>
      </c>
      <c r="C911" s="38" t="s">
        <v>2623</v>
      </c>
      <c r="D911" s="37" t="s">
        <v>127</v>
      </c>
      <c r="E911" s="39" t="s">
        <v>2624</v>
      </c>
      <c r="F911" s="40" t="s">
        <v>135</v>
      </c>
      <c r="G911" s="41">
        <v>1</v>
      </c>
      <c r="H911" s="42">
        <v>0</v>
      </c>
      <c r="I911" s="43">
        <f>ROUND(G911*H911,P4)</f>
        <v>0</v>
      </c>
      <c r="J911" s="37"/>
      <c r="O911" s="44">
        <f>I911*0.21</f>
        <v>0</v>
      </c>
      <c r="P911">
        <v>3</v>
      </c>
    </row>
    <row r="912">
      <c r="A912" s="37" t="s">
        <v>130</v>
      </c>
      <c r="B912" s="45"/>
      <c r="C912" s="46"/>
      <c r="D912" s="46"/>
      <c r="E912" s="39" t="s">
        <v>2624</v>
      </c>
      <c r="F912" s="46"/>
      <c r="G912" s="46"/>
      <c r="H912" s="46"/>
      <c r="I912" s="46"/>
      <c r="J912" s="47"/>
    </row>
    <row r="913">
      <c r="A913" s="37" t="s">
        <v>131</v>
      </c>
      <c r="B913" s="45"/>
      <c r="C913" s="46"/>
      <c r="D913" s="46"/>
      <c r="E913" s="39" t="s">
        <v>2624</v>
      </c>
      <c r="F913" s="46"/>
      <c r="G913" s="46"/>
      <c r="H913" s="46"/>
      <c r="I913" s="46"/>
      <c r="J913" s="47"/>
    </row>
    <row r="914">
      <c r="A914" s="37" t="s">
        <v>125</v>
      </c>
      <c r="B914" s="37">
        <v>240</v>
      </c>
      <c r="C914" s="38" t="s">
        <v>2625</v>
      </c>
      <c r="D914" s="37" t="s">
        <v>127</v>
      </c>
      <c r="E914" s="39" t="s">
        <v>2626</v>
      </c>
      <c r="F914" s="40" t="s">
        <v>135</v>
      </c>
      <c r="G914" s="41">
        <v>1</v>
      </c>
      <c r="H914" s="42">
        <v>0</v>
      </c>
      <c r="I914" s="43">
        <f>ROUND(G914*H914,P4)</f>
        <v>0</v>
      </c>
      <c r="J914" s="37"/>
      <c r="O914" s="44">
        <f>I914*0.21</f>
        <v>0</v>
      </c>
      <c r="P914">
        <v>3</v>
      </c>
    </row>
    <row r="915">
      <c r="A915" s="37" t="s">
        <v>130</v>
      </c>
      <c r="B915" s="45"/>
      <c r="C915" s="46"/>
      <c r="D915" s="46"/>
      <c r="E915" s="39" t="s">
        <v>2626</v>
      </c>
      <c r="F915" s="46"/>
      <c r="G915" s="46"/>
      <c r="H915" s="46"/>
      <c r="I915" s="46"/>
      <c r="J915" s="47"/>
    </row>
    <row r="916">
      <c r="A916" s="37" t="s">
        <v>131</v>
      </c>
      <c r="B916" s="45"/>
      <c r="C916" s="46"/>
      <c r="D916" s="46"/>
      <c r="E916" s="39" t="s">
        <v>2626</v>
      </c>
      <c r="F916" s="46"/>
      <c r="G916" s="46"/>
      <c r="H916" s="46"/>
      <c r="I916" s="46"/>
      <c r="J916" s="47"/>
    </row>
    <row r="917">
      <c r="A917" s="37" t="s">
        <v>125</v>
      </c>
      <c r="B917" s="37">
        <v>241</v>
      </c>
      <c r="C917" s="38" t="s">
        <v>2627</v>
      </c>
      <c r="D917" s="37" t="s">
        <v>127</v>
      </c>
      <c r="E917" s="39" t="s">
        <v>2628</v>
      </c>
      <c r="F917" s="40" t="s">
        <v>135</v>
      </c>
      <c r="G917" s="41">
        <v>1</v>
      </c>
      <c r="H917" s="42">
        <v>0</v>
      </c>
      <c r="I917" s="43">
        <f>ROUND(G917*H917,P4)</f>
        <v>0</v>
      </c>
      <c r="J917" s="37"/>
      <c r="O917" s="44">
        <f>I917*0.21</f>
        <v>0</v>
      </c>
      <c r="P917">
        <v>3</v>
      </c>
    </row>
    <row r="918">
      <c r="A918" s="37" t="s">
        <v>130</v>
      </c>
      <c r="B918" s="45"/>
      <c r="C918" s="46"/>
      <c r="D918" s="46"/>
      <c r="E918" s="39" t="s">
        <v>2628</v>
      </c>
      <c r="F918" s="46"/>
      <c r="G918" s="46"/>
      <c r="H918" s="46"/>
      <c r="I918" s="46"/>
      <c r="J918" s="47"/>
    </row>
    <row r="919">
      <c r="A919" s="37" t="s">
        <v>131</v>
      </c>
      <c r="B919" s="45"/>
      <c r="C919" s="46"/>
      <c r="D919" s="46"/>
      <c r="E919" s="39" t="s">
        <v>2628</v>
      </c>
      <c r="F919" s="46"/>
      <c r="G919" s="46"/>
      <c r="H919" s="46"/>
      <c r="I919" s="46"/>
      <c r="J919" s="47"/>
    </row>
    <row r="920">
      <c r="A920" s="37" t="s">
        <v>125</v>
      </c>
      <c r="B920" s="37">
        <v>242</v>
      </c>
      <c r="C920" s="38" t="s">
        <v>2629</v>
      </c>
      <c r="D920" s="37" t="s">
        <v>127</v>
      </c>
      <c r="E920" s="39" t="s">
        <v>2630</v>
      </c>
      <c r="F920" s="40" t="s">
        <v>135</v>
      </c>
      <c r="G920" s="41">
        <v>2</v>
      </c>
      <c r="H920" s="42">
        <v>0</v>
      </c>
      <c r="I920" s="43">
        <f>ROUND(G920*H920,P4)</f>
        <v>0</v>
      </c>
      <c r="J920" s="37"/>
      <c r="O920" s="44">
        <f>I920*0.21</f>
        <v>0</v>
      </c>
      <c r="P920">
        <v>3</v>
      </c>
    </row>
    <row r="921">
      <c r="A921" s="37" t="s">
        <v>130</v>
      </c>
      <c r="B921" s="45"/>
      <c r="C921" s="46"/>
      <c r="D921" s="46"/>
      <c r="E921" s="39" t="s">
        <v>2630</v>
      </c>
      <c r="F921" s="46"/>
      <c r="G921" s="46"/>
      <c r="H921" s="46"/>
      <c r="I921" s="46"/>
      <c r="J921" s="47"/>
    </row>
    <row r="922">
      <c r="A922" s="37" t="s">
        <v>131</v>
      </c>
      <c r="B922" s="45"/>
      <c r="C922" s="46"/>
      <c r="D922" s="46"/>
      <c r="E922" s="39" t="s">
        <v>2630</v>
      </c>
      <c r="F922" s="46"/>
      <c r="G922" s="46"/>
      <c r="H922" s="46"/>
      <c r="I922" s="46"/>
      <c r="J922" s="47"/>
    </row>
    <row r="923">
      <c r="A923" s="37" t="s">
        <v>125</v>
      </c>
      <c r="B923" s="37">
        <v>243</v>
      </c>
      <c r="C923" s="38" t="s">
        <v>2631</v>
      </c>
      <c r="D923" s="37" t="s">
        <v>127</v>
      </c>
      <c r="E923" s="39" t="s">
        <v>2632</v>
      </c>
      <c r="F923" s="40" t="s">
        <v>135</v>
      </c>
      <c r="G923" s="41">
        <v>3</v>
      </c>
      <c r="H923" s="42">
        <v>0</v>
      </c>
      <c r="I923" s="43">
        <f>ROUND(G923*H923,P4)</f>
        <v>0</v>
      </c>
      <c r="J923" s="37"/>
      <c r="O923" s="44">
        <f>I923*0.21</f>
        <v>0</v>
      </c>
      <c r="P923">
        <v>3</v>
      </c>
    </row>
    <row r="924">
      <c r="A924" s="37" t="s">
        <v>130</v>
      </c>
      <c r="B924" s="45"/>
      <c r="C924" s="46"/>
      <c r="D924" s="46"/>
      <c r="E924" s="39" t="s">
        <v>2632</v>
      </c>
      <c r="F924" s="46"/>
      <c r="G924" s="46"/>
      <c r="H924" s="46"/>
      <c r="I924" s="46"/>
      <c r="J924" s="47"/>
    </row>
    <row r="925">
      <c r="A925" s="37" t="s">
        <v>131</v>
      </c>
      <c r="B925" s="45"/>
      <c r="C925" s="46"/>
      <c r="D925" s="46"/>
      <c r="E925" s="39" t="s">
        <v>2632</v>
      </c>
      <c r="F925" s="46"/>
      <c r="G925" s="46"/>
      <c r="H925" s="46"/>
      <c r="I925" s="46"/>
      <c r="J925" s="47"/>
    </row>
    <row r="926">
      <c r="A926" s="37" t="s">
        <v>125</v>
      </c>
      <c r="B926" s="37">
        <v>244</v>
      </c>
      <c r="C926" s="38" t="s">
        <v>2633</v>
      </c>
      <c r="D926" s="37" t="s">
        <v>127</v>
      </c>
      <c r="E926" s="39" t="s">
        <v>2634</v>
      </c>
      <c r="F926" s="40" t="s">
        <v>135</v>
      </c>
      <c r="G926" s="41">
        <v>1</v>
      </c>
      <c r="H926" s="42">
        <v>0</v>
      </c>
      <c r="I926" s="43">
        <f>ROUND(G926*H926,P4)</f>
        <v>0</v>
      </c>
      <c r="J926" s="37"/>
      <c r="O926" s="44">
        <f>I926*0.21</f>
        <v>0</v>
      </c>
      <c r="P926">
        <v>3</v>
      </c>
    </row>
    <row r="927">
      <c r="A927" s="37" t="s">
        <v>130</v>
      </c>
      <c r="B927" s="45"/>
      <c r="C927" s="46"/>
      <c r="D927" s="46"/>
      <c r="E927" s="39" t="s">
        <v>2634</v>
      </c>
      <c r="F927" s="46"/>
      <c r="G927" s="46"/>
      <c r="H927" s="46"/>
      <c r="I927" s="46"/>
      <c r="J927" s="47"/>
    </row>
    <row r="928">
      <c r="A928" s="37" t="s">
        <v>131</v>
      </c>
      <c r="B928" s="45"/>
      <c r="C928" s="46"/>
      <c r="D928" s="46"/>
      <c r="E928" s="39" t="s">
        <v>2634</v>
      </c>
      <c r="F928" s="46"/>
      <c r="G928" s="46"/>
      <c r="H928" s="46"/>
      <c r="I928" s="46"/>
      <c r="J928" s="47"/>
    </row>
    <row r="929">
      <c r="A929" s="37" t="s">
        <v>125</v>
      </c>
      <c r="B929" s="37">
        <v>245</v>
      </c>
      <c r="C929" s="38" t="s">
        <v>2635</v>
      </c>
      <c r="D929" s="37" t="s">
        <v>127</v>
      </c>
      <c r="E929" s="39" t="s">
        <v>2636</v>
      </c>
      <c r="F929" s="40" t="s">
        <v>135</v>
      </c>
      <c r="G929" s="41">
        <v>1</v>
      </c>
      <c r="H929" s="42">
        <v>0</v>
      </c>
      <c r="I929" s="43">
        <f>ROUND(G929*H929,P4)</f>
        <v>0</v>
      </c>
      <c r="J929" s="37"/>
      <c r="O929" s="44">
        <f>I929*0.21</f>
        <v>0</v>
      </c>
      <c r="P929">
        <v>3</v>
      </c>
    </row>
    <row r="930">
      <c r="A930" s="37" t="s">
        <v>130</v>
      </c>
      <c r="B930" s="45"/>
      <c r="C930" s="46"/>
      <c r="D930" s="46"/>
      <c r="E930" s="39" t="s">
        <v>2636</v>
      </c>
      <c r="F930" s="46"/>
      <c r="G930" s="46"/>
      <c r="H930" s="46"/>
      <c r="I930" s="46"/>
      <c r="J930" s="47"/>
    </row>
    <row r="931">
      <c r="A931" s="37" t="s">
        <v>131</v>
      </c>
      <c r="B931" s="45"/>
      <c r="C931" s="46"/>
      <c r="D931" s="46"/>
      <c r="E931" s="39" t="s">
        <v>2636</v>
      </c>
      <c r="F931" s="46"/>
      <c r="G931" s="46"/>
      <c r="H931" s="46"/>
      <c r="I931" s="46"/>
      <c r="J931" s="47"/>
    </row>
    <row r="932">
      <c r="A932" s="37" t="s">
        <v>125</v>
      </c>
      <c r="B932" s="37">
        <v>246</v>
      </c>
      <c r="C932" s="38" t="s">
        <v>2637</v>
      </c>
      <c r="D932" s="37" t="s">
        <v>127</v>
      </c>
      <c r="E932" s="39" t="s">
        <v>2638</v>
      </c>
      <c r="F932" s="40" t="s">
        <v>135</v>
      </c>
      <c r="G932" s="41">
        <v>1</v>
      </c>
      <c r="H932" s="42">
        <v>0</v>
      </c>
      <c r="I932" s="43">
        <f>ROUND(G932*H932,P4)</f>
        <v>0</v>
      </c>
      <c r="J932" s="37"/>
      <c r="O932" s="44">
        <f>I932*0.21</f>
        <v>0</v>
      </c>
      <c r="P932">
        <v>3</v>
      </c>
    </row>
    <row r="933">
      <c r="A933" s="37" t="s">
        <v>130</v>
      </c>
      <c r="B933" s="45"/>
      <c r="C933" s="46"/>
      <c r="D933" s="46"/>
      <c r="E933" s="39" t="s">
        <v>2638</v>
      </c>
      <c r="F933" s="46"/>
      <c r="G933" s="46"/>
      <c r="H933" s="46"/>
      <c r="I933" s="46"/>
      <c r="J933" s="47"/>
    </row>
    <row r="934">
      <c r="A934" s="37" t="s">
        <v>131</v>
      </c>
      <c r="B934" s="45"/>
      <c r="C934" s="46"/>
      <c r="D934" s="46"/>
      <c r="E934" s="39" t="s">
        <v>2638</v>
      </c>
      <c r="F934" s="46"/>
      <c r="G934" s="46"/>
      <c r="H934" s="46"/>
      <c r="I934" s="46"/>
      <c r="J934" s="47"/>
    </row>
    <row r="935">
      <c r="A935" s="37" t="s">
        <v>125</v>
      </c>
      <c r="B935" s="37">
        <v>247</v>
      </c>
      <c r="C935" s="38" t="s">
        <v>2639</v>
      </c>
      <c r="D935" s="37" t="s">
        <v>127</v>
      </c>
      <c r="E935" s="39" t="s">
        <v>2640</v>
      </c>
      <c r="F935" s="40" t="s">
        <v>135</v>
      </c>
      <c r="G935" s="41">
        <v>1</v>
      </c>
      <c r="H935" s="42">
        <v>0</v>
      </c>
      <c r="I935" s="43">
        <f>ROUND(G935*H935,P4)</f>
        <v>0</v>
      </c>
      <c r="J935" s="37"/>
      <c r="O935" s="44">
        <f>I935*0.21</f>
        <v>0</v>
      </c>
      <c r="P935">
        <v>3</v>
      </c>
    </row>
    <row r="936">
      <c r="A936" s="37" t="s">
        <v>130</v>
      </c>
      <c r="B936" s="45"/>
      <c r="C936" s="46"/>
      <c r="D936" s="46"/>
      <c r="E936" s="39" t="s">
        <v>2640</v>
      </c>
      <c r="F936" s="46"/>
      <c r="G936" s="46"/>
      <c r="H936" s="46"/>
      <c r="I936" s="46"/>
      <c r="J936" s="47"/>
    </row>
    <row r="937">
      <c r="A937" s="37" t="s">
        <v>131</v>
      </c>
      <c r="B937" s="45"/>
      <c r="C937" s="46"/>
      <c r="D937" s="46"/>
      <c r="E937" s="39" t="s">
        <v>2640</v>
      </c>
      <c r="F937" s="46"/>
      <c r="G937" s="46"/>
      <c r="H937" s="46"/>
      <c r="I937" s="46"/>
      <c r="J937" s="47"/>
    </row>
    <row r="938">
      <c r="A938" s="37" t="s">
        <v>125</v>
      </c>
      <c r="B938" s="37">
        <v>248</v>
      </c>
      <c r="C938" s="38" t="s">
        <v>2641</v>
      </c>
      <c r="D938" s="37" t="s">
        <v>127</v>
      </c>
      <c r="E938" s="39" t="s">
        <v>2642</v>
      </c>
      <c r="F938" s="40" t="s">
        <v>135</v>
      </c>
      <c r="G938" s="41">
        <v>2</v>
      </c>
      <c r="H938" s="42">
        <v>0</v>
      </c>
      <c r="I938" s="43">
        <f>ROUND(G938*H938,P4)</f>
        <v>0</v>
      </c>
      <c r="J938" s="37"/>
      <c r="O938" s="44">
        <f>I938*0.21</f>
        <v>0</v>
      </c>
      <c r="P938">
        <v>3</v>
      </c>
    </row>
    <row r="939">
      <c r="A939" s="37" t="s">
        <v>130</v>
      </c>
      <c r="B939" s="45"/>
      <c r="C939" s="46"/>
      <c r="D939" s="46"/>
      <c r="E939" s="39" t="s">
        <v>2642</v>
      </c>
      <c r="F939" s="46"/>
      <c r="G939" s="46"/>
      <c r="H939" s="46"/>
      <c r="I939" s="46"/>
      <c r="J939" s="47"/>
    </row>
    <row r="940">
      <c r="A940" s="37" t="s">
        <v>131</v>
      </c>
      <c r="B940" s="45"/>
      <c r="C940" s="46"/>
      <c r="D940" s="46"/>
      <c r="E940" s="39" t="s">
        <v>2642</v>
      </c>
      <c r="F940" s="46"/>
      <c r="G940" s="46"/>
      <c r="H940" s="46"/>
      <c r="I940" s="46"/>
      <c r="J940" s="47"/>
    </row>
    <row r="941">
      <c r="A941" s="37" t="s">
        <v>125</v>
      </c>
      <c r="B941" s="37">
        <v>249</v>
      </c>
      <c r="C941" s="38" t="s">
        <v>2643</v>
      </c>
      <c r="D941" s="37" t="s">
        <v>127</v>
      </c>
      <c r="E941" s="39" t="s">
        <v>2644</v>
      </c>
      <c r="F941" s="40" t="s">
        <v>135</v>
      </c>
      <c r="G941" s="41">
        <v>3</v>
      </c>
      <c r="H941" s="42">
        <v>0</v>
      </c>
      <c r="I941" s="43">
        <f>ROUND(G941*H941,P4)</f>
        <v>0</v>
      </c>
      <c r="J941" s="37"/>
      <c r="O941" s="44">
        <f>I941*0.21</f>
        <v>0</v>
      </c>
      <c r="P941">
        <v>3</v>
      </c>
    </row>
    <row r="942">
      <c r="A942" s="37" t="s">
        <v>130</v>
      </c>
      <c r="B942" s="45"/>
      <c r="C942" s="46"/>
      <c r="D942" s="46"/>
      <c r="E942" s="39" t="s">
        <v>2644</v>
      </c>
      <c r="F942" s="46"/>
      <c r="G942" s="46"/>
      <c r="H942" s="46"/>
      <c r="I942" s="46"/>
      <c r="J942" s="47"/>
    </row>
    <row r="943">
      <c r="A943" s="37" t="s">
        <v>131</v>
      </c>
      <c r="B943" s="45"/>
      <c r="C943" s="46"/>
      <c r="D943" s="46"/>
      <c r="E943" s="39" t="s">
        <v>2644</v>
      </c>
      <c r="F943" s="46"/>
      <c r="G943" s="46"/>
      <c r="H943" s="46"/>
      <c r="I943" s="46"/>
      <c r="J943" s="47"/>
    </row>
    <row r="944">
      <c r="A944" s="37" t="s">
        <v>125</v>
      </c>
      <c r="B944" s="37">
        <v>250</v>
      </c>
      <c r="C944" s="38" t="s">
        <v>2645</v>
      </c>
      <c r="D944" s="37" t="s">
        <v>127</v>
      </c>
      <c r="E944" s="39" t="s">
        <v>2646</v>
      </c>
      <c r="F944" s="40" t="s">
        <v>135</v>
      </c>
      <c r="G944" s="41">
        <v>1</v>
      </c>
      <c r="H944" s="42">
        <v>0</v>
      </c>
      <c r="I944" s="43">
        <f>ROUND(G944*H944,P4)</f>
        <v>0</v>
      </c>
      <c r="J944" s="37"/>
      <c r="O944" s="44">
        <f>I944*0.21</f>
        <v>0</v>
      </c>
      <c r="P944">
        <v>3</v>
      </c>
    </row>
    <row r="945">
      <c r="A945" s="37" t="s">
        <v>130</v>
      </c>
      <c r="B945" s="45"/>
      <c r="C945" s="46"/>
      <c r="D945" s="46"/>
      <c r="E945" s="39" t="s">
        <v>2646</v>
      </c>
      <c r="F945" s="46"/>
      <c r="G945" s="46"/>
      <c r="H945" s="46"/>
      <c r="I945" s="46"/>
      <c r="J945" s="47"/>
    </row>
    <row r="946">
      <c r="A946" s="37" t="s">
        <v>131</v>
      </c>
      <c r="B946" s="45"/>
      <c r="C946" s="46"/>
      <c r="D946" s="46"/>
      <c r="E946" s="39" t="s">
        <v>2647</v>
      </c>
      <c r="F946" s="46"/>
      <c r="G946" s="46"/>
      <c r="H946" s="46"/>
      <c r="I946" s="46"/>
      <c r="J946" s="47"/>
    </row>
    <row r="947">
      <c r="A947" s="37" t="s">
        <v>125</v>
      </c>
      <c r="B947" s="37">
        <v>251</v>
      </c>
      <c r="C947" s="38" t="s">
        <v>2648</v>
      </c>
      <c r="D947" s="37" t="s">
        <v>127</v>
      </c>
      <c r="E947" s="39" t="s">
        <v>2649</v>
      </c>
      <c r="F947" s="40" t="s">
        <v>135</v>
      </c>
      <c r="G947" s="41">
        <v>1</v>
      </c>
      <c r="H947" s="42">
        <v>0</v>
      </c>
      <c r="I947" s="43">
        <f>ROUND(G947*H947,P4)</f>
        <v>0</v>
      </c>
      <c r="J947" s="37"/>
      <c r="O947" s="44">
        <f>I947*0.21</f>
        <v>0</v>
      </c>
      <c r="P947">
        <v>3</v>
      </c>
    </row>
    <row r="948">
      <c r="A948" s="37" t="s">
        <v>130</v>
      </c>
      <c r="B948" s="45"/>
      <c r="C948" s="46"/>
      <c r="D948" s="46"/>
      <c r="E948" s="39" t="s">
        <v>2649</v>
      </c>
      <c r="F948" s="46"/>
      <c r="G948" s="46"/>
      <c r="H948" s="46"/>
      <c r="I948" s="46"/>
      <c r="J948" s="47"/>
    </row>
    <row r="949">
      <c r="A949" s="37" t="s">
        <v>131</v>
      </c>
      <c r="B949" s="45"/>
      <c r="C949" s="46"/>
      <c r="D949" s="46"/>
      <c r="E949" s="39" t="s">
        <v>2649</v>
      </c>
      <c r="F949" s="46"/>
      <c r="G949" s="46"/>
      <c r="H949" s="46"/>
      <c r="I949" s="46"/>
      <c r="J949" s="47"/>
    </row>
    <row r="950">
      <c r="A950" s="37" t="s">
        <v>125</v>
      </c>
      <c r="B950" s="37">
        <v>252</v>
      </c>
      <c r="C950" s="38" t="s">
        <v>2650</v>
      </c>
      <c r="D950" s="37" t="s">
        <v>127</v>
      </c>
      <c r="E950" s="39" t="s">
        <v>2651</v>
      </c>
      <c r="F950" s="40" t="s">
        <v>135</v>
      </c>
      <c r="G950" s="41">
        <v>4</v>
      </c>
      <c r="H950" s="42">
        <v>0</v>
      </c>
      <c r="I950" s="43">
        <f>ROUND(G950*H950,P4)</f>
        <v>0</v>
      </c>
      <c r="J950" s="37"/>
      <c r="O950" s="44">
        <f>I950*0.21</f>
        <v>0</v>
      </c>
      <c r="P950">
        <v>3</v>
      </c>
    </row>
    <row r="951">
      <c r="A951" s="37" t="s">
        <v>130</v>
      </c>
      <c r="B951" s="45"/>
      <c r="C951" s="46"/>
      <c r="D951" s="46"/>
      <c r="E951" s="39" t="s">
        <v>2651</v>
      </c>
      <c r="F951" s="46"/>
      <c r="G951" s="46"/>
      <c r="H951" s="46"/>
      <c r="I951" s="46"/>
      <c r="J951" s="47"/>
    </row>
    <row r="952">
      <c r="A952" s="37" t="s">
        <v>131</v>
      </c>
      <c r="B952" s="45"/>
      <c r="C952" s="46"/>
      <c r="D952" s="46"/>
      <c r="E952" s="39" t="s">
        <v>2651</v>
      </c>
      <c r="F952" s="46"/>
      <c r="G952" s="46"/>
      <c r="H952" s="46"/>
      <c r="I952" s="46"/>
      <c r="J952" s="47"/>
    </row>
    <row r="953">
      <c r="A953" s="37" t="s">
        <v>125</v>
      </c>
      <c r="B953" s="37">
        <v>253</v>
      </c>
      <c r="C953" s="38" t="s">
        <v>2652</v>
      </c>
      <c r="D953" s="37" t="s">
        <v>127</v>
      </c>
      <c r="E953" s="39" t="s">
        <v>2653</v>
      </c>
      <c r="F953" s="40" t="s">
        <v>135</v>
      </c>
      <c r="G953" s="41">
        <v>3</v>
      </c>
      <c r="H953" s="42">
        <v>0</v>
      </c>
      <c r="I953" s="43">
        <f>ROUND(G953*H953,P4)</f>
        <v>0</v>
      </c>
      <c r="J953" s="37"/>
      <c r="O953" s="44">
        <f>I953*0.21</f>
        <v>0</v>
      </c>
      <c r="P953">
        <v>3</v>
      </c>
    </row>
    <row r="954">
      <c r="A954" s="37" t="s">
        <v>130</v>
      </c>
      <c r="B954" s="45"/>
      <c r="C954" s="46"/>
      <c r="D954" s="46"/>
      <c r="E954" s="39" t="s">
        <v>2653</v>
      </c>
      <c r="F954" s="46"/>
      <c r="G954" s="46"/>
      <c r="H954" s="46"/>
      <c r="I954" s="46"/>
      <c r="J954" s="47"/>
    </row>
    <row r="955">
      <c r="A955" s="37" t="s">
        <v>131</v>
      </c>
      <c r="B955" s="45"/>
      <c r="C955" s="46"/>
      <c r="D955" s="46"/>
      <c r="E955" s="39" t="s">
        <v>2653</v>
      </c>
      <c r="F955" s="46"/>
      <c r="G955" s="46"/>
      <c r="H955" s="46"/>
      <c r="I955" s="46"/>
      <c r="J955" s="47"/>
    </row>
    <row r="956">
      <c r="A956" s="37" t="s">
        <v>125</v>
      </c>
      <c r="B956" s="37">
        <v>254</v>
      </c>
      <c r="C956" s="38" t="s">
        <v>2654</v>
      </c>
      <c r="D956" s="37" t="s">
        <v>127</v>
      </c>
      <c r="E956" s="39" t="s">
        <v>2655</v>
      </c>
      <c r="F956" s="40" t="s">
        <v>135</v>
      </c>
      <c r="G956" s="41">
        <v>1</v>
      </c>
      <c r="H956" s="42">
        <v>0</v>
      </c>
      <c r="I956" s="43">
        <f>ROUND(G956*H956,P4)</f>
        <v>0</v>
      </c>
      <c r="J956" s="37"/>
      <c r="O956" s="44">
        <f>I956*0.21</f>
        <v>0</v>
      </c>
      <c r="P956">
        <v>3</v>
      </c>
    </row>
    <row r="957">
      <c r="A957" s="37" t="s">
        <v>130</v>
      </c>
      <c r="B957" s="45"/>
      <c r="C957" s="46"/>
      <c r="D957" s="46"/>
      <c r="E957" s="39" t="s">
        <v>2655</v>
      </c>
      <c r="F957" s="46"/>
      <c r="G957" s="46"/>
      <c r="H957" s="46"/>
      <c r="I957" s="46"/>
      <c r="J957" s="47"/>
    </row>
    <row r="958">
      <c r="A958" s="37" t="s">
        <v>131</v>
      </c>
      <c r="B958" s="45"/>
      <c r="C958" s="46"/>
      <c r="D958" s="46"/>
      <c r="E958" s="39" t="s">
        <v>2655</v>
      </c>
      <c r="F958" s="46"/>
      <c r="G958" s="46"/>
      <c r="H958" s="46"/>
      <c r="I958" s="46"/>
      <c r="J958" s="47"/>
    </row>
    <row r="959">
      <c r="A959" s="37" t="s">
        <v>125</v>
      </c>
      <c r="B959" s="37">
        <v>255</v>
      </c>
      <c r="C959" s="38" t="s">
        <v>2656</v>
      </c>
      <c r="D959" s="37" t="s">
        <v>127</v>
      </c>
      <c r="E959" s="39" t="s">
        <v>2657</v>
      </c>
      <c r="F959" s="40" t="s">
        <v>135</v>
      </c>
      <c r="G959" s="41">
        <v>1</v>
      </c>
      <c r="H959" s="42">
        <v>0</v>
      </c>
      <c r="I959" s="43">
        <f>ROUND(G959*H959,P4)</f>
        <v>0</v>
      </c>
      <c r="J959" s="37"/>
      <c r="O959" s="44">
        <f>I959*0.21</f>
        <v>0</v>
      </c>
      <c r="P959">
        <v>3</v>
      </c>
    </row>
    <row r="960">
      <c r="A960" s="37" t="s">
        <v>130</v>
      </c>
      <c r="B960" s="45"/>
      <c r="C960" s="46"/>
      <c r="D960" s="46"/>
      <c r="E960" s="39" t="s">
        <v>2657</v>
      </c>
      <c r="F960" s="46"/>
      <c r="G960" s="46"/>
      <c r="H960" s="46"/>
      <c r="I960" s="46"/>
      <c r="J960" s="47"/>
    </row>
    <row r="961">
      <c r="A961" s="37" t="s">
        <v>131</v>
      </c>
      <c r="B961" s="45"/>
      <c r="C961" s="46"/>
      <c r="D961" s="46"/>
      <c r="E961" s="39" t="s">
        <v>2657</v>
      </c>
      <c r="F961" s="46"/>
      <c r="G961" s="46"/>
      <c r="H961" s="46"/>
      <c r="I961" s="46"/>
      <c r="J961" s="47"/>
    </row>
    <row r="962">
      <c r="A962" s="37" t="s">
        <v>125</v>
      </c>
      <c r="B962" s="37">
        <v>256</v>
      </c>
      <c r="C962" s="38" t="s">
        <v>2658</v>
      </c>
      <c r="D962" s="37" t="s">
        <v>127</v>
      </c>
      <c r="E962" s="39" t="s">
        <v>2659</v>
      </c>
      <c r="F962" s="40" t="s">
        <v>135</v>
      </c>
      <c r="G962" s="41">
        <v>1</v>
      </c>
      <c r="H962" s="42">
        <v>0</v>
      </c>
      <c r="I962" s="43">
        <f>ROUND(G962*H962,P4)</f>
        <v>0</v>
      </c>
      <c r="J962" s="37"/>
      <c r="O962" s="44">
        <f>I962*0.21</f>
        <v>0</v>
      </c>
      <c r="P962">
        <v>3</v>
      </c>
    </row>
    <row r="963">
      <c r="A963" s="37" t="s">
        <v>130</v>
      </c>
      <c r="B963" s="45"/>
      <c r="C963" s="46"/>
      <c r="D963" s="46"/>
      <c r="E963" s="39" t="s">
        <v>2659</v>
      </c>
      <c r="F963" s="46"/>
      <c r="G963" s="46"/>
      <c r="H963" s="46"/>
      <c r="I963" s="46"/>
      <c r="J963" s="47"/>
    </row>
    <row r="964">
      <c r="A964" s="37" t="s">
        <v>131</v>
      </c>
      <c r="B964" s="45"/>
      <c r="C964" s="46"/>
      <c r="D964" s="46"/>
      <c r="E964" s="39" t="s">
        <v>2659</v>
      </c>
      <c r="F964" s="46"/>
      <c r="G964" s="46"/>
      <c r="H964" s="46"/>
      <c r="I964" s="46"/>
      <c r="J964" s="47"/>
    </row>
    <row r="965">
      <c r="A965" s="31" t="s">
        <v>122</v>
      </c>
      <c r="B965" s="32"/>
      <c r="C965" s="33" t="s">
        <v>2660</v>
      </c>
      <c r="D965" s="34"/>
      <c r="E965" s="31" t="s">
        <v>2661</v>
      </c>
      <c r="F965" s="34"/>
      <c r="G965" s="34"/>
      <c r="H965" s="34"/>
      <c r="I965" s="35">
        <f>SUMIFS(I966:I1343,A966:A1343,"P")</f>
        <v>0</v>
      </c>
      <c r="J965" s="36"/>
    </row>
    <row r="966">
      <c r="A966" s="37" t="s">
        <v>125</v>
      </c>
      <c r="B966" s="37">
        <v>257</v>
      </c>
      <c r="C966" s="38" t="s">
        <v>2662</v>
      </c>
      <c r="D966" s="37" t="s">
        <v>127</v>
      </c>
      <c r="E966" s="39" t="s">
        <v>2663</v>
      </c>
      <c r="F966" s="40" t="s">
        <v>237</v>
      </c>
      <c r="G966" s="41">
        <v>0.017000000000000001</v>
      </c>
      <c r="H966" s="42">
        <v>0</v>
      </c>
      <c r="I966" s="43">
        <f>ROUND(G966*H966,P4)</f>
        <v>0</v>
      </c>
      <c r="J966" s="37"/>
      <c r="O966" s="44">
        <f>I966*0.21</f>
        <v>0</v>
      </c>
      <c r="P966">
        <v>3</v>
      </c>
    </row>
    <row r="967">
      <c r="A967" s="37" t="s">
        <v>130</v>
      </c>
      <c r="B967" s="45"/>
      <c r="C967" s="46"/>
      <c r="D967" s="46"/>
      <c r="E967" s="39" t="s">
        <v>2663</v>
      </c>
      <c r="F967" s="46"/>
      <c r="G967" s="46"/>
      <c r="H967" s="46"/>
      <c r="I967" s="46"/>
      <c r="J967" s="47"/>
    </row>
    <row r="968" ht="30">
      <c r="A968" s="37" t="s">
        <v>242</v>
      </c>
      <c r="B968" s="45"/>
      <c r="C968" s="46"/>
      <c r="D968" s="46"/>
      <c r="E968" s="51" t="s">
        <v>2664</v>
      </c>
      <c r="F968" s="46"/>
      <c r="G968" s="46"/>
      <c r="H968" s="46"/>
      <c r="I968" s="46"/>
      <c r="J968" s="47"/>
    </row>
    <row r="969">
      <c r="A969" s="37" t="s">
        <v>131</v>
      </c>
      <c r="B969" s="45"/>
      <c r="C969" s="46"/>
      <c r="D969" s="46"/>
      <c r="E969" s="39" t="s">
        <v>2663</v>
      </c>
      <c r="F969" s="46"/>
      <c r="G969" s="46"/>
      <c r="H969" s="46"/>
      <c r="I969" s="46"/>
      <c r="J969" s="47"/>
    </row>
    <row r="970">
      <c r="A970" s="37" t="s">
        <v>125</v>
      </c>
      <c r="B970" s="37">
        <v>258</v>
      </c>
      <c r="C970" s="38" t="s">
        <v>2665</v>
      </c>
      <c r="D970" s="37" t="s">
        <v>127</v>
      </c>
      <c r="E970" s="39" t="s">
        <v>2666</v>
      </c>
      <c r="F970" s="40" t="s">
        <v>237</v>
      </c>
      <c r="G970" s="41">
        <v>0.24399999999999999</v>
      </c>
      <c r="H970" s="42">
        <v>0</v>
      </c>
      <c r="I970" s="43">
        <f>ROUND(G970*H970,P4)</f>
        <v>0</v>
      </c>
      <c r="J970" s="37"/>
      <c r="O970" s="44">
        <f>I970*0.21</f>
        <v>0</v>
      </c>
      <c r="P970">
        <v>3</v>
      </c>
    </row>
    <row r="971">
      <c r="A971" s="37" t="s">
        <v>130</v>
      </c>
      <c r="B971" s="45"/>
      <c r="C971" s="46"/>
      <c r="D971" s="46"/>
      <c r="E971" s="39" t="s">
        <v>2666</v>
      </c>
      <c r="F971" s="46"/>
      <c r="G971" s="46"/>
      <c r="H971" s="46"/>
      <c r="I971" s="46"/>
      <c r="J971" s="47"/>
    </row>
    <row r="972">
      <c r="A972" s="37" t="s">
        <v>242</v>
      </c>
      <c r="B972" s="45"/>
      <c r="C972" s="46"/>
      <c r="D972" s="46"/>
      <c r="E972" s="51" t="s">
        <v>2667</v>
      </c>
      <c r="F972" s="46"/>
      <c r="G972" s="46"/>
      <c r="H972" s="46"/>
      <c r="I972" s="46"/>
      <c r="J972" s="47"/>
    </row>
    <row r="973">
      <c r="A973" s="37" t="s">
        <v>131</v>
      </c>
      <c r="B973" s="45"/>
      <c r="C973" s="46"/>
      <c r="D973" s="46"/>
      <c r="E973" s="39" t="s">
        <v>2666</v>
      </c>
      <c r="F973" s="46"/>
      <c r="G973" s="46"/>
      <c r="H973" s="46"/>
      <c r="I973" s="46"/>
      <c r="J973" s="47"/>
    </row>
    <row r="974" ht="30">
      <c r="A974" s="37" t="s">
        <v>125</v>
      </c>
      <c r="B974" s="37">
        <v>259</v>
      </c>
      <c r="C974" s="38" t="s">
        <v>2668</v>
      </c>
      <c r="D974" s="37" t="s">
        <v>127</v>
      </c>
      <c r="E974" s="39" t="s">
        <v>2669</v>
      </c>
      <c r="F974" s="40" t="s">
        <v>129</v>
      </c>
      <c r="G974" s="41">
        <v>223.23599999999999</v>
      </c>
      <c r="H974" s="42">
        <v>0</v>
      </c>
      <c r="I974" s="43">
        <f>ROUND(G974*H974,P4)</f>
        <v>0</v>
      </c>
      <c r="J974" s="37"/>
      <c r="O974" s="44">
        <f>I974*0.21</f>
        <v>0</v>
      </c>
      <c r="P974">
        <v>3</v>
      </c>
    </row>
    <row r="975" ht="30">
      <c r="A975" s="37" t="s">
        <v>130</v>
      </c>
      <c r="B975" s="45"/>
      <c r="C975" s="46"/>
      <c r="D975" s="46"/>
      <c r="E975" s="39" t="s">
        <v>2669</v>
      </c>
      <c r="F975" s="46"/>
      <c r="G975" s="46"/>
      <c r="H975" s="46"/>
      <c r="I975" s="46"/>
      <c r="J975" s="47"/>
    </row>
    <row r="976">
      <c r="A976" s="37" t="s">
        <v>242</v>
      </c>
      <c r="B976" s="45"/>
      <c r="C976" s="46"/>
      <c r="D976" s="46"/>
      <c r="E976" s="51" t="s">
        <v>2670</v>
      </c>
      <c r="F976" s="46"/>
      <c r="G976" s="46"/>
      <c r="H976" s="46"/>
      <c r="I976" s="46"/>
      <c r="J976" s="47"/>
    </row>
    <row r="977" ht="30">
      <c r="A977" s="37" t="s">
        <v>131</v>
      </c>
      <c r="B977" s="45"/>
      <c r="C977" s="46"/>
      <c r="D977" s="46"/>
      <c r="E977" s="39" t="s">
        <v>2669</v>
      </c>
      <c r="F977" s="46"/>
      <c r="G977" s="46"/>
      <c r="H977" s="46"/>
      <c r="I977" s="46"/>
      <c r="J977" s="47"/>
    </row>
    <row r="978">
      <c r="A978" s="37" t="s">
        <v>125</v>
      </c>
      <c r="B978" s="37">
        <v>260</v>
      </c>
      <c r="C978" s="38" t="s">
        <v>2671</v>
      </c>
      <c r="D978" s="37" t="s">
        <v>127</v>
      </c>
      <c r="E978" s="39" t="s">
        <v>2672</v>
      </c>
      <c r="F978" s="40" t="s">
        <v>129</v>
      </c>
      <c r="G978" s="41">
        <v>24.797000000000001</v>
      </c>
      <c r="H978" s="42">
        <v>0</v>
      </c>
      <c r="I978" s="43">
        <f>ROUND(G978*H978,P4)</f>
        <v>0</v>
      </c>
      <c r="J978" s="37"/>
      <c r="O978" s="44">
        <f>I978*0.21</f>
        <v>0</v>
      </c>
      <c r="P978">
        <v>3</v>
      </c>
    </row>
    <row r="979">
      <c r="A979" s="37" t="s">
        <v>130</v>
      </c>
      <c r="B979" s="45"/>
      <c r="C979" s="46"/>
      <c r="D979" s="46"/>
      <c r="E979" s="39" t="s">
        <v>2672</v>
      </c>
      <c r="F979" s="46"/>
      <c r="G979" s="46"/>
      <c r="H979" s="46"/>
      <c r="I979" s="46"/>
      <c r="J979" s="47"/>
    </row>
    <row r="980">
      <c r="A980" s="37" t="s">
        <v>242</v>
      </c>
      <c r="B980" s="45"/>
      <c r="C980" s="46"/>
      <c r="D980" s="46"/>
      <c r="E980" s="51" t="s">
        <v>2673</v>
      </c>
      <c r="F980" s="46"/>
      <c r="G980" s="46"/>
      <c r="H980" s="46"/>
      <c r="I980" s="46"/>
      <c r="J980" s="47"/>
    </row>
    <row r="981">
      <c r="A981" s="37" t="s">
        <v>131</v>
      </c>
      <c r="B981" s="45"/>
      <c r="C981" s="46"/>
      <c r="D981" s="46"/>
      <c r="E981" s="39" t="s">
        <v>2672</v>
      </c>
      <c r="F981" s="46"/>
      <c r="G981" s="46"/>
      <c r="H981" s="46"/>
      <c r="I981" s="46"/>
      <c r="J981" s="47"/>
    </row>
    <row r="982">
      <c r="A982" s="37" t="s">
        <v>125</v>
      </c>
      <c r="B982" s="37">
        <v>261</v>
      </c>
      <c r="C982" s="38" t="s">
        <v>2674</v>
      </c>
      <c r="D982" s="37" t="s">
        <v>127</v>
      </c>
      <c r="E982" s="39" t="s">
        <v>2675</v>
      </c>
      <c r="F982" s="40" t="s">
        <v>129</v>
      </c>
      <c r="G982" s="41">
        <v>34.991999999999997</v>
      </c>
      <c r="H982" s="42">
        <v>0</v>
      </c>
      <c r="I982" s="43">
        <f>ROUND(G982*H982,P4)</f>
        <v>0</v>
      </c>
      <c r="J982" s="37"/>
      <c r="O982" s="44">
        <f>I982*0.21</f>
        <v>0</v>
      </c>
      <c r="P982">
        <v>3</v>
      </c>
    </row>
    <row r="983">
      <c r="A983" s="37" t="s">
        <v>130</v>
      </c>
      <c r="B983" s="45"/>
      <c r="C983" s="46"/>
      <c r="D983" s="46"/>
      <c r="E983" s="39" t="s">
        <v>2675</v>
      </c>
      <c r="F983" s="46"/>
      <c r="G983" s="46"/>
      <c r="H983" s="46"/>
      <c r="I983" s="46"/>
      <c r="J983" s="47"/>
    </row>
    <row r="984">
      <c r="A984" s="37" t="s">
        <v>242</v>
      </c>
      <c r="B984" s="45"/>
      <c r="C984" s="46"/>
      <c r="D984" s="46"/>
      <c r="E984" s="51" t="s">
        <v>2676</v>
      </c>
      <c r="F984" s="46"/>
      <c r="G984" s="46"/>
      <c r="H984" s="46"/>
      <c r="I984" s="46"/>
      <c r="J984" s="47"/>
    </row>
    <row r="985">
      <c r="A985" s="37" t="s">
        <v>131</v>
      </c>
      <c r="B985" s="45"/>
      <c r="C985" s="46"/>
      <c r="D985" s="46"/>
      <c r="E985" s="39" t="s">
        <v>2675</v>
      </c>
      <c r="F985" s="46"/>
      <c r="G985" s="46"/>
      <c r="H985" s="46"/>
      <c r="I985" s="46"/>
      <c r="J985" s="47"/>
    </row>
    <row r="986">
      <c r="A986" s="37" t="s">
        <v>125</v>
      </c>
      <c r="B986" s="37">
        <v>262</v>
      </c>
      <c r="C986" s="38" t="s">
        <v>2677</v>
      </c>
      <c r="D986" s="37" t="s">
        <v>127</v>
      </c>
      <c r="E986" s="39" t="s">
        <v>2678</v>
      </c>
      <c r="F986" s="40" t="s">
        <v>129</v>
      </c>
      <c r="G986" s="41">
        <v>213.084</v>
      </c>
      <c r="H986" s="42">
        <v>0</v>
      </c>
      <c r="I986" s="43">
        <f>ROUND(G986*H986,P4)</f>
        <v>0</v>
      </c>
      <c r="J986" s="37"/>
      <c r="O986" s="44">
        <f>I986*0.21</f>
        <v>0</v>
      </c>
      <c r="P986">
        <v>3</v>
      </c>
    </row>
    <row r="987">
      <c r="A987" s="37" t="s">
        <v>130</v>
      </c>
      <c r="B987" s="45"/>
      <c r="C987" s="46"/>
      <c r="D987" s="46"/>
      <c r="E987" s="39" t="s">
        <v>2678</v>
      </c>
      <c r="F987" s="46"/>
      <c r="G987" s="46"/>
      <c r="H987" s="46"/>
      <c r="I987" s="46"/>
      <c r="J987" s="47"/>
    </row>
    <row r="988">
      <c r="A988" s="37" t="s">
        <v>242</v>
      </c>
      <c r="B988" s="45"/>
      <c r="C988" s="46"/>
      <c r="D988" s="46"/>
      <c r="E988" s="51" t="s">
        <v>2679</v>
      </c>
      <c r="F988" s="46"/>
      <c r="G988" s="46"/>
      <c r="H988" s="46"/>
      <c r="I988" s="46"/>
      <c r="J988" s="47"/>
    </row>
    <row r="989">
      <c r="A989" s="37" t="s">
        <v>131</v>
      </c>
      <c r="B989" s="45"/>
      <c r="C989" s="46"/>
      <c r="D989" s="46"/>
      <c r="E989" s="39" t="s">
        <v>2678</v>
      </c>
      <c r="F989" s="46"/>
      <c r="G989" s="46"/>
      <c r="H989" s="46"/>
      <c r="I989" s="46"/>
      <c r="J989" s="47"/>
    </row>
    <row r="990" ht="30">
      <c r="A990" s="37" t="s">
        <v>125</v>
      </c>
      <c r="B990" s="37">
        <v>263</v>
      </c>
      <c r="C990" s="38" t="s">
        <v>2680</v>
      </c>
      <c r="D990" s="37" t="s">
        <v>127</v>
      </c>
      <c r="E990" s="39" t="s">
        <v>2681</v>
      </c>
      <c r="F990" s="40" t="s">
        <v>129</v>
      </c>
      <c r="G990" s="41">
        <v>155.488</v>
      </c>
      <c r="H990" s="42">
        <v>0</v>
      </c>
      <c r="I990" s="43">
        <f>ROUND(G990*H990,P4)</f>
        <v>0</v>
      </c>
      <c r="J990" s="37"/>
      <c r="O990" s="44">
        <f>I990*0.21</f>
        <v>0</v>
      </c>
      <c r="P990">
        <v>3</v>
      </c>
    </row>
    <row r="991" ht="30">
      <c r="A991" s="37" t="s">
        <v>130</v>
      </c>
      <c r="B991" s="45"/>
      <c r="C991" s="46"/>
      <c r="D991" s="46"/>
      <c r="E991" s="39" t="s">
        <v>2681</v>
      </c>
      <c r="F991" s="46"/>
      <c r="G991" s="46"/>
      <c r="H991" s="46"/>
      <c r="I991" s="46"/>
      <c r="J991" s="47"/>
    </row>
    <row r="992">
      <c r="A992" s="37" t="s">
        <v>242</v>
      </c>
      <c r="B992" s="45"/>
      <c r="C992" s="46"/>
      <c r="D992" s="46"/>
      <c r="E992" s="51" t="s">
        <v>2682</v>
      </c>
      <c r="F992" s="46"/>
      <c r="G992" s="46"/>
      <c r="H992" s="46"/>
      <c r="I992" s="46"/>
      <c r="J992" s="47"/>
    </row>
    <row r="993" ht="30">
      <c r="A993" s="37" t="s">
        <v>131</v>
      </c>
      <c r="B993" s="45"/>
      <c r="C993" s="46"/>
      <c r="D993" s="46"/>
      <c r="E993" s="39" t="s">
        <v>2681</v>
      </c>
      <c r="F993" s="46"/>
      <c r="G993" s="46"/>
      <c r="H993" s="46"/>
      <c r="I993" s="46"/>
      <c r="J993" s="47"/>
    </row>
    <row r="994" ht="30">
      <c r="A994" s="37" t="s">
        <v>125</v>
      </c>
      <c r="B994" s="37">
        <v>264</v>
      </c>
      <c r="C994" s="38" t="s">
        <v>2683</v>
      </c>
      <c r="D994" s="37" t="s">
        <v>127</v>
      </c>
      <c r="E994" s="39" t="s">
        <v>2684</v>
      </c>
      <c r="F994" s="40" t="s">
        <v>129</v>
      </c>
      <c r="G994" s="41">
        <v>140</v>
      </c>
      <c r="H994" s="42">
        <v>0</v>
      </c>
      <c r="I994" s="43">
        <f>ROUND(G994*H994,P4)</f>
        <v>0</v>
      </c>
      <c r="J994" s="37"/>
      <c r="O994" s="44">
        <f>I994*0.21</f>
        <v>0</v>
      </c>
      <c r="P994">
        <v>3</v>
      </c>
    </row>
    <row r="995" ht="30">
      <c r="A995" s="37" t="s">
        <v>130</v>
      </c>
      <c r="B995" s="45"/>
      <c r="C995" s="46"/>
      <c r="D995" s="46"/>
      <c r="E995" s="39" t="s">
        <v>2684</v>
      </c>
      <c r="F995" s="46"/>
      <c r="G995" s="46"/>
      <c r="H995" s="46"/>
      <c r="I995" s="46"/>
      <c r="J995" s="47"/>
    </row>
    <row r="996" ht="30">
      <c r="A996" s="37" t="s">
        <v>131</v>
      </c>
      <c r="B996" s="45"/>
      <c r="C996" s="46"/>
      <c r="D996" s="46"/>
      <c r="E996" s="39" t="s">
        <v>2684</v>
      </c>
      <c r="F996" s="46"/>
      <c r="G996" s="46"/>
      <c r="H996" s="46"/>
      <c r="I996" s="46"/>
      <c r="J996" s="47"/>
    </row>
    <row r="997" ht="30">
      <c r="A997" s="37" t="s">
        <v>125</v>
      </c>
      <c r="B997" s="37">
        <v>265</v>
      </c>
      <c r="C997" s="38" t="s">
        <v>2685</v>
      </c>
      <c r="D997" s="37" t="s">
        <v>127</v>
      </c>
      <c r="E997" s="39" t="s">
        <v>2686</v>
      </c>
      <c r="F997" s="40" t="s">
        <v>135</v>
      </c>
      <c r="G997" s="41">
        <v>3</v>
      </c>
      <c r="H997" s="42">
        <v>0</v>
      </c>
      <c r="I997" s="43">
        <f>ROUND(G997*H997,P4)</f>
        <v>0</v>
      </c>
      <c r="J997" s="37"/>
      <c r="O997" s="44">
        <f>I997*0.21</f>
        <v>0</v>
      </c>
      <c r="P997">
        <v>3</v>
      </c>
    </row>
    <row r="998" ht="30">
      <c r="A998" s="37" t="s">
        <v>130</v>
      </c>
      <c r="B998" s="45"/>
      <c r="C998" s="46"/>
      <c r="D998" s="46"/>
      <c r="E998" s="39" t="s">
        <v>2686</v>
      </c>
      <c r="F998" s="46"/>
      <c r="G998" s="46"/>
      <c r="H998" s="46"/>
      <c r="I998" s="46"/>
      <c r="J998" s="47"/>
    </row>
    <row r="999" ht="30">
      <c r="A999" s="37" t="s">
        <v>131</v>
      </c>
      <c r="B999" s="45"/>
      <c r="C999" s="46"/>
      <c r="D999" s="46"/>
      <c r="E999" s="39" t="s">
        <v>2686</v>
      </c>
      <c r="F999" s="46"/>
      <c r="G999" s="46"/>
      <c r="H999" s="46"/>
      <c r="I999" s="46"/>
      <c r="J999" s="47"/>
    </row>
    <row r="1000" ht="30">
      <c r="A1000" s="37" t="s">
        <v>125</v>
      </c>
      <c r="B1000" s="37">
        <v>266</v>
      </c>
      <c r="C1000" s="38" t="s">
        <v>2687</v>
      </c>
      <c r="D1000" s="37" t="s">
        <v>127</v>
      </c>
      <c r="E1000" s="39" t="s">
        <v>2688</v>
      </c>
      <c r="F1000" s="40" t="s">
        <v>135</v>
      </c>
      <c r="G1000" s="41">
        <v>3</v>
      </c>
      <c r="H1000" s="42">
        <v>0</v>
      </c>
      <c r="I1000" s="43">
        <f>ROUND(G1000*H1000,P4)</f>
        <v>0</v>
      </c>
      <c r="J1000" s="37"/>
      <c r="O1000" s="44">
        <f>I1000*0.21</f>
        <v>0</v>
      </c>
      <c r="P1000">
        <v>3</v>
      </c>
    </row>
    <row r="1001" ht="30">
      <c r="A1001" s="37" t="s">
        <v>130</v>
      </c>
      <c r="B1001" s="45"/>
      <c r="C1001" s="46"/>
      <c r="D1001" s="46"/>
      <c r="E1001" s="39" t="s">
        <v>2688</v>
      </c>
      <c r="F1001" s="46"/>
      <c r="G1001" s="46"/>
      <c r="H1001" s="46"/>
      <c r="I1001" s="46"/>
      <c r="J1001" s="47"/>
    </row>
    <row r="1002" ht="30">
      <c r="A1002" s="37" t="s">
        <v>131</v>
      </c>
      <c r="B1002" s="45"/>
      <c r="C1002" s="46"/>
      <c r="D1002" s="46"/>
      <c r="E1002" s="39" t="s">
        <v>2688</v>
      </c>
      <c r="F1002" s="46"/>
      <c r="G1002" s="46"/>
      <c r="H1002" s="46"/>
      <c r="I1002" s="46"/>
      <c r="J1002" s="47"/>
    </row>
    <row r="1003" ht="30">
      <c r="A1003" s="37" t="s">
        <v>125</v>
      </c>
      <c r="B1003" s="37">
        <v>267</v>
      </c>
      <c r="C1003" s="38" t="s">
        <v>2689</v>
      </c>
      <c r="D1003" s="37" t="s">
        <v>127</v>
      </c>
      <c r="E1003" s="39" t="s">
        <v>2690</v>
      </c>
      <c r="F1003" s="40" t="s">
        <v>135</v>
      </c>
      <c r="G1003" s="41">
        <v>1</v>
      </c>
      <c r="H1003" s="42">
        <v>0</v>
      </c>
      <c r="I1003" s="43">
        <f>ROUND(G1003*H1003,P4)</f>
        <v>0</v>
      </c>
      <c r="J1003" s="37"/>
      <c r="O1003" s="44">
        <f>I1003*0.21</f>
        <v>0</v>
      </c>
      <c r="P1003">
        <v>3</v>
      </c>
    </row>
    <row r="1004" ht="30">
      <c r="A1004" s="37" t="s">
        <v>130</v>
      </c>
      <c r="B1004" s="45"/>
      <c r="C1004" s="46"/>
      <c r="D1004" s="46"/>
      <c r="E1004" s="39" t="s">
        <v>2690</v>
      </c>
      <c r="F1004" s="46"/>
      <c r="G1004" s="46"/>
      <c r="H1004" s="46"/>
      <c r="I1004" s="46"/>
      <c r="J1004" s="47"/>
    </row>
    <row r="1005" ht="30">
      <c r="A1005" s="37" t="s">
        <v>131</v>
      </c>
      <c r="B1005" s="45"/>
      <c r="C1005" s="46"/>
      <c r="D1005" s="46"/>
      <c r="E1005" s="39" t="s">
        <v>2691</v>
      </c>
      <c r="F1005" s="46"/>
      <c r="G1005" s="46"/>
      <c r="H1005" s="46"/>
      <c r="I1005" s="46"/>
      <c r="J1005" s="47"/>
    </row>
    <row r="1006" ht="30">
      <c r="A1006" s="37" t="s">
        <v>125</v>
      </c>
      <c r="B1006" s="37">
        <v>268</v>
      </c>
      <c r="C1006" s="38" t="s">
        <v>2692</v>
      </c>
      <c r="D1006" s="37" t="s">
        <v>127</v>
      </c>
      <c r="E1006" s="39" t="s">
        <v>2693</v>
      </c>
      <c r="F1006" s="40" t="s">
        <v>129</v>
      </c>
      <c r="G1006" s="41">
        <v>12</v>
      </c>
      <c r="H1006" s="42">
        <v>0</v>
      </c>
      <c r="I1006" s="43">
        <f>ROUND(G1006*H1006,P4)</f>
        <v>0</v>
      </c>
      <c r="J1006" s="37"/>
      <c r="O1006" s="44">
        <f>I1006*0.21</f>
        <v>0</v>
      </c>
      <c r="P1006">
        <v>3</v>
      </c>
    </row>
    <row r="1007" ht="30">
      <c r="A1007" s="37" t="s">
        <v>130</v>
      </c>
      <c r="B1007" s="45"/>
      <c r="C1007" s="46"/>
      <c r="D1007" s="46"/>
      <c r="E1007" s="39" t="s">
        <v>2693</v>
      </c>
      <c r="F1007" s="46"/>
      <c r="G1007" s="46"/>
      <c r="H1007" s="46"/>
      <c r="I1007" s="46"/>
      <c r="J1007" s="47"/>
    </row>
    <row r="1008" ht="30">
      <c r="A1008" s="37" t="s">
        <v>131</v>
      </c>
      <c r="B1008" s="45"/>
      <c r="C1008" s="46"/>
      <c r="D1008" s="46"/>
      <c r="E1008" s="39" t="s">
        <v>2693</v>
      </c>
      <c r="F1008" s="46"/>
      <c r="G1008" s="46"/>
      <c r="H1008" s="46"/>
      <c r="I1008" s="46"/>
      <c r="J1008" s="47"/>
    </row>
    <row r="1009">
      <c r="A1009" s="37" t="s">
        <v>125</v>
      </c>
      <c r="B1009" s="37">
        <v>269</v>
      </c>
      <c r="C1009" s="38" t="s">
        <v>2694</v>
      </c>
      <c r="D1009" s="37" t="s">
        <v>127</v>
      </c>
      <c r="E1009" s="39" t="s">
        <v>2695</v>
      </c>
      <c r="F1009" s="40" t="s">
        <v>1304</v>
      </c>
      <c r="G1009" s="41">
        <v>6</v>
      </c>
      <c r="H1009" s="42">
        <v>0</v>
      </c>
      <c r="I1009" s="43">
        <f>ROUND(G1009*H1009,P4)</f>
        <v>0</v>
      </c>
      <c r="J1009" s="37"/>
      <c r="O1009" s="44">
        <f>I1009*0.21</f>
        <v>0</v>
      </c>
      <c r="P1009">
        <v>3</v>
      </c>
    </row>
    <row r="1010">
      <c r="A1010" s="37" t="s">
        <v>130</v>
      </c>
      <c r="B1010" s="45"/>
      <c r="C1010" s="46"/>
      <c r="D1010" s="46"/>
      <c r="E1010" s="39" t="s">
        <v>2695</v>
      </c>
      <c r="F1010" s="46"/>
      <c r="G1010" s="46"/>
      <c r="H1010" s="46"/>
      <c r="I1010" s="46"/>
      <c r="J1010" s="47"/>
    </row>
    <row r="1011">
      <c r="A1011" s="37" t="s">
        <v>242</v>
      </c>
      <c r="B1011" s="45"/>
      <c r="C1011" s="46"/>
      <c r="D1011" s="46"/>
      <c r="E1011" s="51" t="s">
        <v>2696</v>
      </c>
      <c r="F1011" s="46"/>
      <c r="G1011" s="46"/>
      <c r="H1011" s="46"/>
      <c r="I1011" s="46"/>
      <c r="J1011" s="47"/>
    </row>
    <row r="1012">
      <c r="A1012" s="37" t="s">
        <v>131</v>
      </c>
      <c r="B1012" s="45"/>
      <c r="C1012" s="46"/>
      <c r="D1012" s="46"/>
      <c r="E1012" s="39" t="s">
        <v>2695</v>
      </c>
      <c r="F1012" s="46"/>
      <c r="G1012" s="46"/>
      <c r="H1012" s="46"/>
      <c r="I1012" s="46"/>
      <c r="J1012" s="47"/>
    </row>
    <row r="1013">
      <c r="A1013" s="37" t="s">
        <v>125</v>
      </c>
      <c r="B1013" s="37">
        <v>270</v>
      </c>
      <c r="C1013" s="38" t="s">
        <v>2697</v>
      </c>
      <c r="D1013" s="37" t="s">
        <v>127</v>
      </c>
      <c r="E1013" s="39" t="s">
        <v>2698</v>
      </c>
      <c r="F1013" s="40" t="s">
        <v>129</v>
      </c>
      <c r="G1013" s="41">
        <v>16.030000000000001</v>
      </c>
      <c r="H1013" s="42">
        <v>0</v>
      </c>
      <c r="I1013" s="43">
        <f>ROUND(G1013*H1013,P4)</f>
        <v>0</v>
      </c>
      <c r="J1013" s="37"/>
      <c r="O1013" s="44">
        <f>I1013*0.21</f>
        <v>0</v>
      </c>
      <c r="P1013">
        <v>3</v>
      </c>
    </row>
    <row r="1014">
      <c r="A1014" s="37" t="s">
        <v>130</v>
      </c>
      <c r="B1014" s="45"/>
      <c r="C1014" s="46"/>
      <c r="D1014" s="46"/>
      <c r="E1014" s="39" t="s">
        <v>2698</v>
      </c>
      <c r="F1014" s="46"/>
      <c r="G1014" s="46"/>
      <c r="H1014" s="46"/>
      <c r="I1014" s="46"/>
      <c r="J1014" s="47"/>
    </row>
    <row r="1015">
      <c r="A1015" s="37" t="s">
        <v>131</v>
      </c>
      <c r="B1015" s="45"/>
      <c r="C1015" s="46"/>
      <c r="D1015" s="46"/>
      <c r="E1015" s="39" t="s">
        <v>2698</v>
      </c>
      <c r="F1015" s="46"/>
      <c r="G1015" s="46"/>
      <c r="H1015" s="46"/>
      <c r="I1015" s="46"/>
      <c r="J1015" s="47"/>
    </row>
    <row r="1016" ht="30">
      <c r="A1016" s="37" t="s">
        <v>125</v>
      </c>
      <c r="B1016" s="37">
        <v>271</v>
      </c>
      <c r="C1016" s="38" t="s">
        <v>2699</v>
      </c>
      <c r="D1016" s="37" t="s">
        <v>127</v>
      </c>
      <c r="E1016" s="39" t="s">
        <v>2700</v>
      </c>
      <c r="F1016" s="40" t="s">
        <v>135</v>
      </c>
      <c r="G1016" s="41">
        <v>16</v>
      </c>
      <c r="H1016" s="42">
        <v>0</v>
      </c>
      <c r="I1016" s="43">
        <f>ROUND(G1016*H1016,P4)</f>
        <v>0</v>
      </c>
      <c r="J1016" s="37"/>
      <c r="O1016" s="44">
        <f>I1016*0.21</f>
        <v>0</v>
      </c>
      <c r="P1016">
        <v>3</v>
      </c>
    </row>
    <row r="1017" ht="30">
      <c r="A1017" s="37" t="s">
        <v>130</v>
      </c>
      <c r="B1017" s="45"/>
      <c r="C1017" s="46"/>
      <c r="D1017" s="46"/>
      <c r="E1017" s="39" t="s">
        <v>2700</v>
      </c>
      <c r="F1017" s="46"/>
      <c r="G1017" s="46"/>
      <c r="H1017" s="46"/>
      <c r="I1017" s="46"/>
      <c r="J1017" s="47"/>
    </row>
    <row r="1018" ht="30">
      <c r="A1018" s="37" t="s">
        <v>131</v>
      </c>
      <c r="B1018" s="45"/>
      <c r="C1018" s="46"/>
      <c r="D1018" s="46"/>
      <c r="E1018" s="39" t="s">
        <v>2700</v>
      </c>
      <c r="F1018" s="46"/>
      <c r="G1018" s="46"/>
      <c r="H1018" s="46"/>
      <c r="I1018" s="46"/>
      <c r="J1018" s="47"/>
    </row>
    <row r="1019" ht="30">
      <c r="A1019" s="37" t="s">
        <v>125</v>
      </c>
      <c r="B1019" s="37">
        <v>272</v>
      </c>
      <c r="C1019" s="38" t="s">
        <v>2701</v>
      </c>
      <c r="D1019" s="37" t="s">
        <v>127</v>
      </c>
      <c r="E1019" s="39" t="s">
        <v>2702</v>
      </c>
      <c r="F1019" s="40" t="s">
        <v>135</v>
      </c>
      <c r="G1019" s="41">
        <v>13</v>
      </c>
      <c r="H1019" s="42">
        <v>0</v>
      </c>
      <c r="I1019" s="43">
        <f>ROUND(G1019*H1019,P4)</f>
        <v>0</v>
      </c>
      <c r="J1019" s="37"/>
      <c r="O1019" s="44">
        <f>I1019*0.21</f>
        <v>0</v>
      </c>
      <c r="P1019">
        <v>3</v>
      </c>
    </row>
    <row r="1020" ht="30">
      <c r="A1020" s="37" t="s">
        <v>130</v>
      </c>
      <c r="B1020" s="45"/>
      <c r="C1020" s="46"/>
      <c r="D1020" s="46"/>
      <c r="E1020" s="39" t="s">
        <v>2702</v>
      </c>
      <c r="F1020" s="46"/>
      <c r="G1020" s="46"/>
      <c r="H1020" s="46"/>
      <c r="I1020" s="46"/>
      <c r="J1020" s="47"/>
    </row>
    <row r="1021" ht="30">
      <c r="A1021" s="37" t="s">
        <v>131</v>
      </c>
      <c r="B1021" s="45"/>
      <c r="C1021" s="46"/>
      <c r="D1021" s="46"/>
      <c r="E1021" s="39" t="s">
        <v>2702</v>
      </c>
      <c r="F1021" s="46"/>
      <c r="G1021" s="46"/>
      <c r="H1021" s="46"/>
      <c r="I1021" s="46"/>
      <c r="J1021" s="47"/>
    </row>
    <row r="1022" ht="30">
      <c r="A1022" s="37" t="s">
        <v>125</v>
      </c>
      <c r="B1022" s="37">
        <v>273</v>
      </c>
      <c r="C1022" s="38" t="s">
        <v>2703</v>
      </c>
      <c r="D1022" s="37" t="s">
        <v>127</v>
      </c>
      <c r="E1022" s="39" t="s">
        <v>2704</v>
      </c>
      <c r="F1022" s="40" t="s">
        <v>1304</v>
      </c>
      <c r="G1022" s="41">
        <v>2.2000000000000002</v>
      </c>
      <c r="H1022" s="42">
        <v>0</v>
      </c>
      <c r="I1022" s="43">
        <f>ROUND(G1022*H1022,P4)</f>
        <v>0</v>
      </c>
      <c r="J1022" s="37"/>
      <c r="O1022" s="44">
        <f>I1022*0.21</f>
        <v>0</v>
      </c>
      <c r="P1022">
        <v>3</v>
      </c>
    </row>
    <row r="1023" ht="30">
      <c r="A1023" s="37" t="s">
        <v>130</v>
      </c>
      <c r="B1023" s="45"/>
      <c r="C1023" s="46"/>
      <c r="D1023" s="46"/>
      <c r="E1023" s="39" t="s">
        <v>2704</v>
      </c>
      <c r="F1023" s="46"/>
      <c r="G1023" s="46"/>
      <c r="H1023" s="46"/>
      <c r="I1023" s="46"/>
      <c r="J1023" s="47"/>
    </row>
    <row r="1024">
      <c r="A1024" s="37" t="s">
        <v>242</v>
      </c>
      <c r="B1024" s="45"/>
      <c r="C1024" s="46"/>
      <c r="D1024" s="46"/>
      <c r="E1024" s="51" t="s">
        <v>2705</v>
      </c>
      <c r="F1024" s="46"/>
      <c r="G1024" s="46"/>
      <c r="H1024" s="46"/>
      <c r="I1024" s="46"/>
      <c r="J1024" s="47"/>
    </row>
    <row r="1025" ht="30">
      <c r="A1025" s="37" t="s">
        <v>131</v>
      </c>
      <c r="B1025" s="45"/>
      <c r="C1025" s="46"/>
      <c r="D1025" s="46"/>
      <c r="E1025" s="39" t="s">
        <v>2704</v>
      </c>
      <c r="F1025" s="46"/>
      <c r="G1025" s="46"/>
      <c r="H1025" s="46"/>
      <c r="I1025" s="46"/>
      <c r="J1025" s="47"/>
    </row>
    <row r="1026" ht="30">
      <c r="A1026" s="37" t="s">
        <v>125</v>
      </c>
      <c r="B1026" s="37">
        <v>274</v>
      </c>
      <c r="C1026" s="38" t="s">
        <v>2706</v>
      </c>
      <c r="D1026" s="37" t="s">
        <v>127</v>
      </c>
      <c r="E1026" s="39" t="s">
        <v>2704</v>
      </c>
      <c r="F1026" s="40" t="s">
        <v>1304</v>
      </c>
      <c r="G1026" s="41">
        <v>1.98</v>
      </c>
      <c r="H1026" s="42">
        <v>0</v>
      </c>
      <c r="I1026" s="43">
        <f>ROUND(G1026*H1026,P4)</f>
        <v>0</v>
      </c>
      <c r="J1026" s="37"/>
      <c r="O1026" s="44">
        <f>I1026*0.21</f>
        <v>0</v>
      </c>
      <c r="P1026">
        <v>3</v>
      </c>
    </row>
    <row r="1027" ht="30">
      <c r="A1027" s="37" t="s">
        <v>130</v>
      </c>
      <c r="B1027" s="45"/>
      <c r="C1027" s="46"/>
      <c r="D1027" s="46"/>
      <c r="E1027" s="39" t="s">
        <v>2704</v>
      </c>
      <c r="F1027" s="46"/>
      <c r="G1027" s="46"/>
      <c r="H1027" s="46"/>
      <c r="I1027" s="46"/>
      <c r="J1027" s="47"/>
    </row>
    <row r="1028">
      <c r="A1028" s="37" t="s">
        <v>242</v>
      </c>
      <c r="B1028" s="45"/>
      <c r="C1028" s="46"/>
      <c r="D1028" s="46"/>
      <c r="E1028" s="51" t="s">
        <v>2707</v>
      </c>
      <c r="F1028" s="46"/>
      <c r="G1028" s="46"/>
      <c r="H1028" s="46"/>
      <c r="I1028" s="46"/>
      <c r="J1028" s="47"/>
    </row>
    <row r="1029" ht="30">
      <c r="A1029" s="37" t="s">
        <v>131</v>
      </c>
      <c r="B1029" s="45"/>
      <c r="C1029" s="46"/>
      <c r="D1029" s="46"/>
      <c r="E1029" s="39" t="s">
        <v>2704</v>
      </c>
      <c r="F1029" s="46"/>
      <c r="G1029" s="46"/>
      <c r="H1029" s="46"/>
      <c r="I1029" s="46"/>
      <c r="J1029" s="47"/>
    </row>
    <row r="1030" ht="30">
      <c r="A1030" s="37" t="s">
        <v>125</v>
      </c>
      <c r="B1030" s="37">
        <v>275</v>
      </c>
      <c r="C1030" s="38" t="s">
        <v>2708</v>
      </c>
      <c r="D1030" s="37" t="s">
        <v>127</v>
      </c>
      <c r="E1030" s="39" t="s">
        <v>2709</v>
      </c>
      <c r="F1030" s="40" t="s">
        <v>1304</v>
      </c>
      <c r="G1030" s="41">
        <v>2</v>
      </c>
      <c r="H1030" s="42">
        <v>0</v>
      </c>
      <c r="I1030" s="43">
        <f>ROUND(G1030*H1030,P4)</f>
        <v>0</v>
      </c>
      <c r="J1030" s="37"/>
      <c r="O1030" s="44">
        <f>I1030*0.21</f>
        <v>0</v>
      </c>
      <c r="P1030">
        <v>3</v>
      </c>
    </row>
    <row r="1031" ht="30">
      <c r="A1031" s="37" t="s">
        <v>130</v>
      </c>
      <c r="B1031" s="45"/>
      <c r="C1031" s="46"/>
      <c r="D1031" s="46"/>
      <c r="E1031" s="39" t="s">
        <v>2709</v>
      </c>
      <c r="F1031" s="46"/>
      <c r="G1031" s="46"/>
      <c r="H1031" s="46"/>
      <c r="I1031" s="46"/>
      <c r="J1031" s="47"/>
    </row>
    <row r="1032" ht="30">
      <c r="A1032" s="37" t="s">
        <v>131</v>
      </c>
      <c r="B1032" s="45"/>
      <c r="C1032" s="46"/>
      <c r="D1032" s="46"/>
      <c r="E1032" s="39" t="s">
        <v>2710</v>
      </c>
      <c r="F1032" s="46"/>
      <c r="G1032" s="46"/>
      <c r="H1032" s="46"/>
      <c r="I1032" s="46"/>
      <c r="J1032" s="47"/>
    </row>
    <row r="1033" ht="30">
      <c r="A1033" s="37" t="s">
        <v>125</v>
      </c>
      <c r="B1033" s="37">
        <v>276</v>
      </c>
      <c r="C1033" s="38" t="s">
        <v>2711</v>
      </c>
      <c r="D1033" s="37" t="s">
        <v>127</v>
      </c>
      <c r="E1033" s="39" t="s">
        <v>2709</v>
      </c>
      <c r="F1033" s="40" t="s">
        <v>1304</v>
      </c>
      <c r="G1033" s="41">
        <v>1.98</v>
      </c>
      <c r="H1033" s="42">
        <v>0</v>
      </c>
      <c r="I1033" s="43">
        <f>ROUND(G1033*H1033,P4)</f>
        <v>0</v>
      </c>
      <c r="J1033" s="37"/>
      <c r="O1033" s="44">
        <f>I1033*0.21</f>
        <v>0</v>
      </c>
      <c r="P1033">
        <v>3</v>
      </c>
    </row>
    <row r="1034" ht="30">
      <c r="A1034" s="37" t="s">
        <v>130</v>
      </c>
      <c r="B1034" s="45"/>
      <c r="C1034" s="46"/>
      <c r="D1034" s="46"/>
      <c r="E1034" s="39" t="s">
        <v>2709</v>
      </c>
      <c r="F1034" s="46"/>
      <c r="G1034" s="46"/>
      <c r="H1034" s="46"/>
      <c r="I1034" s="46"/>
      <c r="J1034" s="47"/>
    </row>
    <row r="1035">
      <c r="A1035" s="37" t="s">
        <v>242</v>
      </c>
      <c r="B1035" s="45"/>
      <c r="C1035" s="46"/>
      <c r="D1035" s="46"/>
      <c r="E1035" s="51" t="s">
        <v>2707</v>
      </c>
      <c r="F1035" s="46"/>
      <c r="G1035" s="46"/>
      <c r="H1035" s="46"/>
      <c r="I1035" s="46"/>
      <c r="J1035" s="47"/>
    </row>
    <row r="1036" ht="30">
      <c r="A1036" s="37" t="s">
        <v>131</v>
      </c>
      <c r="B1036" s="45"/>
      <c r="C1036" s="46"/>
      <c r="D1036" s="46"/>
      <c r="E1036" s="39" t="s">
        <v>2710</v>
      </c>
      <c r="F1036" s="46"/>
      <c r="G1036" s="46"/>
      <c r="H1036" s="46"/>
      <c r="I1036" s="46"/>
      <c r="J1036" s="47"/>
    </row>
    <row r="1037">
      <c r="A1037" s="37" t="s">
        <v>125</v>
      </c>
      <c r="B1037" s="37">
        <v>277</v>
      </c>
      <c r="C1037" s="38" t="s">
        <v>2712</v>
      </c>
      <c r="D1037" s="37" t="s">
        <v>127</v>
      </c>
      <c r="E1037" s="39" t="s">
        <v>2713</v>
      </c>
      <c r="F1037" s="40" t="s">
        <v>129</v>
      </c>
      <c r="G1037" s="41">
        <v>29.920000000000002</v>
      </c>
      <c r="H1037" s="42">
        <v>0</v>
      </c>
      <c r="I1037" s="43">
        <f>ROUND(G1037*H1037,P4)</f>
        <v>0</v>
      </c>
      <c r="J1037" s="37"/>
      <c r="O1037" s="44">
        <f>I1037*0.21</f>
        <v>0</v>
      </c>
      <c r="P1037">
        <v>3</v>
      </c>
    </row>
    <row r="1038">
      <c r="A1038" s="37" t="s">
        <v>130</v>
      </c>
      <c r="B1038" s="45"/>
      <c r="C1038" s="46"/>
      <c r="D1038" s="46"/>
      <c r="E1038" s="39" t="s">
        <v>2713</v>
      </c>
      <c r="F1038" s="46"/>
      <c r="G1038" s="46"/>
      <c r="H1038" s="46"/>
      <c r="I1038" s="46"/>
      <c r="J1038" s="47"/>
    </row>
    <row r="1039">
      <c r="A1039" s="37" t="s">
        <v>242</v>
      </c>
      <c r="B1039" s="45"/>
      <c r="C1039" s="46"/>
      <c r="D1039" s="46"/>
      <c r="E1039" s="51" t="s">
        <v>2714</v>
      </c>
      <c r="F1039" s="46"/>
      <c r="G1039" s="46"/>
      <c r="H1039" s="46"/>
      <c r="I1039" s="46"/>
      <c r="J1039" s="47"/>
    </row>
    <row r="1040">
      <c r="A1040" s="37" t="s">
        <v>131</v>
      </c>
      <c r="B1040" s="45"/>
      <c r="C1040" s="46"/>
      <c r="D1040" s="46"/>
      <c r="E1040" s="39" t="s">
        <v>2713</v>
      </c>
      <c r="F1040" s="46"/>
      <c r="G1040" s="46"/>
      <c r="H1040" s="46"/>
      <c r="I1040" s="46"/>
      <c r="J1040" s="47"/>
    </row>
    <row r="1041">
      <c r="A1041" s="37" t="s">
        <v>125</v>
      </c>
      <c r="B1041" s="37">
        <v>278</v>
      </c>
      <c r="C1041" s="38" t="s">
        <v>2715</v>
      </c>
      <c r="D1041" s="37" t="s">
        <v>127</v>
      </c>
      <c r="E1041" s="39" t="s">
        <v>2716</v>
      </c>
      <c r="F1041" s="40" t="s">
        <v>135</v>
      </c>
      <c r="G1041" s="41">
        <v>12</v>
      </c>
      <c r="H1041" s="42">
        <v>0</v>
      </c>
      <c r="I1041" s="43">
        <f>ROUND(G1041*H1041,P4)</f>
        <v>0</v>
      </c>
      <c r="J1041" s="37"/>
      <c r="O1041" s="44">
        <f>I1041*0.21</f>
        <v>0</v>
      </c>
      <c r="P1041">
        <v>3</v>
      </c>
    </row>
    <row r="1042">
      <c r="A1042" s="37" t="s">
        <v>130</v>
      </c>
      <c r="B1042" s="45"/>
      <c r="C1042" s="46"/>
      <c r="D1042" s="46"/>
      <c r="E1042" s="39" t="s">
        <v>2716</v>
      </c>
      <c r="F1042" s="46"/>
      <c r="G1042" s="46"/>
      <c r="H1042" s="46"/>
      <c r="I1042" s="46"/>
      <c r="J1042" s="47"/>
    </row>
    <row r="1043" ht="45">
      <c r="A1043" s="37" t="s">
        <v>131</v>
      </c>
      <c r="B1043" s="45"/>
      <c r="C1043" s="46"/>
      <c r="D1043" s="46"/>
      <c r="E1043" s="39" t="s">
        <v>2717</v>
      </c>
      <c r="F1043" s="46"/>
      <c r="G1043" s="46"/>
      <c r="H1043" s="46"/>
      <c r="I1043" s="46"/>
      <c r="J1043" s="47"/>
    </row>
    <row r="1044">
      <c r="A1044" s="37" t="s">
        <v>125</v>
      </c>
      <c r="B1044" s="37">
        <v>279</v>
      </c>
      <c r="C1044" s="38" t="s">
        <v>2718</v>
      </c>
      <c r="D1044" s="37" t="s">
        <v>127</v>
      </c>
      <c r="E1044" s="39" t="s">
        <v>2719</v>
      </c>
      <c r="F1044" s="40" t="s">
        <v>135</v>
      </c>
      <c r="G1044" s="41">
        <v>29</v>
      </c>
      <c r="H1044" s="42">
        <v>0</v>
      </c>
      <c r="I1044" s="43">
        <f>ROUND(G1044*H1044,P4)</f>
        <v>0</v>
      </c>
      <c r="J1044" s="37"/>
      <c r="O1044" s="44">
        <f>I1044*0.21</f>
        <v>0</v>
      </c>
      <c r="P1044">
        <v>3</v>
      </c>
    </row>
    <row r="1045">
      <c r="A1045" s="37" t="s">
        <v>130</v>
      </c>
      <c r="B1045" s="45"/>
      <c r="C1045" s="46"/>
      <c r="D1045" s="46"/>
      <c r="E1045" s="39" t="s">
        <v>2719</v>
      </c>
      <c r="F1045" s="46"/>
      <c r="G1045" s="46"/>
      <c r="H1045" s="46"/>
      <c r="I1045" s="46"/>
      <c r="J1045" s="47"/>
    </row>
    <row r="1046" ht="45">
      <c r="A1046" s="37" t="s">
        <v>131</v>
      </c>
      <c r="B1046" s="45"/>
      <c r="C1046" s="46"/>
      <c r="D1046" s="46"/>
      <c r="E1046" s="39" t="s">
        <v>2720</v>
      </c>
      <c r="F1046" s="46"/>
      <c r="G1046" s="46"/>
      <c r="H1046" s="46"/>
      <c r="I1046" s="46"/>
      <c r="J1046" s="47"/>
    </row>
    <row r="1047" ht="30">
      <c r="A1047" s="37" t="s">
        <v>125</v>
      </c>
      <c r="B1047" s="37">
        <v>280</v>
      </c>
      <c r="C1047" s="38" t="s">
        <v>2721</v>
      </c>
      <c r="D1047" s="37" t="s">
        <v>127</v>
      </c>
      <c r="E1047" s="39" t="s">
        <v>2722</v>
      </c>
      <c r="F1047" s="40" t="s">
        <v>1304</v>
      </c>
      <c r="G1047" s="41">
        <v>15.015000000000001</v>
      </c>
      <c r="H1047" s="42">
        <v>0</v>
      </c>
      <c r="I1047" s="43">
        <f>ROUND(G1047*H1047,P4)</f>
        <v>0</v>
      </c>
      <c r="J1047" s="37"/>
      <c r="O1047" s="44">
        <f>I1047*0.21</f>
        <v>0</v>
      </c>
      <c r="P1047">
        <v>3</v>
      </c>
    </row>
    <row r="1048" ht="30">
      <c r="A1048" s="37" t="s">
        <v>130</v>
      </c>
      <c r="B1048" s="45"/>
      <c r="C1048" s="46"/>
      <c r="D1048" s="46"/>
      <c r="E1048" s="39" t="s">
        <v>2722</v>
      </c>
      <c r="F1048" s="46"/>
      <c r="G1048" s="46"/>
      <c r="H1048" s="46"/>
      <c r="I1048" s="46"/>
      <c r="J1048" s="47"/>
    </row>
    <row r="1049" ht="60">
      <c r="A1049" s="37" t="s">
        <v>242</v>
      </c>
      <c r="B1049" s="45"/>
      <c r="C1049" s="46"/>
      <c r="D1049" s="46"/>
      <c r="E1049" s="51" t="s">
        <v>2723</v>
      </c>
      <c r="F1049" s="46"/>
      <c r="G1049" s="46"/>
      <c r="H1049" s="46"/>
      <c r="I1049" s="46"/>
      <c r="J1049" s="47"/>
    </row>
    <row r="1050" ht="30">
      <c r="A1050" s="37" t="s">
        <v>131</v>
      </c>
      <c r="B1050" s="45"/>
      <c r="C1050" s="46"/>
      <c r="D1050" s="46"/>
      <c r="E1050" s="39" t="s">
        <v>2722</v>
      </c>
      <c r="F1050" s="46"/>
      <c r="G1050" s="46"/>
      <c r="H1050" s="46"/>
      <c r="I1050" s="46"/>
      <c r="J1050" s="47"/>
    </row>
    <row r="1051" ht="30">
      <c r="A1051" s="37" t="s">
        <v>125</v>
      </c>
      <c r="B1051" s="37">
        <v>281</v>
      </c>
      <c r="C1051" s="38" t="s">
        <v>2724</v>
      </c>
      <c r="D1051" s="37" t="s">
        <v>127</v>
      </c>
      <c r="E1051" s="39" t="s">
        <v>2725</v>
      </c>
      <c r="F1051" s="40" t="s">
        <v>1304</v>
      </c>
      <c r="G1051" s="41">
        <v>11.699999999999999</v>
      </c>
      <c r="H1051" s="42">
        <v>0</v>
      </c>
      <c r="I1051" s="43">
        <f>ROUND(G1051*H1051,P4)</f>
        <v>0</v>
      </c>
      <c r="J1051" s="37"/>
      <c r="O1051" s="44">
        <f>I1051*0.21</f>
        <v>0</v>
      </c>
      <c r="P1051">
        <v>3</v>
      </c>
    </row>
    <row r="1052" ht="30">
      <c r="A1052" s="37" t="s">
        <v>130</v>
      </c>
      <c r="B1052" s="45"/>
      <c r="C1052" s="46"/>
      <c r="D1052" s="46"/>
      <c r="E1052" s="39" t="s">
        <v>2725</v>
      </c>
      <c r="F1052" s="46"/>
      <c r="G1052" s="46"/>
      <c r="H1052" s="46"/>
      <c r="I1052" s="46"/>
      <c r="J1052" s="47"/>
    </row>
    <row r="1053" ht="30">
      <c r="A1053" s="37" t="s">
        <v>242</v>
      </c>
      <c r="B1053" s="45"/>
      <c r="C1053" s="46"/>
      <c r="D1053" s="46"/>
      <c r="E1053" s="51" t="s">
        <v>2726</v>
      </c>
      <c r="F1053" s="46"/>
      <c r="G1053" s="46"/>
      <c r="H1053" s="46"/>
      <c r="I1053" s="46"/>
      <c r="J1053" s="47"/>
    </row>
    <row r="1054" ht="30">
      <c r="A1054" s="37" t="s">
        <v>131</v>
      </c>
      <c r="B1054" s="45"/>
      <c r="C1054" s="46"/>
      <c r="D1054" s="46"/>
      <c r="E1054" s="39" t="s">
        <v>2725</v>
      </c>
      <c r="F1054" s="46"/>
      <c r="G1054" s="46"/>
      <c r="H1054" s="46"/>
      <c r="I1054" s="46"/>
      <c r="J1054" s="47"/>
    </row>
    <row r="1055">
      <c r="A1055" s="37" t="s">
        <v>125</v>
      </c>
      <c r="B1055" s="37">
        <v>282</v>
      </c>
      <c r="C1055" s="38" t="s">
        <v>2727</v>
      </c>
      <c r="D1055" s="37" t="s">
        <v>127</v>
      </c>
      <c r="E1055" s="39" t="s">
        <v>2728</v>
      </c>
      <c r="F1055" s="40" t="s">
        <v>135</v>
      </c>
      <c r="G1055" s="41">
        <v>4</v>
      </c>
      <c r="H1055" s="42">
        <v>0</v>
      </c>
      <c r="I1055" s="43">
        <f>ROUND(G1055*H1055,P4)</f>
        <v>0</v>
      </c>
      <c r="J1055" s="37"/>
      <c r="O1055" s="44">
        <f>I1055*0.21</f>
        <v>0</v>
      </c>
      <c r="P1055">
        <v>3</v>
      </c>
    </row>
    <row r="1056">
      <c r="A1056" s="37" t="s">
        <v>130</v>
      </c>
      <c r="B1056" s="45"/>
      <c r="C1056" s="46"/>
      <c r="D1056" s="46"/>
      <c r="E1056" s="39" t="s">
        <v>2728</v>
      </c>
      <c r="F1056" s="46"/>
      <c r="G1056" s="46"/>
      <c r="H1056" s="46"/>
      <c r="I1056" s="46"/>
      <c r="J1056" s="47"/>
    </row>
    <row r="1057" ht="30">
      <c r="A1057" s="37" t="s">
        <v>242</v>
      </c>
      <c r="B1057" s="45"/>
      <c r="C1057" s="46"/>
      <c r="D1057" s="46"/>
      <c r="E1057" s="51" t="s">
        <v>2729</v>
      </c>
      <c r="F1057" s="46"/>
      <c r="G1057" s="46"/>
      <c r="H1057" s="46"/>
      <c r="I1057" s="46"/>
      <c r="J1057" s="47"/>
    </row>
    <row r="1058">
      <c r="A1058" s="37" t="s">
        <v>131</v>
      </c>
      <c r="B1058" s="45"/>
      <c r="C1058" s="46"/>
      <c r="D1058" s="46"/>
      <c r="E1058" s="39" t="s">
        <v>2728</v>
      </c>
      <c r="F1058" s="46"/>
      <c r="G1058" s="46"/>
      <c r="H1058" s="46"/>
      <c r="I1058" s="46"/>
      <c r="J1058" s="47"/>
    </row>
    <row r="1059">
      <c r="A1059" s="37" t="s">
        <v>125</v>
      </c>
      <c r="B1059" s="37">
        <v>283</v>
      </c>
      <c r="C1059" s="38" t="s">
        <v>2730</v>
      </c>
      <c r="D1059" s="37" t="s">
        <v>127</v>
      </c>
      <c r="E1059" s="39" t="s">
        <v>2731</v>
      </c>
      <c r="F1059" s="40" t="s">
        <v>135</v>
      </c>
      <c r="G1059" s="41">
        <v>7</v>
      </c>
      <c r="H1059" s="42">
        <v>0</v>
      </c>
      <c r="I1059" s="43">
        <f>ROUND(G1059*H1059,P4)</f>
        <v>0</v>
      </c>
      <c r="J1059" s="37"/>
      <c r="O1059" s="44">
        <f>I1059*0.21</f>
        <v>0</v>
      </c>
      <c r="P1059">
        <v>3</v>
      </c>
    </row>
    <row r="1060">
      <c r="A1060" s="37" t="s">
        <v>130</v>
      </c>
      <c r="B1060" s="45"/>
      <c r="C1060" s="46"/>
      <c r="D1060" s="46"/>
      <c r="E1060" s="39" t="s">
        <v>2731</v>
      </c>
      <c r="F1060" s="46"/>
      <c r="G1060" s="46"/>
      <c r="H1060" s="46"/>
      <c r="I1060" s="46"/>
      <c r="J1060" s="47"/>
    </row>
    <row r="1061" ht="30">
      <c r="A1061" s="37" t="s">
        <v>242</v>
      </c>
      <c r="B1061" s="45"/>
      <c r="C1061" s="46"/>
      <c r="D1061" s="46"/>
      <c r="E1061" s="51" t="s">
        <v>2732</v>
      </c>
      <c r="F1061" s="46"/>
      <c r="G1061" s="46"/>
      <c r="H1061" s="46"/>
      <c r="I1061" s="46"/>
      <c r="J1061" s="47"/>
    </row>
    <row r="1062">
      <c r="A1062" s="37" t="s">
        <v>131</v>
      </c>
      <c r="B1062" s="45"/>
      <c r="C1062" s="46"/>
      <c r="D1062" s="46"/>
      <c r="E1062" s="39" t="s">
        <v>2731</v>
      </c>
      <c r="F1062" s="46"/>
      <c r="G1062" s="46"/>
      <c r="H1062" s="46"/>
      <c r="I1062" s="46"/>
      <c r="J1062" s="47"/>
    </row>
    <row r="1063">
      <c r="A1063" s="37" t="s">
        <v>125</v>
      </c>
      <c r="B1063" s="37">
        <v>284</v>
      </c>
      <c r="C1063" s="38" t="s">
        <v>2733</v>
      </c>
      <c r="D1063" s="37" t="s">
        <v>127</v>
      </c>
      <c r="E1063" s="39" t="s">
        <v>2734</v>
      </c>
      <c r="F1063" s="40" t="s">
        <v>129</v>
      </c>
      <c r="G1063" s="41">
        <v>206.69999999999999</v>
      </c>
      <c r="H1063" s="42">
        <v>0</v>
      </c>
      <c r="I1063" s="43">
        <f>ROUND(G1063*H1063,P4)</f>
        <v>0</v>
      </c>
      <c r="J1063" s="37"/>
      <c r="O1063" s="44">
        <f>I1063*0.21</f>
        <v>0</v>
      </c>
      <c r="P1063">
        <v>3</v>
      </c>
    </row>
    <row r="1064">
      <c r="A1064" s="37" t="s">
        <v>130</v>
      </c>
      <c r="B1064" s="45"/>
      <c r="C1064" s="46"/>
      <c r="D1064" s="46"/>
      <c r="E1064" s="39" t="s">
        <v>2734</v>
      </c>
      <c r="F1064" s="46"/>
      <c r="G1064" s="46"/>
      <c r="H1064" s="46"/>
      <c r="I1064" s="46"/>
      <c r="J1064" s="47"/>
    </row>
    <row r="1065" ht="75">
      <c r="A1065" s="37" t="s">
        <v>242</v>
      </c>
      <c r="B1065" s="45"/>
      <c r="C1065" s="46"/>
      <c r="D1065" s="46"/>
      <c r="E1065" s="51" t="s">
        <v>2735</v>
      </c>
      <c r="F1065" s="46"/>
      <c r="G1065" s="46"/>
      <c r="H1065" s="46"/>
      <c r="I1065" s="46"/>
      <c r="J1065" s="47"/>
    </row>
    <row r="1066">
      <c r="A1066" s="37" t="s">
        <v>131</v>
      </c>
      <c r="B1066" s="45"/>
      <c r="C1066" s="46"/>
      <c r="D1066" s="46"/>
      <c r="E1066" s="39" t="s">
        <v>2734</v>
      </c>
      <c r="F1066" s="46"/>
      <c r="G1066" s="46"/>
      <c r="H1066" s="46"/>
      <c r="I1066" s="46"/>
      <c r="J1066" s="47"/>
    </row>
    <row r="1067" ht="30">
      <c r="A1067" s="37" t="s">
        <v>125</v>
      </c>
      <c r="B1067" s="37">
        <v>285</v>
      </c>
      <c r="C1067" s="38" t="s">
        <v>2736</v>
      </c>
      <c r="D1067" s="37" t="s">
        <v>127</v>
      </c>
      <c r="E1067" s="39" t="s">
        <v>2737</v>
      </c>
      <c r="F1067" s="40" t="s">
        <v>129</v>
      </c>
      <c r="G1067" s="41">
        <v>143.97</v>
      </c>
      <c r="H1067" s="42">
        <v>0</v>
      </c>
      <c r="I1067" s="43">
        <f>ROUND(G1067*H1067,P4)</f>
        <v>0</v>
      </c>
      <c r="J1067" s="37"/>
      <c r="O1067" s="44">
        <f>I1067*0.21</f>
        <v>0</v>
      </c>
      <c r="P1067">
        <v>3</v>
      </c>
    </row>
    <row r="1068" ht="30">
      <c r="A1068" s="37" t="s">
        <v>130</v>
      </c>
      <c r="B1068" s="45"/>
      <c r="C1068" s="46"/>
      <c r="D1068" s="46"/>
      <c r="E1068" s="39" t="s">
        <v>2737</v>
      </c>
      <c r="F1068" s="46"/>
      <c r="G1068" s="46"/>
      <c r="H1068" s="46"/>
      <c r="I1068" s="46"/>
      <c r="J1068" s="47"/>
    </row>
    <row r="1069" ht="60">
      <c r="A1069" s="37" t="s">
        <v>242</v>
      </c>
      <c r="B1069" s="45"/>
      <c r="C1069" s="46"/>
      <c r="D1069" s="46"/>
      <c r="E1069" s="51" t="s">
        <v>2738</v>
      </c>
      <c r="F1069" s="46"/>
      <c r="G1069" s="46"/>
      <c r="H1069" s="46"/>
      <c r="I1069" s="46"/>
      <c r="J1069" s="47"/>
    </row>
    <row r="1070" ht="30">
      <c r="A1070" s="37" t="s">
        <v>131</v>
      </c>
      <c r="B1070" s="45"/>
      <c r="C1070" s="46"/>
      <c r="D1070" s="46"/>
      <c r="E1070" s="39" t="s">
        <v>2737</v>
      </c>
      <c r="F1070" s="46"/>
      <c r="G1070" s="46"/>
      <c r="H1070" s="46"/>
      <c r="I1070" s="46"/>
      <c r="J1070" s="47"/>
    </row>
    <row r="1071">
      <c r="A1071" s="37" t="s">
        <v>125</v>
      </c>
      <c r="B1071" s="37">
        <v>286</v>
      </c>
      <c r="C1071" s="38" t="s">
        <v>2739</v>
      </c>
      <c r="D1071" s="37" t="s">
        <v>127</v>
      </c>
      <c r="E1071" s="39" t="s">
        <v>2740</v>
      </c>
      <c r="F1071" s="40" t="s">
        <v>129</v>
      </c>
      <c r="G1071" s="41">
        <v>197.30000000000001</v>
      </c>
      <c r="H1071" s="42">
        <v>0</v>
      </c>
      <c r="I1071" s="43">
        <f>ROUND(G1071*H1071,P4)</f>
        <v>0</v>
      </c>
      <c r="J1071" s="37"/>
      <c r="O1071" s="44">
        <f>I1071*0.21</f>
        <v>0</v>
      </c>
      <c r="P1071">
        <v>3</v>
      </c>
    </row>
    <row r="1072">
      <c r="A1072" s="37" t="s">
        <v>130</v>
      </c>
      <c r="B1072" s="45"/>
      <c r="C1072" s="46"/>
      <c r="D1072" s="46"/>
      <c r="E1072" s="39" t="s">
        <v>2740</v>
      </c>
      <c r="F1072" s="46"/>
      <c r="G1072" s="46"/>
      <c r="H1072" s="46"/>
      <c r="I1072" s="46"/>
      <c r="J1072" s="47"/>
    </row>
    <row r="1073" ht="60">
      <c r="A1073" s="37" t="s">
        <v>242</v>
      </c>
      <c r="B1073" s="45"/>
      <c r="C1073" s="46"/>
      <c r="D1073" s="46"/>
      <c r="E1073" s="51" t="s">
        <v>2741</v>
      </c>
      <c r="F1073" s="46"/>
      <c r="G1073" s="46"/>
      <c r="H1073" s="46"/>
      <c r="I1073" s="46"/>
      <c r="J1073" s="47"/>
    </row>
    <row r="1074">
      <c r="A1074" s="37" t="s">
        <v>131</v>
      </c>
      <c r="B1074" s="45"/>
      <c r="C1074" s="46"/>
      <c r="D1074" s="46"/>
      <c r="E1074" s="39" t="s">
        <v>2740</v>
      </c>
      <c r="F1074" s="46"/>
      <c r="G1074" s="46"/>
      <c r="H1074" s="46"/>
      <c r="I1074" s="46"/>
      <c r="J1074" s="47"/>
    </row>
    <row r="1075" ht="30">
      <c r="A1075" s="37" t="s">
        <v>125</v>
      </c>
      <c r="B1075" s="37">
        <v>287</v>
      </c>
      <c r="C1075" s="38" t="s">
        <v>2742</v>
      </c>
      <c r="D1075" s="37" t="s">
        <v>127</v>
      </c>
      <c r="E1075" s="39" t="s">
        <v>2743</v>
      </c>
      <c r="F1075" s="40" t="s">
        <v>129</v>
      </c>
      <c r="G1075" s="41">
        <v>32.399999999999999</v>
      </c>
      <c r="H1075" s="42">
        <v>0</v>
      </c>
      <c r="I1075" s="43">
        <f>ROUND(G1075*H1075,P4)</f>
        <v>0</v>
      </c>
      <c r="J1075" s="37"/>
      <c r="O1075" s="44">
        <f>I1075*0.21</f>
        <v>0</v>
      </c>
      <c r="P1075">
        <v>3</v>
      </c>
    </row>
    <row r="1076" ht="30">
      <c r="A1076" s="37" t="s">
        <v>130</v>
      </c>
      <c r="B1076" s="45"/>
      <c r="C1076" s="46"/>
      <c r="D1076" s="46"/>
      <c r="E1076" s="39" t="s">
        <v>2743</v>
      </c>
      <c r="F1076" s="46"/>
      <c r="G1076" s="46"/>
      <c r="H1076" s="46"/>
      <c r="I1076" s="46"/>
      <c r="J1076" s="47"/>
    </row>
    <row r="1077" ht="60">
      <c r="A1077" s="37" t="s">
        <v>242</v>
      </c>
      <c r="B1077" s="45"/>
      <c r="C1077" s="46"/>
      <c r="D1077" s="46"/>
      <c r="E1077" s="51" t="s">
        <v>2744</v>
      </c>
      <c r="F1077" s="46"/>
      <c r="G1077" s="46"/>
      <c r="H1077" s="46"/>
      <c r="I1077" s="46"/>
      <c r="J1077" s="47"/>
    </row>
    <row r="1078" ht="30">
      <c r="A1078" s="37" t="s">
        <v>131</v>
      </c>
      <c r="B1078" s="45"/>
      <c r="C1078" s="46"/>
      <c r="D1078" s="46"/>
      <c r="E1078" s="39" t="s">
        <v>2743</v>
      </c>
      <c r="F1078" s="46"/>
      <c r="G1078" s="46"/>
      <c r="H1078" s="46"/>
      <c r="I1078" s="46"/>
      <c r="J1078" s="47"/>
    </row>
    <row r="1079" ht="30">
      <c r="A1079" s="37" t="s">
        <v>125</v>
      </c>
      <c r="B1079" s="37">
        <v>288</v>
      </c>
      <c r="C1079" s="38" t="s">
        <v>2745</v>
      </c>
      <c r="D1079" s="37" t="s">
        <v>127</v>
      </c>
      <c r="E1079" s="39" t="s">
        <v>2746</v>
      </c>
      <c r="F1079" s="40" t="s">
        <v>129</v>
      </c>
      <c r="G1079" s="41">
        <v>22.960000000000001</v>
      </c>
      <c r="H1079" s="42">
        <v>0</v>
      </c>
      <c r="I1079" s="43">
        <f>ROUND(G1079*H1079,P4)</f>
        <v>0</v>
      </c>
      <c r="J1079" s="37"/>
      <c r="O1079" s="44">
        <f>I1079*0.21</f>
        <v>0</v>
      </c>
      <c r="P1079">
        <v>3</v>
      </c>
    </row>
    <row r="1080" ht="30">
      <c r="A1080" s="37" t="s">
        <v>130</v>
      </c>
      <c r="B1080" s="45"/>
      <c r="C1080" s="46"/>
      <c r="D1080" s="46"/>
      <c r="E1080" s="39" t="s">
        <v>2746</v>
      </c>
      <c r="F1080" s="46"/>
      <c r="G1080" s="46"/>
      <c r="H1080" s="46"/>
      <c r="I1080" s="46"/>
      <c r="J1080" s="47"/>
    </row>
    <row r="1081" ht="30">
      <c r="A1081" s="37" t="s">
        <v>242</v>
      </c>
      <c r="B1081" s="45"/>
      <c r="C1081" s="46"/>
      <c r="D1081" s="46"/>
      <c r="E1081" s="51" t="s">
        <v>2747</v>
      </c>
      <c r="F1081" s="46"/>
      <c r="G1081" s="46"/>
      <c r="H1081" s="46"/>
      <c r="I1081" s="46"/>
      <c r="J1081" s="47"/>
    </row>
    <row r="1082" ht="30">
      <c r="A1082" s="37" t="s">
        <v>131</v>
      </c>
      <c r="B1082" s="45"/>
      <c r="C1082" s="46"/>
      <c r="D1082" s="46"/>
      <c r="E1082" s="39" t="s">
        <v>2746</v>
      </c>
      <c r="F1082" s="46"/>
      <c r="G1082" s="46"/>
      <c r="H1082" s="46"/>
      <c r="I1082" s="46"/>
      <c r="J1082" s="47"/>
    </row>
    <row r="1083" ht="30">
      <c r="A1083" s="37" t="s">
        <v>125</v>
      </c>
      <c r="B1083" s="37">
        <v>289</v>
      </c>
      <c r="C1083" s="38" t="s">
        <v>2748</v>
      </c>
      <c r="D1083" s="37" t="s">
        <v>127</v>
      </c>
      <c r="E1083" s="39" t="s">
        <v>2749</v>
      </c>
      <c r="F1083" s="40" t="s">
        <v>129</v>
      </c>
      <c r="G1083" s="41">
        <v>27.199999999999999</v>
      </c>
      <c r="H1083" s="42">
        <v>0</v>
      </c>
      <c r="I1083" s="43">
        <f>ROUND(G1083*H1083,P4)</f>
        <v>0</v>
      </c>
      <c r="J1083" s="37"/>
      <c r="O1083" s="44">
        <f>I1083*0.21</f>
        <v>0</v>
      </c>
      <c r="P1083">
        <v>3</v>
      </c>
    </row>
    <row r="1084" ht="30">
      <c r="A1084" s="37" t="s">
        <v>130</v>
      </c>
      <c r="B1084" s="45"/>
      <c r="C1084" s="46"/>
      <c r="D1084" s="46"/>
      <c r="E1084" s="39" t="s">
        <v>2749</v>
      </c>
      <c r="F1084" s="46"/>
      <c r="G1084" s="46"/>
      <c r="H1084" s="46"/>
      <c r="I1084" s="46"/>
      <c r="J1084" s="47"/>
    </row>
    <row r="1085" ht="90">
      <c r="A1085" s="37" t="s">
        <v>242</v>
      </c>
      <c r="B1085" s="45"/>
      <c r="C1085" s="46"/>
      <c r="D1085" s="46"/>
      <c r="E1085" s="51" t="s">
        <v>2750</v>
      </c>
      <c r="F1085" s="46"/>
      <c r="G1085" s="46"/>
      <c r="H1085" s="46"/>
      <c r="I1085" s="46"/>
      <c r="J1085" s="47"/>
    </row>
    <row r="1086" ht="30">
      <c r="A1086" s="37" t="s">
        <v>131</v>
      </c>
      <c r="B1086" s="45"/>
      <c r="C1086" s="46"/>
      <c r="D1086" s="46"/>
      <c r="E1086" s="39" t="s">
        <v>2749</v>
      </c>
      <c r="F1086" s="46"/>
      <c r="G1086" s="46"/>
      <c r="H1086" s="46"/>
      <c r="I1086" s="46"/>
      <c r="J1086" s="47"/>
    </row>
    <row r="1087" ht="30">
      <c r="A1087" s="37" t="s">
        <v>125</v>
      </c>
      <c r="B1087" s="37">
        <v>290</v>
      </c>
      <c r="C1087" s="38" t="s">
        <v>2751</v>
      </c>
      <c r="D1087" s="37" t="s">
        <v>127</v>
      </c>
      <c r="E1087" s="39" t="s">
        <v>2752</v>
      </c>
      <c r="F1087" s="40" t="s">
        <v>135</v>
      </c>
      <c r="G1087" s="41">
        <v>4</v>
      </c>
      <c r="H1087" s="42">
        <v>0</v>
      </c>
      <c r="I1087" s="43">
        <f>ROUND(G1087*H1087,P4)</f>
        <v>0</v>
      </c>
      <c r="J1087" s="37"/>
      <c r="O1087" s="44">
        <f>I1087*0.21</f>
        <v>0</v>
      </c>
      <c r="P1087">
        <v>3</v>
      </c>
    </row>
    <row r="1088" ht="30">
      <c r="A1088" s="37" t="s">
        <v>130</v>
      </c>
      <c r="B1088" s="45"/>
      <c r="C1088" s="46"/>
      <c r="D1088" s="46"/>
      <c r="E1088" s="39" t="s">
        <v>2752</v>
      </c>
      <c r="F1088" s="46"/>
      <c r="G1088" s="46"/>
      <c r="H1088" s="46"/>
      <c r="I1088" s="46"/>
      <c r="J1088" s="47"/>
    </row>
    <row r="1089" ht="60">
      <c r="A1089" s="37" t="s">
        <v>242</v>
      </c>
      <c r="B1089" s="45"/>
      <c r="C1089" s="46"/>
      <c r="D1089" s="46"/>
      <c r="E1089" s="51" t="s">
        <v>2753</v>
      </c>
      <c r="F1089" s="46"/>
      <c r="G1089" s="46"/>
      <c r="H1089" s="46"/>
      <c r="I1089" s="46"/>
      <c r="J1089" s="47"/>
    </row>
    <row r="1090" ht="30">
      <c r="A1090" s="37" t="s">
        <v>131</v>
      </c>
      <c r="B1090" s="45"/>
      <c r="C1090" s="46"/>
      <c r="D1090" s="46"/>
      <c r="E1090" s="39" t="s">
        <v>2752</v>
      </c>
      <c r="F1090" s="46"/>
      <c r="G1090" s="46"/>
      <c r="H1090" s="46"/>
      <c r="I1090" s="46"/>
      <c r="J1090" s="47"/>
    </row>
    <row r="1091" ht="30">
      <c r="A1091" s="37" t="s">
        <v>125</v>
      </c>
      <c r="B1091" s="37">
        <v>291</v>
      </c>
      <c r="C1091" s="38" t="s">
        <v>2754</v>
      </c>
      <c r="D1091" s="37" t="s">
        <v>127</v>
      </c>
      <c r="E1091" s="39" t="s">
        <v>2755</v>
      </c>
      <c r="F1091" s="40" t="s">
        <v>135</v>
      </c>
      <c r="G1091" s="41">
        <v>2</v>
      </c>
      <c r="H1091" s="42">
        <v>0</v>
      </c>
      <c r="I1091" s="43">
        <f>ROUND(G1091*H1091,P4)</f>
        <v>0</v>
      </c>
      <c r="J1091" s="37"/>
      <c r="O1091" s="44">
        <f>I1091*0.21</f>
        <v>0</v>
      </c>
      <c r="P1091">
        <v>3</v>
      </c>
    </row>
    <row r="1092" ht="30">
      <c r="A1092" s="37" t="s">
        <v>130</v>
      </c>
      <c r="B1092" s="45"/>
      <c r="C1092" s="46"/>
      <c r="D1092" s="46"/>
      <c r="E1092" s="39" t="s">
        <v>2755</v>
      </c>
      <c r="F1092" s="46"/>
      <c r="G1092" s="46"/>
      <c r="H1092" s="46"/>
      <c r="I1092" s="46"/>
      <c r="J1092" s="47"/>
    </row>
    <row r="1093" ht="60">
      <c r="A1093" s="37" t="s">
        <v>242</v>
      </c>
      <c r="B1093" s="45"/>
      <c r="C1093" s="46"/>
      <c r="D1093" s="46"/>
      <c r="E1093" s="51" t="s">
        <v>2756</v>
      </c>
      <c r="F1093" s="46"/>
      <c r="G1093" s="46"/>
      <c r="H1093" s="46"/>
      <c r="I1093" s="46"/>
      <c r="J1093" s="47"/>
    </row>
    <row r="1094" ht="30">
      <c r="A1094" s="37" t="s">
        <v>131</v>
      </c>
      <c r="B1094" s="45"/>
      <c r="C1094" s="46"/>
      <c r="D1094" s="46"/>
      <c r="E1094" s="39" t="s">
        <v>2755</v>
      </c>
      <c r="F1094" s="46"/>
      <c r="G1094" s="46"/>
      <c r="H1094" s="46"/>
      <c r="I1094" s="46"/>
      <c r="J1094" s="47"/>
    </row>
    <row r="1095" ht="30">
      <c r="A1095" s="37" t="s">
        <v>125</v>
      </c>
      <c r="B1095" s="37">
        <v>292</v>
      </c>
      <c r="C1095" s="38" t="s">
        <v>2757</v>
      </c>
      <c r="D1095" s="37" t="s">
        <v>127</v>
      </c>
      <c r="E1095" s="39" t="s">
        <v>2758</v>
      </c>
      <c r="F1095" s="40" t="s">
        <v>1304</v>
      </c>
      <c r="G1095" s="41">
        <v>32.299999999999997</v>
      </c>
      <c r="H1095" s="42">
        <v>0</v>
      </c>
      <c r="I1095" s="43">
        <f>ROUND(G1095*H1095,P4)</f>
        <v>0</v>
      </c>
      <c r="J1095" s="37"/>
      <c r="O1095" s="44">
        <f>I1095*0.21</f>
        <v>0</v>
      </c>
      <c r="P1095">
        <v>3</v>
      </c>
    </row>
    <row r="1096" ht="30">
      <c r="A1096" s="37" t="s">
        <v>130</v>
      </c>
      <c r="B1096" s="45"/>
      <c r="C1096" s="46"/>
      <c r="D1096" s="46"/>
      <c r="E1096" s="39" t="s">
        <v>2758</v>
      </c>
      <c r="F1096" s="46"/>
      <c r="G1096" s="46"/>
      <c r="H1096" s="46"/>
      <c r="I1096" s="46"/>
      <c r="J1096" s="47"/>
    </row>
    <row r="1097">
      <c r="A1097" s="37" t="s">
        <v>242</v>
      </c>
      <c r="B1097" s="45"/>
      <c r="C1097" s="46"/>
      <c r="D1097" s="46"/>
      <c r="E1097" s="51" t="s">
        <v>2759</v>
      </c>
      <c r="F1097" s="46"/>
      <c r="G1097" s="46"/>
      <c r="H1097" s="46"/>
      <c r="I1097" s="46"/>
      <c r="J1097" s="47"/>
    </row>
    <row r="1098" ht="30">
      <c r="A1098" s="37" t="s">
        <v>131</v>
      </c>
      <c r="B1098" s="45"/>
      <c r="C1098" s="46"/>
      <c r="D1098" s="46"/>
      <c r="E1098" s="39" t="s">
        <v>2758</v>
      </c>
      <c r="F1098" s="46"/>
      <c r="G1098" s="46"/>
      <c r="H1098" s="46"/>
      <c r="I1098" s="46"/>
      <c r="J1098" s="47"/>
    </row>
    <row r="1099" ht="45">
      <c r="A1099" s="37" t="s">
        <v>125</v>
      </c>
      <c r="B1099" s="37">
        <v>293</v>
      </c>
      <c r="C1099" s="38" t="s">
        <v>2760</v>
      </c>
      <c r="D1099" s="37" t="s">
        <v>127</v>
      </c>
      <c r="E1099" s="39" t="s">
        <v>2761</v>
      </c>
      <c r="F1099" s="40" t="s">
        <v>1304</v>
      </c>
      <c r="G1099" s="41">
        <v>22.399999999999999</v>
      </c>
      <c r="H1099" s="42">
        <v>0</v>
      </c>
      <c r="I1099" s="43">
        <f>ROUND(G1099*H1099,P4)</f>
        <v>0</v>
      </c>
      <c r="J1099" s="37"/>
      <c r="O1099" s="44">
        <f>I1099*0.21</f>
        <v>0</v>
      </c>
      <c r="P1099">
        <v>3</v>
      </c>
    </row>
    <row r="1100" ht="45">
      <c r="A1100" s="37" t="s">
        <v>130</v>
      </c>
      <c r="B1100" s="45"/>
      <c r="C1100" s="46"/>
      <c r="D1100" s="46"/>
      <c r="E1100" s="39" t="s">
        <v>2761</v>
      </c>
      <c r="F1100" s="46"/>
      <c r="G1100" s="46"/>
      <c r="H1100" s="46"/>
      <c r="I1100" s="46"/>
      <c r="J1100" s="47"/>
    </row>
    <row r="1101" ht="30">
      <c r="A1101" s="37" t="s">
        <v>242</v>
      </c>
      <c r="B1101" s="45"/>
      <c r="C1101" s="46"/>
      <c r="D1101" s="46"/>
      <c r="E1101" s="51" t="s">
        <v>2762</v>
      </c>
      <c r="F1101" s="46"/>
      <c r="G1101" s="46"/>
      <c r="H1101" s="46"/>
      <c r="I1101" s="46"/>
      <c r="J1101" s="47"/>
    </row>
    <row r="1102" ht="45">
      <c r="A1102" s="37" t="s">
        <v>131</v>
      </c>
      <c r="B1102" s="45"/>
      <c r="C1102" s="46"/>
      <c r="D1102" s="46"/>
      <c r="E1102" s="39" t="s">
        <v>2761</v>
      </c>
      <c r="F1102" s="46"/>
      <c r="G1102" s="46"/>
      <c r="H1102" s="46"/>
      <c r="I1102" s="46"/>
      <c r="J1102" s="47"/>
    </row>
    <row r="1103" ht="45">
      <c r="A1103" s="37" t="s">
        <v>125</v>
      </c>
      <c r="B1103" s="37">
        <v>294</v>
      </c>
      <c r="C1103" s="38" t="s">
        <v>2763</v>
      </c>
      <c r="D1103" s="37" t="s">
        <v>127</v>
      </c>
      <c r="E1103" s="39" t="s">
        <v>2764</v>
      </c>
      <c r="F1103" s="40" t="s">
        <v>1304</v>
      </c>
      <c r="G1103" s="41">
        <v>6</v>
      </c>
      <c r="H1103" s="42">
        <v>0</v>
      </c>
      <c r="I1103" s="43">
        <f>ROUND(G1103*H1103,P4)</f>
        <v>0</v>
      </c>
      <c r="J1103" s="37"/>
      <c r="O1103" s="44">
        <f>I1103*0.21</f>
        <v>0</v>
      </c>
      <c r="P1103">
        <v>3</v>
      </c>
    </row>
    <row r="1104" ht="45">
      <c r="A1104" s="37" t="s">
        <v>130</v>
      </c>
      <c r="B1104" s="45"/>
      <c r="C1104" s="46"/>
      <c r="D1104" s="46"/>
      <c r="E1104" s="39" t="s">
        <v>2764</v>
      </c>
      <c r="F1104" s="46"/>
      <c r="G1104" s="46"/>
      <c r="H1104" s="46"/>
      <c r="I1104" s="46"/>
      <c r="J1104" s="47"/>
    </row>
    <row r="1105" ht="30">
      <c r="A1105" s="37" t="s">
        <v>242</v>
      </c>
      <c r="B1105" s="45"/>
      <c r="C1105" s="46"/>
      <c r="D1105" s="46"/>
      <c r="E1105" s="51" t="s">
        <v>2765</v>
      </c>
      <c r="F1105" s="46"/>
      <c r="G1105" s="46"/>
      <c r="H1105" s="46"/>
      <c r="I1105" s="46"/>
      <c r="J1105" s="47"/>
    </row>
    <row r="1106" ht="45">
      <c r="A1106" s="37" t="s">
        <v>131</v>
      </c>
      <c r="B1106" s="45"/>
      <c r="C1106" s="46"/>
      <c r="D1106" s="46"/>
      <c r="E1106" s="39" t="s">
        <v>2764</v>
      </c>
      <c r="F1106" s="46"/>
      <c r="G1106" s="46"/>
      <c r="H1106" s="46"/>
      <c r="I1106" s="46"/>
      <c r="J1106" s="47"/>
    </row>
    <row r="1107" ht="45">
      <c r="A1107" s="37" t="s">
        <v>125</v>
      </c>
      <c r="B1107" s="37">
        <v>295</v>
      </c>
      <c r="C1107" s="38" t="s">
        <v>2766</v>
      </c>
      <c r="D1107" s="37" t="s">
        <v>127</v>
      </c>
      <c r="E1107" s="39" t="s">
        <v>2767</v>
      </c>
      <c r="F1107" s="40" t="s">
        <v>1304</v>
      </c>
      <c r="G1107" s="41">
        <v>3.1499999999999999</v>
      </c>
      <c r="H1107" s="42">
        <v>0</v>
      </c>
      <c r="I1107" s="43">
        <f>ROUND(G1107*H1107,P4)</f>
        <v>0</v>
      </c>
      <c r="J1107" s="37"/>
      <c r="O1107" s="44">
        <f>I1107*0.21</f>
        <v>0</v>
      </c>
      <c r="P1107">
        <v>3</v>
      </c>
    </row>
    <row r="1108" ht="45">
      <c r="A1108" s="37" t="s">
        <v>130</v>
      </c>
      <c r="B1108" s="45"/>
      <c r="C1108" s="46"/>
      <c r="D1108" s="46"/>
      <c r="E1108" s="39" t="s">
        <v>2767</v>
      </c>
      <c r="F1108" s="46"/>
      <c r="G1108" s="46"/>
      <c r="H1108" s="46"/>
      <c r="I1108" s="46"/>
      <c r="J1108" s="47"/>
    </row>
    <row r="1109" ht="45">
      <c r="A1109" s="37" t="s">
        <v>242</v>
      </c>
      <c r="B1109" s="45"/>
      <c r="C1109" s="46"/>
      <c r="D1109" s="46"/>
      <c r="E1109" s="51" t="s">
        <v>2768</v>
      </c>
      <c r="F1109" s="46"/>
      <c r="G1109" s="46"/>
      <c r="H1109" s="46"/>
      <c r="I1109" s="46"/>
      <c r="J1109" s="47"/>
    </row>
    <row r="1110" ht="45">
      <c r="A1110" s="37" t="s">
        <v>131</v>
      </c>
      <c r="B1110" s="45"/>
      <c r="C1110" s="46"/>
      <c r="D1110" s="46"/>
      <c r="E1110" s="39" t="s">
        <v>2767</v>
      </c>
      <c r="F1110" s="46"/>
      <c r="G1110" s="46"/>
      <c r="H1110" s="46"/>
      <c r="I1110" s="46"/>
      <c r="J1110" s="47"/>
    </row>
    <row r="1111" ht="30">
      <c r="A1111" s="37" t="s">
        <v>125</v>
      </c>
      <c r="B1111" s="37">
        <v>296</v>
      </c>
      <c r="C1111" s="38" t="s">
        <v>2769</v>
      </c>
      <c r="D1111" s="37" t="s">
        <v>127</v>
      </c>
      <c r="E1111" s="39" t="s">
        <v>2770</v>
      </c>
      <c r="F1111" s="40" t="s">
        <v>135</v>
      </c>
      <c r="G1111" s="41">
        <v>3</v>
      </c>
      <c r="H1111" s="42">
        <v>0</v>
      </c>
      <c r="I1111" s="43">
        <f>ROUND(G1111*H1111,P4)</f>
        <v>0</v>
      </c>
      <c r="J1111" s="37"/>
      <c r="O1111" s="44">
        <f>I1111*0.21</f>
        <v>0</v>
      </c>
      <c r="P1111">
        <v>3</v>
      </c>
    </row>
    <row r="1112" ht="30">
      <c r="A1112" s="37" t="s">
        <v>130</v>
      </c>
      <c r="B1112" s="45"/>
      <c r="C1112" s="46"/>
      <c r="D1112" s="46"/>
      <c r="E1112" s="39" t="s">
        <v>2770</v>
      </c>
      <c r="F1112" s="46"/>
      <c r="G1112" s="46"/>
      <c r="H1112" s="46"/>
      <c r="I1112" s="46"/>
      <c r="J1112" s="47"/>
    </row>
    <row r="1113" ht="60">
      <c r="A1113" s="37" t="s">
        <v>242</v>
      </c>
      <c r="B1113" s="45"/>
      <c r="C1113" s="46"/>
      <c r="D1113" s="46"/>
      <c r="E1113" s="51" t="s">
        <v>2771</v>
      </c>
      <c r="F1113" s="46"/>
      <c r="G1113" s="46"/>
      <c r="H1113" s="46"/>
      <c r="I1113" s="46"/>
      <c r="J1113" s="47"/>
    </row>
    <row r="1114" ht="30">
      <c r="A1114" s="37" t="s">
        <v>131</v>
      </c>
      <c r="B1114" s="45"/>
      <c r="C1114" s="46"/>
      <c r="D1114" s="46"/>
      <c r="E1114" s="39" t="s">
        <v>2770</v>
      </c>
      <c r="F1114" s="46"/>
      <c r="G1114" s="46"/>
      <c r="H1114" s="46"/>
      <c r="I1114" s="46"/>
      <c r="J1114" s="47"/>
    </row>
    <row r="1115" ht="30">
      <c r="A1115" s="37" t="s">
        <v>125</v>
      </c>
      <c r="B1115" s="37">
        <v>297</v>
      </c>
      <c r="C1115" s="38" t="s">
        <v>2772</v>
      </c>
      <c r="D1115" s="37" t="s">
        <v>127</v>
      </c>
      <c r="E1115" s="39" t="s">
        <v>2773</v>
      </c>
      <c r="F1115" s="40" t="s">
        <v>135</v>
      </c>
      <c r="G1115" s="41">
        <v>5</v>
      </c>
      <c r="H1115" s="42">
        <v>0</v>
      </c>
      <c r="I1115" s="43">
        <f>ROUND(G1115*H1115,P4)</f>
        <v>0</v>
      </c>
      <c r="J1115" s="37"/>
      <c r="O1115" s="44">
        <f>I1115*0.21</f>
        <v>0</v>
      </c>
      <c r="P1115">
        <v>3</v>
      </c>
    </row>
    <row r="1116" ht="30">
      <c r="A1116" s="37" t="s">
        <v>130</v>
      </c>
      <c r="B1116" s="45"/>
      <c r="C1116" s="46"/>
      <c r="D1116" s="46"/>
      <c r="E1116" s="39" t="s">
        <v>2773</v>
      </c>
      <c r="F1116" s="46"/>
      <c r="G1116" s="46"/>
      <c r="H1116" s="46"/>
      <c r="I1116" s="46"/>
      <c r="J1116" s="47"/>
    </row>
    <row r="1117" ht="60">
      <c r="A1117" s="37" t="s">
        <v>242</v>
      </c>
      <c r="B1117" s="45"/>
      <c r="C1117" s="46"/>
      <c r="D1117" s="46"/>
      <c r="E1117" s="51" t="s">
        <v>2774</v>
      </c>
      <c r="F1117" s="46"/>
      <c r="G1117" s="46"/>
      <c r="H1117" s="46"/>
      <c r="I1117" s="46"/>
      <c r="J1117" s="47"/>
    </row>
    <row r="1118" ht="30">
      <c r="A1118" s="37" t="s">
        <v>131</v>
      </c>
      <c r="B1118" s="45"/>
      <c r="C1118" s="46"/>
      <c r="D1118" s="46"/>
      <c r="E1118" s="39" t="s">
        <v>2773</v>
      </c>
      <c r="F1118" s="46"/>
      <c r="G1118" s="46"/>
      <c r="H1118" s="46"/>
      <c r="I1118" s="46"/>
      <c r="J1118" s="47"/>
    </row>
    <row r="1119" ht="30">
      <c r="A1119" s="37" t="s">
        <v>125</v>
      </c>
      <c r="B1119" s="37">
        <v>298</v>
      </c>
      <c r="C1119" s="38" t="s">
        <v>2775</v>
      </c>
      <c r="D1119" s="37" t="s">
        <v>127</v>
      </c>
      <c r="E1119" s="39" t="s">
        <v>2776</v>
      </c>
      <c r="F1119" s="40" t="s">
        <v>135</v>
      </c>
      <c r="G1119" s="41">
        <v>1</v>
      </c>
      <c r="H1119" s="42">
        <v>0</v>
      </c>
      <c r="I1119" s="43">
        <f>ROUND(G1119*H1119,P4)</f>
        <v>0</v>
      </c>
      <c r="J1119" s="37"/>
      <c r="O1119" s="44">
        <f>I1119*0.21</f>
        <v>0</v>
      </c>
      <c r="P1119">
        <v>3</v>
      </c>
    </row>
    <row r="1120" ht="30">
      <c r="A1120" s="37" t="s">
        <v>130</v>
      </c>
      <c r="B1120" s="45"/>
      <c r="C1120" s="46"/>
      <c r="D1120" s="46"/>
      <c r="E1120" s="39" t="s">
        <v>2776</v>
      </c>
      <c r="F1120" s="46"/>
      <c r="G1120" s="46"/>
      <c r="H1120" s="46"/>
      <c r="I1120" s="46"/>
      <c r="J1120" s="47"/>
    </row>
    <row r="1121" ht="30">
      <c r="A1121" s="37" t="s">
        <v>242</v>
      </c>
      <c r="B1121" s="45"/>
      <c r="C1121" s="46"/>
      <c r="D1121" s="46"/>
      <c r="E1121" s="51" t="s">
        <v>2777</v>
      </c>
      <c r="F1121" s="46"/>
      <c r="G1121" s="46"/>
      <c r="H1121" s="46"/>
      <c r="I1121" s="46"/>
      <c r="J1121" s="47"/>
    </row>
    <row r="1122" ht="30">
      <c r="A1122" s="37" t="s">
        <v>131</v>
      </c>
      <c r="B1122" s="45"/>
      <c r="C1122" s="46"/>
      <c r="D1122" s="46"/>
      <c r="E1122" s="39" t="s">
        <v>2776</v>
      </c>
      <c r="F1122" s="46"/>
      <c r="G1122" s="46"/>
      <c r="H1122" s="46"/>
      <c r="I1122" s="46"/>
      <c r="J1122" s="47"/>
    </row>
    <row r="1123" ht="30">
      <c r="A1123" s="37" t="s">
        <v>125</v>
      </c>
      <c r="B1123" s="37">
        <v>299</v>
      </c>
      <c r="C1123" s="38" t="s">
        <v>2778</v>
      </c>
      <c r="D1123" s="37" t="s">
        <v>127</v>
      </c>
      <c r="E1123" s="39" t="s">
        <v>2779</v>
      </c>
      <c r="F1123" s="40" t="s">
        <v>135</v>
      </c>
      <c r="G1123" s="41">
        <v>1</v>
      </c>
      <c r="H1123" s="42">
        <v>0</v>
      </c>
      <c r="I1123" s="43">
        <f>ROUND(G1123*H1123,P4)</f>
        <v>0</v>
      </c>
      <c r="J1123" s="37"/>
      <c r="O1123" s="44">
        <f>I1123*0.21</f>
        <v>0</v>
      </c>
      <c r="P1123">
        <v>3</v>
      </c>
    </row>
    <row r="1124" ht="30">
      <c r="A1124" s="37" t="s">
        <v>130</v>
      </c>
      <c r="B1124" s="45"/>
      <c r="C1124" s="46"/>
      <c r="D1124" s="46"/>
      <c r="E1124" s="39" t="s">
        <v>2779</v>
      </c>
      <c r="F1124" s="46"/>
      <c r="G1124" s="46"/>
      <c r="H1124" s="46"/>
      <c r="I1124" s="46"/>
      <c r="J1124" s="47"/>
    </row>
    <row r="1125" ht="30">
      <c r="A1125" s="37" t="s">
        <v>242</v>
      </c>
      <c r="B1125" s="45"/>
      <c r="C1125" s="46"/>
      <c r="D1125" s="46"/>
      <c r="E1125" s="51" t="s">
        <v>2780</v>
      </c>
      <c r="F1125" s="46"/>
      <c r="G1125" s="46"/>
      <c r="H1125" s="46"/>
      <c r="I1125" s="46"/>
      <c r="J1125" s="47"/>
    </row>
    <row r="1126" ht="30">
      <c r="A1126" s="37" t="s">
        <v>131</v>
      </c>
      <c r="B1126" s="45"/>
      <c r="C1126" s="46"/>
      <c r="D1126" s="46"/>
      <c r="E1126" s="39" t="s">
        <v>2779</v>
      </c>
      <c r="F1126" s="46"/>
      <c r="G1126" s="46"/>
      <c r="H1126" s="46"/>
      <c r="I1126" s="46"/>
      <c r="J1126" s="47"/>
    </row>
    <row r="1127">
      <c r="A1127" s="37" t="s">
        <v>125</v>
      </c>
      <c r="B1127" s="37">
        <v>300</v>
      </c>
      <c r="C1127" s="38" t="s">
        <v>2781</v>
      </c>
      <c r="D1127" s="37" t="s">
        <v>127</v>
      </c>
      <c r="E1127" s="39" t="s">
        <v>2782</v>
      </c>
      <c r="F1127" s="40" t="s">
        <v>135</v>
      </c>
      <c r="G1127" s="41">
        <v>19</v>
      </c>
      <c r="H1127" s="42">
        <v>0</v>
      </c>
      <c r="I1127" s="43">
        <f>ROUND(G1127*H1127,P4)</f>
        <v>0</v>
      </c>
      <c r="J1127" s="37"/>
      <c r="O1127" s="44">
        <f>I1127*0.21</f>
        <v>0</v>
      </c>
      <c r="P1127">
        <v>3</v>
      </c>
    </row>
    <row r="1128">
      <c r="A1128" s="37" t="s">
        <v>130</v>
      </c>
      <c r="B1128" s="45"/>
      <c r="C1128" s="46"/>
      <c r="D1128" s="46"/>
      <c r="E1128" s="39" t="s">
        <v>2782</v>
      </c>
      <c r="F1128" s="46"/>
      <c r="G1128" s="46"/>
      <c r="H1128" s="46"/>
      <c r="I1128" s="46"/>
      <c r="J1128" s="47"/>
    </row>
    <row r="1129" ht="195">
      <c r="A1129" s="37" t="s">
        <v>242</v>
      </c>
      <c r="B1129" s="45"/>
      <c r="C1129" s="46"/>
      <c r="D1129" s="46"/>
      <c r="E1129" s="51" t="s">
        <v>2783</v>
      </c>
      <c r="F1129" s="46"/>
      <c r="G1129" s="46"/>
      <c r="H1129" s="46"/>
      <c r="I1129" s="46"/>
      <c r="J1129" s="47"/>
    </row>
    <row r="1130">
      <c r="A1130" s="37" t="s">
        <v>131</v>
      </c>
      <c r="B1130" s="45"/>
      <c r="C1130" s="46"/>
      <c r="D1130" s="46"/>
      <c r="E1130" s="39" t="s">
        <v>2782</v>
      </c>
      <c r="F1130" s="46"/>
      <c r="G1130" s="46"/>
      <c r="H1130" s="46"/>
      <c r="I1130" s="46"/>
      <c r="J1130" s="47"/>
    </row>
    <row r="1131">
      <c r="A1131" s="37" t="s">
        <v>125</v>
      </c>
      <c r="B1131" s="37">
        <v>301</v>
      </c>
      <c r="C1131" s="38" t="s">
        <v>2784</v>
      </c>
      <c r="D1131" s="37" t="s">
        <v>127</v>
      </c>
      <c r="E1131" s="39" t="s">
        <v>2785</v>
      </c>
      <c r="F1131" s="40" t="s">
        <v>135</v>
      </c>
      <c r="G1131" s="41">
        <v>6</v>
      </c>
      <c r="H1131" s="42">
        <v>0</v>
      </c>
      <c r="I1131" s="43">
        <f>ROUND(G1131*H1131,P4)</f>
        <v>0</v>
      </c>
      <c r="J1131" s="37"/>
      <c r="O1131" s="44">
        <f>I1131*0.21</f>
        <v>0</v>
      </c>
      <c r="P1131">
        <v>3</v>
      </c>
    </row>
    <row r="1132">
      <c r="A1132" s="37" t="s">
        <v>130</v>
      </c>
      <c r="B1132" s="45"/>
      <c r="C1132" s="46"/>
      <c r="D1132" s="46"/>
      <c r="E1132" s="39" t="s">
        <v>2785</v>
      </c>
      <c r="F1132" s="46"/>
      <c r="G1132" s="46"/>
      <c r="H1132" s="46"/>
      <c r="I1132" s="46"/>
      <c r="J1132" s="47"/>
    </row>
    <row r="1133" ht="105">
      <c r="A1133" s="37" t="s">
        <v>242</v>
      </c>
      <c r="B1133" s="45"/>
      <c r="C1133" s="46"/>
      <c r="D1133" s="46"/>
      <c r="E1133" s="51" t="s">
        <v>2786</v>
      </c>
      <c r="F1133" s="46"/>
      <c r="G1133" s="46"/>
      <c r="H1133" s="46"/>
      <c r="I1133" s="46"/>
      <c r="J1133" s="47"/>
    </row>
    <row r="1134">
      <c r="A1134" s="37" t="s">
        <v>131</v>
      </c>
      <c r="B1134" s="45"/>
      <c r="C1134" s="46"/>
      <c r="D1134" s="46"/>
      <c r="E1134" s="39" t="s">
        <v>2785</v>
      </c>
      <c r="F1134" s="46"/>
      <c r="G1134" s="46"/>
      <c r="H1134" s="46"/>
      <c r="I1134" s="46"/>
      <c r="J1134" s="47"/>
    </row>
    <row r="1135" ht="30">
      <c r="A1135" s="37" t="s">
        <v>125</v>
      </c>
      <c r="B1135" s="37">
        <v>302</v>
      </c>
      <c r="C1135" s="38" t="s">
        <v>2787</v>
      </c>
      <c r="D1135" s="37" t="s">
        <v>127</v>
      </c>
      <c r="E1135" s="39" t="s">
        <v>2788</v>
      </c>
      <c r="F1135" s="40" t="s">
        <v>135</v>
      </c>
      <c r="G1135" s="41">
        <v>5</v>
      </c>
      <c r="H1135" s="42">
        <v>0</v>
      </c>
      <c r="I1135" s="43">
        <f>ROUND(G1135*H1135,P4)</f>
        <v>0</v>
      </c>
      <c r="J1135" s="37"/>
      <c r="O1135" s="44">
        <f>I1135*0.21</f>
        <v>0</v>
      </c>
      <c r="P1135">
        <v>3</v>
      </c>
    </row>
    <row r="1136" ht="30">
      <c r="A1136" s="37" t="s">
        <v>130</v>
      </c>
      <c r="B1136" s="45"/>
      <c r="C1136" s="46"/>
      <c r="D1136" s="46"/>
      <c r="E1136" s="39" t="s">
        <v>2788</v>
      </c>
      <c r="F1136" s="46"/>
      <c r="G1136" s="46"/>
      <c r="H1136" s="46"/>
      <c r="I1136" s="46"/>
      <c r="J1136" s="47"/>
    </row>
    <row r="1137" ht="90">
      <c r="A1137" s="37" t="s">
        <v>242</v>
      </c>
      <c r="B1137" s="45"/>
      <c r="C1137" s="46"/>
      <c r="D1137" s="46"/>
      <c r="E1137" s="51" t="s">
        <v>2789</v>
      </c>
      <c r="F1137" s="46"/>
      <c r="G1137" s="46"/>
      <c r="H1137" s="46"/>
      <c r="I1137" s="46"/>
      <c r="J1137" s="47"/>
    </row>
    <row r="1138" ht="30">
      <c r="A1138" s="37" t="s">
        <v>131</v>
      </c>
      <c r="B1138" s="45"/>
      <c r="C1138" s="46"/>
      <c r="D1138" s="46"/>
      <c r="E1138" s="39" t="s">
        <v>2788</v>
      </c>
      <c r="F1138" s="46"/>
      <c r="G1138" s="46"/>
      <c r="H1138" s="46"/>
      <c r="I1138" s="46"/>
      <c r="J1138" s="47"/>
    </row>
    <row r="1139" ht="30">
      <c r="A1139" s="37" t="s">
        <v>125</v>
      </c>
      <c r="B1139" s="37">
        <v>303</v>
      </c>
      <c r="C1139" s="38" t="s">
        <v>2790</v>
      </c>
      <c r="D1139" s="37" t="s">
        <v>127</v>
      </c>
      <c r="E1139" s="39" t="s">
        <v>2791</v>
      </c>
      <c r="F1139" s="40" t="s">
        <v>135</v>
      </c>
      <c r="G1139" s="41">
        <v>16</v>
      </c>
      <c r="H1139" s="42">
        <v>0</v>
      </c>
      <c r="I1139" s="43">
        <f>ROUND(G1139*H1139,P4)</f>
        <v>0</v>
      </c>
      <c r="J1139" s="37"/>
      <c r="O1139" s="44">
        <f>I1139*0.21</f>
        <v>0</v>
      </c>
      <c r="P1139">
        <v>3</v>
      </c>
    </row>
    <row r="1140" ht="30">
      <c r="A1140" s="37" t="s">
        <v>130</v>
      </c>
      <c r="B1140" s="45"/>
      <c r="C1140" s="46"/>
      <c r="D1140" s="46"/>
      <c r="E1140" s="39" t="s">
        <v>2791</v>
      </c>
      <c r="F1140" s="46"/>
      <c r="G1140" s="46"/>
      <c r="H1140" s="46"/>
      <c r="I1140" s="46"/>
      <c r="J1140" s="47"/>
    </row>
    <row r="1141" ht="150">
      <c r="A1141" s="37" t="s">
        <v>242</v>
      </c>
      <c r="B1141" s="45"/>
      <c r="C1141" s="46"/>
      <c r="D1141" s="46"/>
      <c r="E1141" s="51" t="s">
        <v>2792</v>
      </c>
      <c r="F1141" s="46"/>
      <c r="G1141" s="46"/>
      <c r="H1141" s="46"/>
      <c r="I1141" s="46"/>
      <c r="J1141" s="47"/>
    </row>
    <row r="1142" ht="30">
      <c r="A1142" s="37" t="s">
        <v>131</v>
      </c>
      <c r="B1142" s="45"/>
      <c r="C1142" s="46"/>
      <c r="D1142" s="46"/>
      <c r="E1142" s="39" t="s">
        <v>2791</v>
      </c>
      <c r="F1142" s="46"/>
      <c r="G1142" s="46"/>
      <c r="H1142" s="46"/>
      <c r="I1142" s="46"/>
      <c r="J1142" s="47"/>
    </row>
    <row r="1143" ht="30">
      <c r="A1143" s="37" t="s">
        <v>125</v>
      </c>
      <c r="B1143" s="37">
        <v>304</v>
      </c>
      <c r="C1143" s="38" t="s">
        <v>2793</v>
      </c>
      <c r="D1143" s="37" t="s">
        <v>127</v>
      </c>
      <c r="E1143" s="39" t="s">
        <v>2794</v>
      </c>
      <c r="F1143" s="40" t="s">
        <v>135</v>
      </c>
      <c r="G1143" s="41">
        <v>11</v>
      </c>
      <c r="H1143" s="42">
        <v>0</v>
      </c>
      <c r="I1143" s="43">
        <f>ROUND(G1143*H1143,P4)</f>
        <v>0</v>
      </c>
      <c r="J1143" s="37"/>
      <c r="O1143" s="44">
        <f>I1143*0.21</f>
        <v>0</v>
      </c>
      <c r="P1143">
        <v>3</v>
      </c>
    </row>
    <row r="1144" ht="30">
      <c r="A1144" s="37" t="s">
        <v>130</v>
      </c>
      <c r="B1144" s="45"/>
      <c r="C1144" s="46"/>
      <c r="D1144" s="46"/>
      <c r="E1144" s="39" t="s">
        <v>2794</v>
      </c>
      <c r="F1144" s="46"/>
      <c r="G1144" s="46"/>
      <c r="H1144" s="46"/>
      <c r="I1144" s="46"/>
      <c r="J1144" s="47"/>
    </row>
    <row r="1145" ht="75">
      <c r="A1145" s="37" t="s">
        <v>242</v>
      </c>
      <c r="B1145" s="45"/>
      <c r="C1145" s="46"/>
      <c r="D1145" s="46"/>
      <c r="E1145" s="51" t="s">
        <v>2795</v>
      </c>
      <c r="F1145" s="46"/>
      <c r="G1145" s="46"/>
      <c r="H1145" s="46"/>
      <c r="I1145" s="46"/>
      <c r="J1145" s="47"/>
    </row>
    <row r="1146" ht="30">
      <c r="A1146" s="37" t="s">
        <v>131</v>
      </c>
      <c r="B1146" s="45"/>
      <c r="C1146" s="46"/>
      <c r="D1146" s="46"/>
      <c r="E1146" s="39" t="s">
        <v>2794</v>
      </c>
      <c r="F1146" s="46"/>
      <c r="G1146" s="46"/>
      <c r="H1146" s="46"/>
      <c r="I1146" s="46"/>
      <c r="J1146" s="47"/>
    </row>
    <row r="1147">
      <c r="A1147" s="37" t="s">
        <v>125</v>
      </c>
      <c r="B1147" s="37">
        <v>305</v>
      </c>
      <c r="C1147" s="38" t="s">
        <v>2796</v>
      </c>
      <c r="D1147" s="37" t="s">
        <v>127</v>
      </c>
      <c r="E1147" s="39" t="s">
        <v>2797</v>
      </c>
      <c r="F1147" s="40" t="s">
        <v>129</v>
      </c>
      <c r="G1147" s="41">
        <v>12</v>
      </c>
      <c r="H1147" s="42">
        <v>0</v>
      </c>
      <c r="I1147" s="43">
        <f>ROUND(G1147*H1147,P4)</f>
        <v>0</v>
      </c>
      <c r="J1147" s="37"/>
      <c r="O1147" s="44">
        <f>I1147*0.21</f>
        <v>0</v>
      </c>
      <c r="P1147">
        <v>3</v>
      </c>
    </row>
    <row r="1148">
      <c r="A1148" s="37" t="s">
        <v>130</v>
      </c>
      <c r="B1148" s="45"/>
      <c r="C1148" s="46"/>
      <c r="D1148" s="46"/>
      <c r="E1148" s="39" t="s">
        <v>2797</v>
      </c>
      <c r="F1148" s="46"/>
      <c r="G1148" s="46"/>
      <c r="H1148" s="46"/>
      <c r="I1148" s="46"/>
      <c r="J1148" s="47"/>
    </row>
    <row r="1149">
      <c r="A1149" s="37" t="s">
        <v>131</v>
      </c>
      <c r="B1149" s="45"/>
      <c r="C1149" s="46"/>
      <c r="D1149" s="46"/>
      <c r="E1149" s="39" t="s">
        <v>2797</v>
      </c>
      <c r="F1149" s="46"/>
      <c r="G1149" s="46"/>
      <c r="H1149" s="46"/>
      <c r="I1149" s="46"/>
      <c r="J1149" s="47"/>
    </row>
    <row r="1150" ht="45">
      <c r="A1150" s="37" t="s">
        <v>125</v>
      </c>
      <c r="B1150" s="37">
        <v>306</v>
      </c>
      <c r="C1150" s="38" t="s">
        <v>2798</v>
      </c>
      <c r="D1150" s="37" t="s">
        <v>127</v>
      </c>
      <c r="E1150" s="39" t="s">
        <v>2799</v>
      </c>
      <c r="F1150" s="40" t="s">
        <v>135</v>
      </c>
      <c r="G1150" s="41">
        <v>29</v>
      </c>
      <c r="H1150" s="42">
        <v>0</v>
      </c>
      <c r="I1150" s="43">
        <f>ROUND(G1150*H1150,P4)</f>
        <v>0</v>
      </c>
      <c r="J1150" s="37"/>
      <c r="O1150" s="44">
        <f>I1150*0.21</f>
        <v>0</v>
      </c>
      <c r="P1150">
        <v>3</v>
      </c>
    </row>
    <row r="1151" ht="45">
      <c r="A1151" s="37" t="s">
        <v>130</v>
      </c>
      <c r="B1151" s="45"/>
      <c r="C1151" s="46"/>
      <c r="D1151" s="46"/>
      <c r="E1151" s="39" t="s">
        <v>2799</v>
      </c>
      <c r="F1151" s="46"/>
      <c r="G1151" s="46"/>
      <c r="H1151" s="46"/>
      <c r="I1151" s="46"/>
      <c r="J1151" s="47"/>
    </row>
    <row r="1152" ht="45">
      <c r="A1152" s="37" t="s">
        <v>131</v>
      </c>
      <c r="B1152" s="45"/>
      <c r="C1152" s="46"/>
      <c r="D1152" s="46"/>
      <c r="E1152" s="39" t="s">
        <v>2799</v>
      </c>
      <c r="F1152" s="46"/>
      <c r="G1152" s="46"/>
      <c r="H1152" s="46"/>
      <c r="I1152" s="46"/>
      <c r="J1152" s="47"/>
    </row>
    <row r="1153" ht="45">
      <c r="A1153" s="37" t="s">
        <v>125</v>
      </c>
      <c r="B1153" s="37">
        <v>307</v>
      </c>
      <c r="C1153" s="38" t="s">
        <v>2800</v>
      </c>
      <c r="D1153" s="37" t="s">
        <v>127</v>
      </c>
      <c r="E1153" s="39" t="s">
        <v>2801</v>
      </c>
      <c r="F1153" s="40" t="s">
        <v>135</v>
      </c>
      <c r="G1153" s="41">
        <v>12</v>
      </c>
      <c r="H1153" s="42">
        <v>0</v>
      </c>
      <c r="I1153" s="43">
        <f>ROUND(G1153*H1153,P4)</f>
        <v>0</v>
      </c>
      <c r="J1153" s="37"/>
      <c r="O1153" s="44">
        <f>I1153*0.21</f>
        <v>0</v>
      </c>
      <c r="P1153">
        <v>3</v>
      </c>
    </row>
    <row r="1154" ht="45">
      <c r="A1154" s="37" t="s">
        <v>130</v>
      </c>
      <c r="B1154" s="45"/>
      <c r="C1154" s="46"/>
      <c r="D1154" s="46"/>
      <c r="E1154" s="39" t="s">
        <v>2802</v>
      </c>
      <c r="F1154" s="46"/>
      <c r="G1154" s="46"/>
      <c r="H1154" s="46"/>
      <c r="I1154" s="46"/>
      <c r="J1154" s="47"/>
    </row>
    <row r="1155" ht="45">
      <c r="A1155" s="37" t="s">
        <v>131</v>
      </c>
      <c r="B1155" s="45"/>
      <c r="C1155" s="46"/>
      <c r="D1155" s="46"/>
      <c r="E1155" s="39" t="s">
        <v>2802</v>
      </c>
      <c r="F1155" s="46"/>
      <c r="G1155" s="46"/>
      <c r="H1155" s="46"/>
      <c r="I1155" s="46"/>
      <c r="J1155" s="47"/>
    </row>
    <row r="1156" ht="45">
      <c r="A1156" s="37" t="s">
        <v>125</v>
      </c>
      <c r="B1156" s="37">
        <v>308</v>
      </c>
      <c r="C1156" s="38" t="s">
        <v>2803</v>
      </c>
      <c r="D1156" s="37" t="s">
        <v>127</v>
      </c>
      <c r="E1156" s="39" t="s">
        <v>2804</v>
      </c>
      <c r="F1156" s="40" t="s">
        <v>135</v>
      </c>
      <c r="G1156" s="41">
        <v>8</v>
      </c>
      <c r="H1156" s="42">
        <v>0</v>
      </c>
      <c r="I1156" s="43">
        <f>ROUND(G1156*H1156,P4)</f>
        <v>0</v>
      </c>
      <c r="J1156" s="37"/>
      <c r="O1156" s="44">
        <f>I1156*0.21</f>
        <v>0</v>
      </c>
      <c r="P1156">
        <v>3</v>
      </c>
    </row>
    <row r="1157" ht="45">
      <c r="A1157" s="37" t="s">
        <v>130</v>
      </c>
      <c r="B1157" s="45"/>
      <c r="C1157" s="46"/>
      <c r="D1157" s="46"/>
      <c r="E1157" s="39" t="s">
        <v>2804</v>
      </c>
      <c r="F1157" s="46"/>
      <c r="G1157" s="46"/>
      <c r="H1157" s="46"/>
      <c r="I1157" s="46"/>
      <c r="J1157" s="47"/>
    </row>
    <row r="1158" ht="45">
      <c r="A1158" s="37" t="s">
        <v>131</v>
      </c>
      <c r="B1158" s="45"/>
      <c r="C1158" s="46"/>
      <c r="D1158" s="46"/>
      <c r="E1158" s="39" t="s">
        <v>2804</v>
      </c>
      <c r="F1158" s="46"/>
      <c r="G1158" s="46"/>
      <c r="H1158" s="46"/>
      <c r="I1158" s="46"/>
      <c r="J1158" s="47"/>
    </row>
    <row r="1159">
      <c r="A1159" s="37" t="s">
        <v>125</v>
      </c>
      <c r="B1159" s="37">
        <v>309</v>
      </c>
      <c r="C1159" s="38" t="s">
        <v>2805</v>
      </c>
      <c r="D1159" s="37" t="s">
        <v>127</v>
      </c>
      <c r="E1159" s="39" t="s">
        <v>2806</v>
      </c>
      <c r="F1159" s="40" t="s">
        <v>129</v>
      </c>
      <c r="G1159" s="41">
        <v>248</v>
      </c>
      <c r="H1159" s="42">
        <v>0</v>
      </c>
      <c r="I1159" s="43">
        <f>ROUND(G1159*H1159,P4)</f>
        <v>0</v>
      </c>
      <c r="J1159" s="37"/>
      <c r="O1159" s="44">
        <f>I1159*0.21</f>
        <v>0</v>
      </c>
      <c r="P1159">
        <v>3</v>
      </c>
    </row>
    <row r="1160">
      <c r="A1160" s="37" t="s">
        <v>130</v>
      </c>
      <c r="B1160" s="45"/>
      <c r="C1160" s="46"/>
      <c r="D1160" s="46"/>
      <c r="E1160" s="39" t="s">
        <v>2806</v>
      </c>
      <c r="F1160" s="46"/>
      <c r="G1160" s="46"/>
      <c r="H1160" s="46"/>
      <c r="I1160" s="46"/>
      <c r="J1160" s="47"/>
    </row>
    <row r="1161" ht="75">
      <c r="A1161" s="37" t="s">
        <v>242</v>
      </c>
      <c r="B1161" s="45"/>
      <c r="C1161" s="46"/>
      <c r="D1161" s="46"/>
      <c r="E1161" s="51" t="s">
        <v>2807</v>
      </c>
      <c r="F1161" s="46"/>
      <c r="G1161" s="46"/>
      <c r="H1161" s="46"/>
      <c r="I1161" s="46"/>
      <c r="J1161" s="47"/>
    </row>
    <row r="1162">
      <c r="A1162" s="37" t="s">
        <v>131</v>
      </c>
      <c r="B1162" s="45"/>
      <c r="C1162" s="46"/>
      <c r="D1162" s="46"/>
      <c r="E1162" s="39" t="s">
        <v>2806</v>
      </c>
      <c r="F1162" s="46"/>
      <c r="G1162" s="46"/>
      <c r="H1162" s="46"/>
      <c r="I1162" s="46"/>
      <c r="J1162" s="47"/>
    </row>
    <row r="1163" ht="30">
      <c r="A1163" s="37" t="s">
        <v>125</v>
      </c>
      <c r="B1163" s="37">
        <v>310</v>
      </c>
      <c r="C1163" s="38" t="s">
        <v>2808</v>
      </c>
      <c r="D1163" s="37" t="s">
        <v>127</v>
      </c>
      <c r="E1163" s="39" t="s">
        <v>2809</v>
      </c>
      <c r="F1163" s="40" t="s">
        <v>656</v>
      </c>
      <c r="G1163" s="41">
        <v>211.08500000000001</v>
      </c>
      <c r="H1163" s="42">
        <v>0</v>
      </c>
      <c r="I1163" s="43">
        <f>ROUND(G1163*H1163,P4)</f>
        <v>0</v>
      </c>
      <c r="J1163" s="37"/>
      <c r="O1163" s="44">
        <f>I1163*0.21</f>
        <v>0</v>
      </c>
      <c r="P1163">
        <v>3</v>
      </c>
    </row>
    <row r="1164" ht="30">
      <c r="A1164" s="37" t="s">
        <v>130</v>
      </c>
      <c r="B1164" s="45"/>
      <c r="C1164" s="46"/>
      <c r="D1164" s="46"/>
      <c r="E1164" s="39" t="s">
        <v>2809</v>
      </c>
      <c r="F1164" s="46"/>
      <c r="G1164" s="46"/>
      <c r="H1164" s="46"/>
      <c r="I1164" s="46"/>
      <c r="J1164" s="47"/>
    </row>
    <row r="1165" ht="30">
      <c r="A1165" s="37" t="s">
        <v>242</v>
      </c>
      <c r="B1165" s="45"/>
      <c r="C1165" s="46"/>
      <c r="D1165" s="46"/>
      <c r="E1165" s="51" t="s">
        <v>2810</v>
      </c>
      <c r="F1165" s="46"/>
      <c r="G1165" s="46"/>
      <c r="H1165" s="46"/>
      <c r="I1165" s="46"/>
      <c r="J1165" s="47"/>
    </row>
    <row r="1166" ht="30">
      <c r="A1166" s="37" t="s">
        <v>131</v>
      </c>
      <c r="B1166" s="45"/>
      <c r="C1166" s="46"/>
      <c r="D1166" s="46"/>
      <c r="E1166" s="39" t="s">
        <v>2809</v>
      </c>
      <c r="F1166" s="46"/>
      <c r="G1166" s="46"/>
      <c r="H1166" s="46"/>
      <c r="I1166" s="46"/>
      <c r="J1166" s="47"/>
    </row>
    <row r="1167" ht="30">
      <c r="A1167" s="37" t="s">
        <v>125</v>
      </c>
      <c r="B1167" s="37">
        <v>311</v>
      </c>
      <c r="C1167" s="38" t="s">
        <v>2811</v>
      </c>
      <c r="D1167" s="37" t="s">
        <v>127</v>
      </c>
      <c r="E1167" s="39" t="s">
        <v>2809</v>
      </c>
      <c r="F1167" s="40" t="s">
        <v>656</v>
      </c>
      <c r="G1167" s="41">
        <v>50</v>
      </c>
      <c r="H1167" s="42">
        <v>0</v>
      </c>
      <c r="I1167" s="43">
        <f>ROUND(G1167*H1167,P4)</f>
        <v>0</v>
      </c>
      <c r="J1167" s="37"/>
      <c r="O1167" s="44">
        <f>I1167*0.21</f>
        <v>0</v>
      </c>
      <c r="P1167">
        <v>3</v>
      </c>
    </row>
    <row r="1168" ht="30">
      <c r="A1168" s="37" t="s">
        <v>130</v>
      </c>
      <c r="B1168" s="45"/>
      <c r="C1168" s="46"/>
      <c r="D1168" s="46"/>
      <c r="E1168" s="39" t="s">
        <v>2809</v>
      </c>
      <c r="F1168" s="46"/>
      <c r="G1168" s="46"/>
      <c r="H1168" s="46"/>
      <c r="I1168" s="46"/>
      <c r="J1168" s="47"/>
    </row>
    <row r="1169" ht="30">
      <c r="A1169" s="37" t="s">
        <v>131</v>
      </c>
      <c r="B1169" s="45"/>
      <c r="C1169" s="46"/>
      <c r="D1169" s="46"/>
      <c r="E1169" s="39" t="s">
        <v>2809</v>
      </c>
      <c r="F1169" s="46"/>
      <c r="G1169" s="46"/>
      <c r="H1169" s="46"/>
      <c r="I1169" s="46"/>
      <c r="J1169" s="47"/>
    </row>
    <row r="1170" ht="30">
      <c r="A1170" s="37" t="s">
        <v>125</v>
      </c>
      <c r="B1170" s="37">
        <v>312</v>
      </c>
      <c r="C1170" s="38" t="s">
        <v>2812</v>
      </c>
      <c r="D1170" s="37" t="s">
        <v>127</v>
      </c>
      <c r="E1170" s="39" t="s">
        <v>2813</v>
      </c>
      <c r="F1170" s="40" t="s">
        <v>656</v>
      </c>
      <c r="G1170" s="41">
        <v>75</v>
      </c>
      <c r="H1170" s="42">
        <v>0</v>
      </c>
      <c r="I1170" s="43">
        <f>ROUND(G1170*H1170,P4)</f>
        <v>0</v>
      </c>
      <c r="J1170" s="37"/>
      <c r="O1170" s="44">
        <f>I1170*0.21</f>
        <v>0</v>
      </c>
      <c r="P1170">
        <v>3</v>
      </c>
    </row>
    <row r="1171" ht="30">
      <c r="A1171" s="37" t="s">
        <v>130</v>
      </c>
      <c r="B1171" s="45"/>
      <c r="C1171" s="46"/>
      <c r="D1171" s="46"/>
      <c r="E1171" s="39" t="s">
        <v>2813</v>
      </c>
      <c r="F1171" s="46"/>
      <c r="G1171" s="46"/>
      <c r="H1171" s="46"/>
      <c r="I1171" s="46"/>
      <c r="J1171" s="47"/>
    </row>
    <row r="1172" ht="30">
      <c r="A1172" s="37" t="s">
        <v>131</v>
      </c>
      <c r="B1172" s="45"/>
      <c r="C1172" s="46"/>
      <c r="D1172" s="46"/>
      <c r="E1172" s="39" t="s">
        <v>2813</v>
      </c>
      <c r="F1172" s="46"/>
      <c r="G1172" s="46"/>
      <c r="H1172" s="46"/>
      <c r="I1172" s="46"/>
      <c r="J1172" s="47"/>
    </row>
    <row r="1173" ht="30">
      <c r="A1173" s="37" t="s">
        <v>125</v>
      </c>
      <c r="B1173" s="37">
        <v>313</v>
      </c>
      <c r="C1173" s="38" t="s">
        <v>2814</v>
      </c>
      <c r="D1173" s="37" t="s">
        <v>127</v>
      </c>
      <c r="E1173" s="39" t="s">
        <v>2815</v>
      </c>
      <c r="F1173" s="40" t="s">
        <v>656</v>
      </c>
      <c r="G1173" s="41">
        <v>250</v>
      </c>
      <c r="H1173" s="42">
        <v>0</v>
      </c>
      <c r="I1173" s="43">
        <f>ROUND(G1173*H1173,P4)</f>
        <v>0</v>
      </c>
      <c r="J1173" s="37"/>
      <c r="O1173" s="44">
        <f>I1173*0.21</f>
        <v>0</v>
      </c>
      <c r="P1173">
        <v>3</v>
      </c>
    </row>
    <row r="1174" ht="30">
      <c r="A1174" s="37" t="s">
        <v>130</v>
      </c>
      <c r="B1174" s="45"/>
      <c r="C1174" s="46"/>
      <c r="D1174" s="46"/>
      <c r="E1174" s="39" t="s">
        <v>2815</v>
      </c>
      <c r="F1174" s="46"/>
      <c r="G1174" s="46"/>
      <c r="H1174" s="46"/>
      <c r="I1174" s="46"/>
      <c r="J1174" s="47"/>
    </row>
    <row r="1175" ht="30">
      <c r="A1175" s="37" t="s">
        <v>131</v>
      </c>
      <c r="B1175" s="45"/>
      <c r="C1175" s="46"/>
      <c r="D1175" s="46"/>
      <c r="E1175" s="39" t="s">
        <v>2815</v>
      </c>
      <c r="F1175" s="46"/>
      <c r="G1175" s="46"/>
      <c r="H1175" s="46"/>
      <c r="I1175" s="46"/>
      <c r="J1175" s="47"/>
    </row>
    <row r="1176" ht="30">
      <c r="A1176" s="37" t="s">
        <v>125</v>
      </c>
      <c r="B1176" s="37">
        <v>314</v>
      </c>
      <c r="C1176" s="38" t="s">
        <v>2816</v>
      </c>
      <c r="D1176" s="37" t="s">
        <v>127</v>
      </c>
      <c r="E1176" s="39" t="s">
        <v>2817</v>
      </c>
      <c r="F1176" s="40" t="s">
        <v>656</v>
      </c>
      <c r="G1176" s="41">
        <v>2946.5599999999999</v>
      </c>
      <c r="H1176" s="42">
        <v>0</v>
      </c>
      <c r="I1176" s="43">
        <f>ROUND(G1176*H1176,P4)</f>
        <v>0</v>
      </c>
      <c r="J1176" s="37"/>
      <c r="O1176" s="44">
        <f>I1176*0.21</f>
        <v>0</v>
      </c>
      <c r="P1176">
        <v>3</v>
      </c>
    </row>
    <row r="1177" ht="30">
      <c r="A1177" s="37" t="s">
        <v>130</v>
      </c>
      <c r="B1177" s="45"/>
      <c r="C1177" s="46"/>
      <c r="D1177" s="46"/>
      <c r="E1177" s="39" t="s">
        <v>2817</v>
      </c>
      <c r="F1177" s="46"/>
      <c r="G1177" s="46"/>
      <c r="H1177" s="46"/>
      <c r="I1177" s="46"/>
      <c r="J1177" s="47"/>
    </row>
    <row r="1178" ht="60">
      <c r="A1178" s="37" t="s">
        <v>242</v>
      </c>
      <c r="B1178" s="45"/>
      <c r="C1178" s="46"/>
      <c r="D1178" s="46"/>
      <c r="E1178" s="51" t="s">
        <v>2818</v>
      </c>
      <c r="F1178" s="46"/>
      <c r="G1178" s="46"/>
      <c r="H1178" s="46"/>
      <c r="I1178" s="46"/>
      <c r="J1178" s="47"/>
    </row>
    <row r="1179" ht="30">
      <c r="A1179" s="37" t="s">
        <v>131</v>
      </c>
      <c r="B1179" s="45"/>
      <c r="C1179" s="46"/>
      <c r="D1179" s="46"/>
      <c r="E1179" s="39" t="s">
        <v>2817</v>
      </c>
      <c r="F1179" s="46"/>
      <c r="G1179" s="46"/>
      <c r="H1179" s="46"/>
      <c r="I1179" s="46"/>
      <c r="J1179" s="47"/>
    </row>
    <row r="1180" ht="45">
      <c r="A1180" s="37" t="s">
        <v>125</v>
      </c>
      <c r="B1180" s="37">
        <v>315</v>
      </c>
      <c r="C1180" s="38" t="s">
        <v>2819</v>
      </c>
      <c r="D1180" s="37" t="s">
        <v>127</v>
      </c>
      <c r="E1180" s="39" t="s">
        <v>2820</v>
      </c>
      <c r="F1180" s="40" t="s">
        <v>237</v>
      </c>
      <c r="G1180" s="41">
        <v>16.420999999999999</v>
      </c>
      <c r="H1180" s="42">
        <v>0</v>
      </c>
      <c r="I1180" s="43">
        <f>ROUND(G1180*H1180,P4)</f>
        <v>0</v>
      </c>
      <c r="J1180" s="37"/>
      <c r="O1180" s="44">
        <f>I1180*0.21</f>
        <v>0</v>
      </c>
      <c r="P1180">
        <v>3</v>
      </c>
    </row>
    <row r="1181" ht="45">
      <c r="A1181" s="37" t="s">
        <v>130</v>
      </c>
      <c r="B1181" s="45"/>
      <c r="C1181" s="46"/>
      <c r="D1181" s="46"/>
      <c r="E1181" s="39" t="s">
        <v>2821</v>
      </c>
      <c r="F1181" s="46"/>
      <c r="G1181" s="46"/>
      <c r="H1181" s="46"/>
      <c r="I1181" s="46"/>
      <c r="J1181" s="47"/>
    </row>
    <row r="1182" ht="45">
      <c r="A1182" s="37" t="s">
        <v>131</v>
      </c>
      <c r="B1182" s="45"/>
      <c r="C1182" s="46"/>
      <c r="D1182" s="46"/>
      <c r="E1182" s="39" t="s">
        <v>2821</v>
      </c>
      <c r="F1182" s="46"/>
      <c r="G1182" s="46"/>
      <c r="H1182" s="46"/>
      <c r="I1182" s="46"/>
      <c r="J1182" s="47"/>
    </row>
    <row r="1183" ht="30">
      <c r="A1183" s="37" t="s">
        <v>125</v>
      </c>
      <c r="B1183" s="37">
        <v>316</v>
      </c>
      <c r="C1183" s="38" t="s">
        <v>2822</v>
      </c>
      <c r="D1183" s="37" t="s">
        <v>127</v>
      </c>
      <c r="E1183" s="39" t="s">
        <v>2823</v>
      </c>
      <c r="F1183" s="40" t="s">
        <v>129</v>
      </c>
      <c r="G1183" s="41">
        <v>16.030000000000001</v>
      </c>
      <c r="H1183" s="42">
        <v>0</v>
      </c>
      <c r="I1183" s="43">
        <f>ROUND(G1183*H1183,P4)</f>
        <v>0</v>
      </c>
      <c r="J1183" s="37"/>
      <c r="O1183" s="44">
        <f>I1183*0.21</f>
        <v>0</v>
      </c>
      <c r="P1183">
        <v>3</v>
      </c>
    </row>
    <row r="1184" ht="30">
      <c r="A1184" s="37" t="s">
        <v>130</v>
      </c>
      <c r="B1184" s="45"/>
      <c r="C1184" s="46"/>
      <c r="D1184" s="46"/>
      <c r="E1184" s="39" t="s">
        <v>2823</v>
      </c>
      <c r="F1184" s="46"/>
      <c r="G1184" s="46"/>
      <c r="H1184" s="46"/>
      <c r="I1184" s="46"/>
      <c r="J1184" s="47"/>
    </row>
    <row r="1185" ht="30">
      <c r="A1185" s="37" t="s">
        <v>242</v>
      </c>
      <c r="B1185" s="45"/>
      <c r="C1185" s="46"/>
      <c r="D1185" s="46"/>
      <c r="E1185" s="51" t="s">
        <v>2824</v>
      </c>
      <c r="F1185" s="46"/>
      <c r="G1185" s="46"/>
      <c r="H1185" s="46"/>
      <c r="I1185" s="46"/>
      <c r="J1185" s="47"/>
    </row>
    <row r="1186" ht="30">
      <c r="A1186" s="37" t="s">
        <v>131</v>
      </c>
      <c r="B1186" s="45"/>
      <c r="C1186" s="46"/>
      <c r="D1186" s="46"/>
      <c r="E1186" s="39" t="s">
        <v>2823</v>
      </c>
      <c r="F1186" s="46"/>
      <c r="G1186" s="46"/>
      <c r="H1186" s="46"/>
      <c r="I1186" s="46"/>
      <c r="J1186" s="47"/>
    </row>
    <row r="1187" ht="30">
      <c r="A1187" s="37" t="s">
        <v>125</v>
      </c>
      <c r="B1187" s="37">
        <v>317</v>
      </c>
      <c r="C1187" s="38" t="s">
        <v>2825</v>
      </c>
      <c r="D1187" s="37" t="s">
        <v>127</v>
      </c>
      <c r="E1187" s="39" t="s">
        <v>2826</v>
      </c>
      <c r="F1187" s="40" t="s">
        <v>135</v>
      </c>
      <c r="G1187" s="41">
        <v>1</v>
      </c>
      <c r="H1187" s="42">
        <v>0</v>
      </c>
      <c r="I1187" s="43">
        <f>ROUND(G1187*H1187,P4)</f>
        <v>0</v>
      </c>
      <c r="J1187" s="37"/>
      <c r="O1187" s="44">
        <f>I1187*0.21</f>
        <v>0</v>
      </c>
      <c r="P1187">
        <v>3</v>
      </c>
    </row>
    <row r="1188" ht="30">
      <c r="A1188" s="37" t="s">
        <v>130</v>
      </c>
      <c r="B1188" s="45"/>
      <c r="C1188" s="46"/>
      <c r="D1188" s="46"/>
      <c r="E1188" s="39" t="s">
        <v>2826</v>
      </c>
      <c r="F1188" s="46"/>
      <c r="G1188" s="46"/>
      <c r="H1188" s="46"/>
      <c r="I1188" s="46"/>
      <c r="J1188" s="47"/>
    </row>
    <row r="1189" ht="30">
      <c r="A1189" s="37" t="s">
        <v>131</v>
      </c>
      <c r="B1189" s="45"/>
      <c r="C1189" s="46"/>
      <c r="D1189" s="46"/>
      <c r="E1189" s="39" t="s">
        <v>2826</v>
      </c>
      <c r="F1189" s="46"/>
      <c r="G1189" s="46"/>
      <c r="H1189" s="46"/>
      <c r="I1189" s="46"/>
      <c r="J1189" s="47"/>
    </row>
    <row r="1190">
      <c r="A1190" s="37" t="s">
        <v>125</v>
      </c>
      <c r="B1190" s="37">
        <v>318</v>
      </c>
      <c r="C1190" s="38" t="s">
        <v>2827</v>
      </c>
      <c r="D1190" s="37" t="s">
        <v>127</v>
      </c>
      <c r="E1190" s="39" t="s">
        <v>2828</v>
      </c>
      <c r="F1190" s="40" t="s">
        <v>135</v>
      </c>
      <c r="G1190" s="41">
        <v>1</v>
      </c>
      <c r="H1190" s="42">
        <v>0</v>
      </c>
      <c r="I1190" s="43">
        <f>ROUND(G1190*H1190,P4)</f>
        <v>0</v>
      </c>
      <c r="J1190" s="37"/>
      <c r="O1190" s="44">
        <f>I1190*0.21</f>
        <v>0</v>
      </c>
      <c r="P1190">
        <v>3</v>
      </c>
    </row>
    <row r="1191">
      <c r="A1191" s="37" t="s">
        <v>130</v>
      </c>
      <c r="B1191" s="45"/>
      <c r="C1191" s="46"/>
      <c r="D1191" s="46"/>
      <c r="E1191" s="39" t="s">
        <v>2828</v>
      </c>
      <c r="F1191" s="46"/>
      <c r="G1191" s="46"/>
      <c r="H1191" s="46"/>
      <c r="I1191" s="46"/>
      <c r="J1191" s="47"/>
    </row>
    <row r="1192">
      <c r="A1192" s="37" t="s">
        <v>131</v>
      </c>
      <c r="B1192" s="45"/>
      <c r="C1192" s="46"/>
      <c r="D1192" s="46"/>
      <c r="E1192" s="39" t="s">
        <v>2828</v>
      </c>
      <c r="F1192" s="46"/>
      <c r="G1192" s="46"/>
      <c r="H1192" s="46"/>
      <c r="I1192" s="46"/>
      <c r="J1192" s="47"/>
    </row>
    <row r="1193" ht="30">
      <c r="A1193" s="37" t="s">
        <v>125</v>
      </c>
      <c r="B1193" s="37">
        <v>319</v>
      </c>
      <c r="C1193" s="38" t="s">
        <v>2829</v>
      </c>
      <c r="D1193" s="37" t="s">
        <v>127</v>
      </c>
      <c r="E1193" s="39" t="s">
        <v>2830</v>
      </c>
      <c r="F1193" s="40" t="s">
        <v>135</v>
      </c>
      <c r="G1193" s="41">
        <v>1</v>
      </c>
      <c r="H1193" s="42">
        <v>0</v>
      </c>
      <c r="I1193" s="43">
        <f>ROUND(G1193*H1193,P4)</f>
        <v>0</v>
      </c>
      <c r="J1193" s="37"/>
      <c r="O1193" s="44">
        <f>I1193*0.21</f>
        <v>0</v>
      </c>
      <c r="P1193">
        <v>3</v>
      </c>
    </row>
    <row r="1194" ht="30">
      <c r="A1194" s="37" t="s">
        <v>130</v>
      </c>
      <c r="B1194" s="45"/>
      <c r="C1194" s="46"/>
      <c r="D1194" s="46"/>
      <c r="E1194" s="39" t="s">
        <v>2830</v>
      </c>
      <c r="F1194" s="46"/>
      <c r="G1194" s="46"/>
      <c r="H1194" s="46"/>
      <c r="I1194" s="46"/>
      <c r="J1194" s="47"/>
    </row>
    <row r="1195" ht="30">
      <c r="A1195" s="37" t="s">
        <v>131</v>
      </c>
      <c r="B1195" s="45"/>
      <c r="C1195" s="46"/>
      <c r="D1195" s="46"/>
      <c r="E1195" s="39" t="s">
        <v>2830</v>
      </c>
      <c r="F1195" s="46"/>
      <c r="G1195" s="46"/>
      <c r="H1195" s="46"/>
      <c r="I1195" s="46"/>
      <c r="J1195" s="47"/>
    </row>
    <row r="1196">
      <c r="A1196" s="37" t="s">
        <v>125</v>
      </c>
      <c r="B1196" s="37">
        <v>320</v>
      </c>
      <c r="C1196" s="38" t="s">
        <v>2831</v>
      </c>
      <c r="D1196" s="37" t="s">
        <v>127</v>
      </c>
      <c r="E1196" s="39" t="s">
        <v>2832</v>
      </c>
      <c r="F1196" s="40" t="s">
        <v>135</v>
      </c>
      <c r="G1196" s="41">
        <v>4</v>
      </c>
      <c r="H1196" s="42">
        <v>0</v>
      </c>
      <c r="I1196" s="43">
        <f>ROUND(G1196*H1196,P4)</f>
        <v>0</v>
      </c>
      <c r="J1196" s="37"/>
      <c r="O1196" s="44">
        <f>I1196*0.21</f>
        <v>0</v>
      </c>
      <c r="P1196">
        <v>3</v>
      </c>
    </row>
    <row r="1197">
      <c r="A1197" s="37" t="s">
        <v>130</v>
      </c>
      <c r="B1197" s="45"/>
      <c r="C1197" s="46"/>
      <c r="D1197" s="46"/>
      <c r="E1197" s="39" t="s">
        <v>2832</v>
      </c>
      <c r="F1197" s="46"/>
      <c r="G1197" s="46"/>
      <c r="H1197" s="46"/>
      <c r="I1197" s="46"/>
      <c r="J1197" s="47"/>
    </row>
    <row r="1198">
      <c r="A1198" s="37" t="s">
        <v>131</v>
      </c>
      <c r="B1198" s="45"/>
      <c r="C1198" s="46"/>
      <c r="D1198" s="46"/>
      <c r="E1198" s="39" t="s">
        <v>2832</v>
      </c>
      <c r="F1198" s="46"/>
      <c r="G1198" s="46"/>
      <c r="H1198" s="46"/>
      <c r="I1198" s="46"/>
      <c r="J1198" s="47"/>
    </row>
    <row r="1199">
      <c r="A1199" s="37" t="s">
        <v>125</v>
      </c>
      <c r="B1199" s="37">
        <v>321</v>
      </c>
      <c r="C1199" s="38" t="s">
        <v>2833</v>
      </c>
      <c r="D1199" s="37" t="s">
        <v>127</v>
      </c>
      <c r="E1199" s="39" t="s">
        <v>2834</v>
      </c>
      <c r="F1199" s="40" t="s">
        <v>135</v>
      </c>
      <c r="G1199" s="41">
        <v>1</v>
      </c>
      <c r="H1199" s="42">
        <v>0</v>
      </c>
      <c r="I1199" s="43">
        <f>ROUND(G1199*H1199,P4)</f>
        <v>0</v>
      </c>
      <c r="J1199" s="37"/>
      <c r="O1199" s="44">
        <f>I1199*0.21</f>
        <v>0</v>
      </c>
      <c r="P1199">
        <v>3</v>
      </c>
    </row>
    <row r="1200">
      <c r="A1200" s="37" t="s">
        <v>130</v>
      </c>
      <c r="B1200" s="45"/>
      <c r="C1200" s="46"/>
      <c r="D1200" s="46"/>
      <c r="E1200" s="39" t="s">
        <v>2834</v>
      </c>
      <c r="F1200" s="46"/>
      <c r="G1200" s="46"/>
      <c r="H1200" s="46"/>
      <c r="I1200" s="46"/>
      <c r="J1200" s="47"/>
    </row>
    <row r="1201">
      <c r="A1201" s="37" t="s">
        <v>131</v>
      </c>
      <c r="B1201" s="45"/>
      <c r="C1201" s="46"/>
      <c r="D1201" s="46"/>
      <c r="E1201" s="39" t="s">
        <v>2834</v>
      </c>
      <c r="F1201" s="46"/>
      <c r="G1201" s="46"/>
      <c r="H1201" s="46"/>
      <c r="I1201" s="46"/>
      <c r="J1201" s="47"/>
    </row>
    <row r="1202">
      <c r="A1202" s="37" t="s">
        <v>125</v>
      </c>
      <c r="B1202" s="37">
        <v>322</v>
      </c>
      <c r="C1202" s="38" t="s">
        <v>2835</v>
      </c>
      <c r="D1202" s="37" t="s">
        <v>127</v>
      </c>
      <c r="E1202" s="39" t="s">
        <v>2836</v>
      </c>
      <c r="F1202" s="40" t="s">
        <v>135</v>
      </c>
      <c r="G1202" s="41">
        <v>1</v>
      </c>
      <c r="H1202" s="42">
        <v>0</v>
      </c>
      <c r="I1202" s="43">
        <f>ROUND(G1202*H1202,P4)</f>
        <v>0</v>
      </c>
      <c r="J1202" s="37"/>
      <c r="O1202" s="44">
        <f>I1202*0.21</f>
        <v>0</v>
      </c>
      <c r="P1202">
        <v>3</v>
      </c>
    </row>
    <row r="1203">
      <c r="A1203" s="37" t="s">
        <v>130</v>
      </c>
      <c r="B1203" s="45"/>
      <c r="C1203" s="46"/>
      <c r="D1203" s="46"/>
      <c r="E1203" s="39" t="s">
        <v>2836</v>
      </c>
      <c r="F1203" s="46"/>
      <c r="G1203" s="46"/>
      <c r="H1203" s="46"/>
      <c r="I1203" s="46"/>
      <c r="J1203" s="47"/>
    </row>
    <row r="1204">
      <c r="A1204" s="37" t="s">
        <v>131</v>
      </c>
      <c r="B1204" s="45"/>
      <c r="C1204" s="46"/>
      <c r="D1204" s="46"/>
      <c r="E1204" s="39" t="s">
        <v>2836</v>
      </c>
      <c r="F1204" s="46"/>
      <c r="G1204" s="46"/>
      <c r="H1204" s="46"/>
      <c r="I1204" s="46"/>
      <c r="J1204" s="47"/>
    </row>
    <row r="1205">
      <c r="A1205" s="37" t="s">
        <v>125</v>
      </c>
      <c r="B1205" s="37">
        <v>323</v>
      </c>
      <c r="C1205" s="38" t="s">
        <v>2837</v>
      </c>
      <c r="D1205" s="37" t="s">
        <v>127</v>
      </c>
      <c r="E1205" s="39" t="s">
        <v>2838</v>
      </c>
      <c r="F1205" s="40" t="s">
        <v>135</v>
      </c>
      <c r="G1205" s="41">
        <v>1</v>
      </c>
      <c r="H1205" s="42">
        <v>0</v>
      </c>
      <c r="I1205" s="43">
        <f>ROUND(G1205*H1205,P4)</f>
        <v>0</v>
      </c>
      <c r="J1205" s="37"/>
      <c r="O1205" s="44">
        <f>I1205*0.21</f>
        <v>0</v>
      </c>
      <c r="P1205">
        <v>3</v>
      </c>
    </row>
    <row r="1206">
      <c r="A1206" s="37" t="s">
        <v>130</v>
      </c>
      <c r="B1206" s="45"/>
      <c r="C1206" s="46"/>
      <c r="D1206" s="46"/>
      <c r="E1206" s="39" t="s">
        <v>2838</v>
      </c>
      <c r="F1206" s="46"/>
      <c r="G1206" s="46"/>
      <c r="H1206" s="46"/>
      <c r="I1206" s="46"/>
      <c r="J1206" s="47"/>
    </row>
    <row r="1207">
      <c r="A1207" s="37" t="s">
        <v>131</v>
      </c>
      <c r="B1207" s="45"/>
      <c r="C1207" s="46"/>
      <c r="D1207" s="46"/>
      <c r="E1207" s="39" t="s">
        <v>2838</v>
      </c>
      <c r="F1207" s="46"/>
      <c r="G1207" s="46"/>
      <c r="H1207" s="46"/>
      <c r="I1207" s="46"/>
      <c r="J1207" s="47"/>
    </row>
    <row r="1208">
      <c r="A1208" s="37" t="s">
        <v>125</v>
      </c>
      <c r="B1208" s="37">
        <v>324</v>
      </c>
      <c r="C1208" s="38" t="s">
        <v>2839</v>
      </c>
      <c r="D1208" s="37" t="s">
        <v>127</v>
      </c>
      <c r="E1208" s="39" t="s">
        <v>2840</v>
      </c>
      <c r="F1208" s="40" t="s">
        <v>135</v>
      </c>
      <c r="G1208" s="41">
        <v>7</v>
      </c>
      <c r="H1208" s="42">
        <v>0</v>
      </c>
      <c r="I1208" s="43">
        <f>ROUND(G1208*H1208,P4)</f>
        <v>0</v>
      </c>
      <c r="J1208" s="37"/>
      <c r="O1208" s="44">
        <f>I1208*0.21</f>
        <v>0</v>
      </c>
      <c r="P1208">
        <v>3</v>
      </c>
    </row>
    <row r="1209">
      <c r="A1209" s="37" t="s">
        <v>130</v>
      </c>
      <c r="B1209" s="45"/>
      <c r="C1209" s="46"/>
      <c r="D1209" s="46"/>
      <c r="E1209" s="39" t="s">
        <v>2840</v>
      </c>
      <c r="F1209" s="46"/>
      <c r="G1209" s="46"/>
      <c r="H1209" s="46"/>
      <c r="I1209" s="46"/>
      <c r="J1209" s="47"/>
    </row>
    <row r="1210">
      <c r="A1210" s="37" t="s">
        <v>131</v>
      </c>
      <c r="B1210" s="45"/>
      <c r="C1210" s="46"/>
      <c r="D1210" s="46"/>
      <c r="E1210" s="39" t="s">
        <v>2840</v>
      </c>
      <c r="F1210" s="46"/>
      <c r="G1210" s="46"/>
      <c r="H1210" s="46"/>
      <c r="I1210" s="46"/>
      <c r="J1210" s="47"/>
    </row>
    <row r="1211">
      <c r="A1211" s="37" t="s">
        <v>125</v>
      </c>
      <c r="B1211" s="37">
        <v>325</v>
      </c>
      <c r="C1211" s="38" t="s">
        <v>2841</v>
      </c>
      <c r="D1211" s="37" t="s">
        <v>127</v>
      </c>
      <c r="E1211" s="39" t="s">
        <v>2842</v>
      </c>
      <c r="F1211" s="40" t="s">
        <v>135</v>
      </c>
      <c r="G1211" s="41">
        <v>2</v>
      </c>
      <c r="H1211" s="42">
        <v>0</v>
      </c>
      <c r="I1211" s="43">
        <f>ROUND(G1211*H1211,P4)</f>
        <v>0</v>
      </c>
      <c r="J1211" s="37"/>
      <c r="O1211" s="44">
        <f>I1211*0.21</f>
        <v>0</v>
      </c>
      <c r="P1211">
        <v>3</v>
      </c>
    </row>
    <row r="1212">
      <c r="A1212" s="37" t="s">
        <v>130</v>
      </c>
      <c r="B1212" s="45"/>
      <c r="C1212" s="46"/>
      <c r="D1212" s="46"/>
      <c r="E1212" s="39" t="s">
        <v>2842</v>
      </c>
      <c r="F1212" s="46"/>
      <c r="G1212" s="46"/>
      <c r="H1212" s="46"/>
      <c r="I1212" s="46"/>
      <c r="J1212" s="47"/>
    </row>
    <row r="1213">
      <c r="A1213" s="37" t="s">
        <v>131</v>
      </c>
      <c r="B1213" s="45"/>
      <c r="C1213" s="46"/>
      <c r="D1213" s="46"/>
      <c r="E1213" s="39" t="s">
        <v>2842</v>
      </c>
      <c r="F1213" s="46"/>
      <c r="G1213" s="46"/>
      <c r="H1213" s="46"/>
      <c r="I1213" s="46"/>
      <c r="J1213" s="47"/>
    </row>
    <row r="1214">
      <c r="A1214" s="37" t="s">
        <v>125</v>
      </c>
      <c r="B1214" s="37">
        <v>326</v>
      </c>
      <c r="C1214" s="38" t="s">
        <v>2843</v>
      </c>
      <c r="D1214" s="37" t="s">
        <v>127</v>
      </c>
      <c r="E1214" s="39" t="s">
        <v>2844</v>
      </c>
      <c r="F1214" s="40" t="s">
        <v>135</v>
      </c>
      <c r="G1214" s="41">
        <v>2</v>
      </c>
      <c r="H1214" s="42">
        <v>0</v>
      </c>
      <c r="I1214" s="43">
        <f>ROUND(G1214*H1214,P4)</f>
        <v>0</v>
      </c>
      <c r="J1214" s="37"/>
      <c r="O1214" s="44">
        <f>I1214*0.21</f>
        <v>0</v>
      </c>
      <c r="P1214">
        <v>3</v>
      </c>
    </row>
    <row r="1215">
      <c r="A1215" s="37" t="s">
        <v>130</v>
      </c>
      <c r="B1215" s="45"/>
      <c r="C1215" s="46"/>
      <c r="D1215" s="46"/>
      <c r="E1215" s="39" t="s">
        <v>2844</v>
      </c>
      <c r="F1215" s="46"/>
      <c r="G1215" s="46"/>
      <c r="H1215" s="46"/>
      <c r="I1215" s="46"/>
      <c r="J1215" s="47"/>
    </row>
    <row r="1216">
      <c r="A1216" s="37" t="s">
        <v>131</v>
      </c>
      <c r="B1216" s="45"/>
      <c r="C1216" s="46"/>
      <c r="D1216" s="46"/>
      <c r="E1216" s="39" t="s">
        <v>2844</v>
      </c>
      <c r="F1216" s="46"/>
      <c r="G1216" s="46"/>
      <c r="H1216" s="46"/>
      <c r="I1216" s="46"/>
      <c r="J1216" s="47"/>
    </row>
    <row r="1217">
      <c r="A1217" s="37" t="s">
        <v>125</v>
      </c>
      <c r="B1217" s="37">
        <v>327</v>
      </c>
      <c r="C1217" s="38" t="s">
        <v>2845</v>
      </c>
      <c r="D1217" s="37" t="s">
        <v>127</v>
      </c>
      <c r="E1217" s="39" t="s">
        <v>2846</v>
      </c>
      <c r="F1217" s="40" t="s">
        <v>135</v>
      </c>
      <c r="G1217" s="41">
        <v>1</v>
      </c>
      <c r="H1217" s="42">
        <v>0</v>
      </c>
      <c r="I1217" s="43">
        <f>ROUND(G1217*H1217,P4)</f>
        <v>0</v>
      </c>
      <c r="J1217" s="37"/>
      <c r="O1217" s="44">
        <f>I1217*0.21</f>
        <v>0</v>
      </c>
      <c r="P1217">
        <v>3</v>
      </c>
    </row>
    <row r="1218">
      <c r="A1218" s="37" t="s">
        <v>130</v>
      </c>
      <c r="B1218" s="45"/>
      <c r="C1218" s="46"/>
      <c r="D1218" s="46"/>
      <c r="E1218" s="39" t="s">
        <v>2846</v>
      </c>
      <c r="F1218" s="46"/>
      <c r="G1218" s="46"/>
      <c r="H1218" s="46"/>
      <c r="I1218" s="46"/>
      <c r="J1218" s="47"/>
    </row>
    <row r="1219">
      <c r="A1219" s="37" t="s">
        <v>131</v>
      </c>
      <c r="B1219" s="45"/>
      <c r="C1219" s="46"/>
      <c r="D1219" s="46"/>
      <c r="E1219" s="39" t="s">
        <v>2846</v>
      </c>
      <c r="F1219" s="46"/>
      <c r="G1219" s="46"/>
      <c r="H1219" s="46"/>
      <c r="I1219" s="46"/>
      <c r="J1219" s="47"/>
    </row>
    <row r="1220">
      <c r="A1220" s="37" t="s">
        <v>125</v>
      </c>
      <c r="B1220" s="37">
        <v>328</v>
      </c>
      <c r="C1220" s="38" t="s">
        <v>2847</v>
      </c>
      <c r="D1220" s="37" t="s">
        <v>127</v>
      </c>
      <c r="E1220" s="39" t="s">
        <v>2848</v>
      </c>
      <c r="F1220" s="40" t="s">
        <v>135</v>
      </c>
      <c r="G1220" s="41">
        <v>1</v>
      </c>
      <c r="H1220" s="42">
        <v>0</v>
      </c>
      <c r="I1220" s="43">
        <f>ROUND(G1220*H1220,P4)</f>
        <v>0</v>
      </c>
      <c r="J1220" s="37"/>
      <c r="O1220" s="44">
        <f>I1220*0.21</f>
        <v>0</v>
      </c>
      <c r="P1220">
        <v>3</v>
      </c>
    </row>
    <row r="1221">
      <c r="A1221" s="37" t="s">
        <v>130</v>
      </c>
      <c r="B1221" s="45"/>
      <c r="C1221" s="46"/>
      <c r="D1221" s="46"/>
      <c r="E1221" s="39" t="s">
        <v>2848</v>
      </c>
      <c r="F1221" s="46"/>
      <c r="G1221" s="46"/>
      <c r="H1221" s="46"/>
      <c r="I1221" s="46"/>
      <c r="J1221" s="47"/>
    </row>
    <row r="1222">
      <c r="A1222" s="37" t="s">
        <v>131</v>
      </c>
      <c r="B1222" s="45"/>
      <c r="C1222" s="46"/>
      <c r="D1222" s="46"/>
      <c r="E1222" s="39" t="s">
        <v>2848</v>
      </c>
      <c r="F1222" s="46"/>
      <c r="G1222" s="46"/>
      <c r="H1222" s="46"/>
      <c r="I1222" s="46"/>
      <c r="J1222" s="47"/>
    </row>
    <row r="1223">
      <c r="A1223" s="37" t="s">
        <v>125</v>
      </c>
      <c r="B1223" s="37">
        <v>329</v>
      </c>
      <c r="C1223" s="38" t="s">
        <v>2849</v>
      </c>
      <c r="D1223" s="37" t="s">
        <v>127</v>
      </c>
      <c r="E1223" s="39" t="s">
        <v>2850</v>
      </c>
      <c r="F1223" s="40" t="s">
        <v>135</v>
      </c>
      <c r="G1223" s="41">
        <v>1</v>
      </c>
      <c r="H1223" s="42">
        <v>0</v>
      </c>
      <c r="I1223" s="43">
        <f>ROUND(G1223*H1223,P4)</f>
        <v>0</v>
      </c>
      <c r="J1223" s="37"/>
      <c r="O1223" s="44">
        <f>I1223*0.21</f>
        <v>0</v>
      </c>
      <c r="P1223">
        <v>3</v>
      </c>
    </row>
    <row r="1224">
      <c r="A1224" s="37" t="s">
        <v>130</v>
      </c>
      <c r="B1224" s="45"/>
      <c r="C1224" s="46"/>
      <c r="D1224" s="46"/>
      <c r="E1224" s="39" t="s">
        <v>2850</v>
      </c>
      <c r="F1224" s="46"/>
      <c r="G1224" s="46"/>
      <c r="H1224" s="46"/>
      <c r="I1224" s="46"/>
      <c r="J1224" s="47"/>
    </row>
    <row r="1225">
      <c r="A1225" s="37" t="s">
        <v>131</v>
      </c>
      <c r="B1225" s="45"/>
      <c r="C1225" s="46"/>
      <c r="D1225" s="46"/>
      <c r="E1225" s="39" t="s">
        <v>2850</v>
      </c>
      <c r="F1225" s="46"/>
      <c r="G1225" s="46"/>
      <c r="H1225" s="46"/>
      <c r="I1225" s="46"/>
      <c r="J1225" s="47"/>
    </row>
    <row r="1226">
      <c r="A1226" s="37" t="s">
        <v>125</v>
      </c>
      <c r="B1226" s="37">
        <v>330</v>
      </c>
      <c r="C1226" s="38" t="s">
        <v>2851</v>
      </c>
      <c r="D1226" s="37" t="s">
        <v>127</v>
      </c>
      <c r="E1226" s="39" t="s">
        <v>2852</v>
      </c>
      <c r="F1226" s="40" t="s">
        <v>135</v>
      </c>
      <c r="G1226" s="41">
        <v>1</v>
      </c>
      <c r="H1226" s="42">
        <v>0</v>
      </c>
      <c r="I1226" s="43">
        <f>ROUND(G1226*H1226,P4)</f>
        <v>0</v>
      </c>
      <c r="J1226" s="37"/>
      <c r="O1226" s="44">
        <f>I1226*0.21</f>
        <v>0</v>
      </c>
      <c r="P1226">
        <v>3</v>
      </c>
    </row>
    <row r="1227">
      <c r="A1227" s="37" t="s">
        <v>130</v>
      </c>
      <c r="B1227" s="45"/>
      <c r="C1227" s="46"/>
      <c r="D1227" s="46"/>
      <c r="E1227" s="39" t="s">
        <v>2852</v>
      </c>
      <c r="F1227" s="46"/>
      <c r="G1227" s="46"/>
      <c r="H1227" s="46"/>
      <c r="I1227" s="46"/>
      <c r="J1227" s="47"/>
    </row>
    <row r="1228">
      <c r="A1228" s="37" t="s">
        <v>131</v>
      </c>
      <c r="B1228" s="45"/>
      <c r="C1228" s="46"/>
      <c r="D1228" s="46"/>
      <c r="E1228" s="39" t="s">
        <v>2852</v>
      </c>
      <c r="F1228" s="46"/>
      <c r="G1228" s="46"/>
      <c r="H1228" s="46"/>
      <c r="I1228" s="46"/>
      <c r="J1228" s="47"/>
    </row>
    <row r="1229">
      <c r="A1229" s="37" t="s">
        <v>125</v>
      </c>
      <c r="B1229" s="37">
        <v>331</v>
      </c>
      <c r="C1229" s="38" t="s">
        <v>2853</v>
      </c>
      <c r="D1229" s="37" t="s">
        <v>127</v>
      </c>
      <c r="E1229" s="39" t="s">
        <v>2854</v>
      </c>
      <c r="F1229" s="40" t="s">
        <v>135</v>
      </c>
      <c r="G1229" s="41">
        <v>1</v>
      </c>
      <c r="H1229" s="42">
        <v>0</v>
      </c>
      <c r="I1229" s="43">
        <f>ROUND(G1229*H1229,P4)</f>
        <v>0</v>
      </c>
      <c r="J1229" s="37"/>
      <c r="O1229" s="44">
        <f>I1229*0.21</f>
        <v>0</v>
      </c>
      <c r="P1229">
        <v>3</v>
      </c>
    </row>
    <row r="1230">
      <c r="A1230" s="37" t="s">
        <v>130</v>
      </c>
      <c r="B1230" s="45"/>
      <c r="C1230" s="46"/>
      <c r="D1230" s="46"/>
      <c r="E1230" s="39" t="s">
        <v>2854</v>
      </c>
      <c r="F1230" s="46"/>
      <c r="G1230" s="46"/>
      <c r="H1230" s="46"/>
      <c r="I1230" s="46"/>
      <c r="J1230" s="47"/>
    </row>
    <row r="1231">
      <c r="A1231" s="37" t="s">
        <v>131</v>
      </c>
      <c r="B1231" s="45"/>
      <c r="C1231" s="46"/>
      <c r="D1231" s="46"/>
      <c r="E1231" s="39" t="s">
        <v>2854</v>
      </c>
      <c r="F1231" s="46"/>
      <c r="G1231" s="46"/>
      <c r="H1231" s="46"/>
      <c r="I1231" s="46"/>
      <c r="J1231" s="47"/>
    </row>
    <row r="1232">
      <c r="A1232" s="37" t="s">
        <v>125</v>
      </c>
      <c r="B1232" s="37">
        <v>332</v>
      </c>
      <c r="C1232" s="38" t="s">
        <v>2855</v>
      </c>
      <c r="D1232" s="37" t="s">
        <v>127</v>
      </c>
      <c r="E1232" s="39" t="s">
        <v>2856</v>
      </c>
      <c r="F1232" s="40" t="s">
        <v>135</v>
      </c>
      <c r="G1232" s="41">
        <v>1</v>
      </c>
      <c r="H1232" s="42">
        <v>0</v>
      </c>
      <c r="I1232" s="43">
        <f>ROUND(G1232*H1232,P4)</f>
        <v>0</v>
      </c>
      <c r="J1232" s="37"/>
      <c r="O1232" s="44">
        <f>I1232*0.21</f>
        <v>0</v>
      </c>
      <c r="P1232">
        <v>3</v>
      </c>
    </row>
    <row r="1233">
      <c r="A1233" s="37" t="s">
        <v>130</v>
      </c>
      <c r="B1233" s="45"/>
      <c r="C1233" s="46"/>
      <c r="D1233" s="46"/>
      <c r="E1233" s="39" t="s">
        <v>2856</v>
      </c>
      <c r="F1233" s="46"/>
      <c r="G1233" s="46"/>
      <c r="H1233" s="46"/>
      <c r="I1233" s="46"/>
      <c r="J1233" s="47"/>
    </row>
    <row r="1234">
      <c r="A1234" s="37" t="s">
        <v>131</v>
      </c>
      <c r="B1234" s="45"/>
      <c r="C1234" s="46"/>
      <c r="D1234" s="46"/>
      <c r="E1234" s="39" t="s">
        <v>2856</v>
      </c>
      <c r="F1234" s="46"/>
      <c r="G1234" s="46"/>
      <c r="H1234" s="46"/>
      <c r="I1234" s="46"/>
      <c r="J1234" s="47"/>
    </row>
    <row r="1235">
      <c r="A1235" s="37" t="s">
        <v>125</v>
      </c>
      <c r="B1235" s="37">
        <v>333</v>
      </c>
      <c r="C1235" s="38" t="s">
        <v>2857</v>
      </c>
      <c r="D1235" s="37" t="s">
        <v>127</v>
      </c>
      <c r="E1235" s="39" t="s">
        <v>2858</v>
      </c>
      <c r="F1235" s="40" t="s">
        <v>135</v>
      </c>
      <c r="G1235" s="41">
        <v>2</v>
      </c>
      <c r="H1235" s="42">
        <v>0</v>
      </c>
      <c r="I1235" s="43">
        <f>ROUND(G1235*H1235,P4)</f>
        <v>0</v>
      </c>
      <c r="J1235" s="37"/>
      <c r="O1235" s="44">
        <f>I1235*0.21</f>
        <v>0</v>
      </c>
      <c r="P1235">
        <v>3</v>
      </c>
    </row>
    <row r="1236">
      <c r="A1236" s="37" t="s">
        <v>130</v>
      </c>
      <c r="B1236" s="45"/>
      <c r="C1236" s="46"/>
      <c r="D1236" s="46"/>
      <c r="E1236" s="39" t="s">
        <v>2858</v>
      </c>
      <c r="F1236" s="46"/>
      <c r="G1236" s="46"/>
      <c r="H1236" s="46"/>
      <c r="I1236" s="46"/>
      <c r="J1236" s="47"/>
    </row>
    <row r="1237">
      <c r="A1237" s="37" t="s">
        <v>131</v>
      </c>
      <c r="B1237" s="45"/>
      <c r="C1237" s="46"/>
      <c r="D1237" s="46"/>
      <c r="E1237" s="39" t="s">
        <v>2858</v>
      </c>
      <c r="F1237" s="46"/>
      <c r="G1237" s="46"/>
      <c r="H1237" s="46"/>
      <c r="I1237" s="46"/>
      <c r="J1237" s="47"/>
    </row>
    <row r="1238">
      <c r="A1238" s="37" t="s">
        <v>125</v>
      </c>
      <c r="B1238" s="37">
        <v>334</v>
      </c>
      <c r="C1238" s="38" t="s">
        <v>2859</v>
      </c>
      <c r="D1238" s="37" t="s">
        <v>127</v>
      </c>
      <c r="E1238" s="39" t="s">
        <v>2860</v>
      </c>
      <c r="F1238" s="40" t="s">
        <v>135</v>
      </c>
      <c r="G1238" s="41">
        <v>1</v>
      </c>
      <c r="H1238" s="42">
        <v>0</v>
      </c>
      <c r="I1238" s="43">
        <f>ROUND(G1238*H1238,P4)</f>
        <v>0</v>
      </c>
      <c r="J1238" s="37"/>
      <c r="O1238" s="44">
        <f>I1238*0.21</f>
        <v>0</v>
      </c>
      <c r="P1238">
        <v>3</v>
      </c>
    </row>
    <row r="1239">
      <c r="A1239" s="37" t="s">
        <v>130</v>
      </c>
      <c r="B1239" s="45"/>
      <c r="C1239" s="46"/>
      <c r="D1239" s="46"/>
      <c r="E1239" s="39" t="s">
        <v>2860</v>
      </c>
      <c r="F1239" s="46"/>
      <c r="G1239" s="46"/>
      <c r="H1239" s="46"/>
      <c r="I1239" s="46"/>
      <c r="J1239" s="47"/>
    </row>
    <row r="1240">
      <c r="A1240" s="37" t="s">
        <v>131</v>
      </c>
      <c r="B1240" s="45"/>
      <c r="C1240" s="46"/>
      <c r="D1240" s="46"/>
      <c r="E1240" s="39" t="s">
        <v>2860</v>
      </c>
      <c r="F1240" s="46"/>
      <c r="G1240" s="46"/>
      <c r="H1240" s="46"/>
      <c r="I1240" s="46"/>
      <c r="J1240" s="47"/>
    </row>
    <row r="1241">
      <c r="A1241" s="37" t="s">
        <v>125</v>
      </c>
      <c r="B1241" s="37">
        <v>335</v>
      </c>
      <c r="C1241" s="38" t="s">
        <v>2861</v>
      </c>
      <c r="D1241" s="37" t="s">
        <v>127</v>
      </c>
      <c r="E1241" s="39" t="s">
        <v>2862</v>
      </c>
      <c r="F1241" s="40" t="s">
        <v>135</v>
      </c>
      <c r="G1241" s="41">
        <v>3</v>
      </c>
      <c r="H1241" s="42">
        <v>0</v>
      </c>
      <c r="I1241" s="43">
        <f>ROUND(G1241*H1241,P4)</f>
        <v>0</v>
      </c>
      <c r="J1241" s="37"/>
      <c r="O1241" s="44">
        <f>I1241*0.21</f>
        <v>0</v>
      </c>
      <c r="P1241">
        <v>3</v>
      </c>
    </row>
    <row r="1242">
      <c r="A1242" s="37" t="s">
        <v>130</v>
      </c>
      <c r="B1242" s="45"/>
      <c r="C1242" s="46"/>
      <c r="D1242" s="46"/>
      <c r="E1242" s="39" t="s">
        <v>2862</v>
      </c>
      <c r="F1242" s="46"/>
      <c r="G1242" s="46"/>
      <c r="H1242" s="46"/>
      <c r="I1242" s="46"/>
      <c r="J1242" s="47"/>
    </row>
    <row r="1243">
      <c r="A1243" s="37" t="s">
        <v>131</v>
      </c>
      <c r="B1243" s="45"/>
      <c r="C1243" s="46"/>
      <c r="D1243" s="46"/>
      <c r="E1243" s="39" t="s">
        <v>2862</v>
      </c>
      <c r="F1243" s="46"/>
      <c r="G1243" s="46"/>
      <c r="H1243" s="46"/>
      <c r="I1243" s="46"/>
      <c r="J1243" s="47"/>
    </row>
    <row r="1244">
      <c r="A1244" s="37" t="s">
        <v>125</v>
      </c>
      <c r="B1244" s="37">
        <v>336</v>
      </c>
      <c r="C1244" s="38" t="s">
        <v>2863</v>
      </c>
      <c r="D1244" s="37" t="s">
        <v>127</v>
      </c>
      <c r="E1244" s="39" t="s">
        <v>2864</v>
      </c>
      <c r="F1244" s="40" t="s">
        <v>135</v>
      </c>
      <c r="G1244" s="41">
        <v>2</v>
      </c>
      <c r="H1244" s="42">
        <v>0</v>
      </c>
      <c r="I1244" s="43">
        <f>ROUND(G1244*H1244,P4)</f>
        <v>0</v>
      </c>
      <c r="J1244" s="37"/>
      <c r="O1244" s="44">
        <f>I1244*0.21</f>
        <v>0</v>
      </c>
      <c r="P1244">
        <v>3</v>
      </c>
    </row>
    <row r="1245">
      <c r="A1245" s="37" t="s">
        <v>130</v>
      </c>
      <c r="B1245" s="45"/>
      <c r="C1245" s="46"/>
      <c r="D1245" s="46"/>
      <c r="E1245" s="39" t="s">
        <v>2864</v>
      </c>
      <c r="F1245" s="46"/>
      <c r="G1245" s="46"/>
      <c r="H1245" s="46"/>
      <c r="I1245" s="46"/>
      <c r="J1245" s="47"/>
    </row>
    <row r="1246">
      <c r="A1246" s="37" t="s">
        <v>131</v>
      </c>
      <c r="B1246" s="45"/>
      <c r="C1246" s="46"/>
      <c r="D1246" s="46"/>
      <c r="E1246" s="39" t="s">
        <v>2864</v>
      </c>
      <c r="F1246" s="46"/>
      <c r="G1246" s="46"/>
      <c r="H1246" s="46"/>
      <c r="I1246" s="46"/>
      <c r="J1246" s="47"/>
    </row>
    <row r="1247">
      <c r="A1247" s="37" t="s">
        <v>125</v>
      </c>
      <c r="B1247" s="37">
        <v>337</v>
      </c>
      <c r="C1247" s="38" t="s">
        <v>2865</v>
      </c>
      <c r="D1247" s="37" t="s">
        <v>127</v>
      </c>
      <c r="E1247" s="39" t="s">
        <v>2866</v>
      </c>
      <c r="F1247" s="40" t="s">
        <v>135</v>
      </c>
      <c r="G1247" s="41">
        <v>1</v>
      </c>
      <c r="H1247" s="42">
        <v>0</v>
      </c>
      <c r="I1247" s="43">
        <f>ROUND(G1247*H1247,P4)</f>
        <v>0</v>
      </c>
      <c r="J1247" s="37"/>
      <c r="O1247" s="44">
        <f>I1247*0.21</f>
        <v>0</v>
      </c>
      <c r="P1247">
        <v>3</v>
      </c>
    </row>
    <row r="1248">
      <c r="A1248" s="37" t="s">
        <v>130</v>
      </c>
      <c r="B1248" s="45"/>
      <c r="C1248" s="46"/>
      <c r="D1248" s="46"/>
      <c r="E1248" s="39" t="s">
        <v>2866</v>
      </c>
      <c r="F1248" s="46"/>
      <c r="G1248" s="46"/>
      <c r="H1248" s="46"/>
      <c r="I1248" s="46"/>
      <c r="J1248" s="47"/>
    </row>
    <row r="1249">
      <c r="A1249" s="37" t="s">
        <v>131</v>
      </c>
      <c r="B1249" s="45"/>
      <c r="C1249" s="46"/>
      <c r="D1249" s="46"/>
      <c r="E1249" s="39" t="s">
        <v>2866</v>
      </c>
      <c r="F1249" s="46"/>
      <c r="G1249" s="46"/>
      <c r="H1249" s="46"/>
      <c r="I1249" s="46"/>
      <c r="J1249" s="47"/>
    </row>
    <row r="1250">
      <c r="A1250" s="37" t="s">
        <v>125</v>
      </c>
      <c r="B1250" s="37">
        <v>338</v>
      </c>
      <c r="C1250" s="38" t="s">
        <v>2867</v>
      </c>
      <c r="D1250" s="37" t="s">
        <v>127</v>
      </c>
      <c r="E1250" s="39" t="s">
        <v>2868</v>
      </c>
      <c r="F1250" s="40" t="s">
        <v>135</v>
      </c>
      <c r="G1250" s="41">
        <v>1</v>
      </c>
      <c r="H1250" s="42">
        <v>0</v>
      </c>
      <c r="I1250" s="43">
        <f>ROUND(G1250*H1250,P4)</f>
        <v>0</v>
      </c>
      <c r="J1250" s="37"/>
      <c r="O1250" s="44">
        <f>I1250*0.21</f>
        <v>0</v>
      </c>
      <c r="P1250">
        <v>3</v>
      </c>
    </row>
    <row r="1251">
      <c r="A1251" s="37" t="s">
        <v>130</v>
      </c>
      <c r="B1251" s="45"/>
      <c r="C1251" s="46"/>
      <c r="D1251" s="46"/>
      <c r="E1251" s="39" t="s">
        <v>2868</v>
      </c>
      <c r="F1251" s="46"/>
      <c r="G1251" s="46"/>
      <c r="H1251" s="46"/>
      <c r="I1251" s="46"/>
      <c r="J1251" s="47"/>
    </row>
    <row r="1252">
      <c r="A1252" s="37" t="s">
        <v>131</v>
      </c>
      <c r="B1252" s="45"/>
      <c r="C1252" s="46"/>
      <c r="D1252" s="46"/>
      <c r="E1252" s="39" t="s">
        <v>2868</v>
      </c>
      <c r="F1252" s="46"/>
      <c r="G1252" s="46"/>
      <c r="H1252" s="46"/>
      <c r="I1252" s="46"/>
      <c r="J1252" s="47"/>
    </row>
    <row r="1253">
      <c r="A1253" s="37" t="s">
        <v>125</v>
      </c>
      <c r="B1253" s="37">
        <v>339</v>
      </c>
      <c r="C1253" s="38" t="s">
        <v>2869</v>
      </c>
      <c r="D1253" s="37" t="s">
        <v>127</v>
      </c>
      <c r="E1253" s="39" t="s">
        <v>2870</v>
      </c>
      <c r="F1253" s="40" t="s">
        <v>135</v>
      </c>
      <c r="G1253" s="41">
        <v>1</v>
      </c>
      <c r="H1253" s="42">
        <v>0</v>
      </c>
      <c r="I1253" s="43">
        <f>ROUND(G1253*H1253,P4)</f>
        <v>0</v>
      </c>
      <c r="J1253" s="37"/>
      <c r="O1253" s="44">
        <f>I1253*0.21</f>
        <v>0</v>
      </c>
      <c r="P1253">
        <v>3</v>
      </c>
    </row>
    <row r="1254">
      <c r="A1254" s="37" t="s">
        <v>130</v>
      </c>
      <c r="B1254" s="45"/>
      <c r="C1254" s="46"/>
      <c r="D1254" s="46"/>
      <c r="E1254" s="39" t="s">
        <v>2870</v>
      </c>
      <c r="F1254" s="46"/>
      <c r="G1254" s="46"/>
      <c r="H1254" s="46"/>
      <c r="I1254" s="46"/>
      <c r="J1254" s="47"/>
    </row>
    <row r="1255">
      <c r="A1255" s="37" t="s">
        <v>131</v>
      </c>
      <c r="B1255" s="45"/>
      <c r="C1255" s="46"/>
      <c r="D1255" s="46"/>
      <c r="E1255" s="39" t="s">
        <v>2870</v>
      </c>
      <c r="F1255" s="46"/>
      <c r="G1255" s="46"/>
      <c r="H1255" s="46"/>
      <c r="I1255" s="46"/>
      <c r="J1255" s="47"/>
    </row>
    <row r="1256">
      <c r="A1256" s="37" t="s">
        <v>125</v>
      </c>
      <c r="B1256" s="37">
        <v>340</v>
      </c>
      <c r="C1256" s="38" t="s">
        <v>2871</v>
      </c>
      <c r="D1256" s="37" t="s">
        <v>127</v>
      </c>
      <c r="E1256" s="39" t="s">
        <v>2872</v>
      </c>
      <c r="F1256" s="40" t="s">
        <v>135</v>
      </c>
      <c r="G1256" s="41">
        <v>1</v>
      </c>
      <c r="H1256" s="42">
        <v>0</v>
      </c>
      <c r="I1256" s="43">
        <f>ROUND(G1256*H1256,P4)</f>
        <v>0</v>
      </c>
      <c r="J1256" s="37"/>
      <c r="O1256" s="44">
        <f>I1256*0.21</f>
        <v>0</v>
      </c>
      <c r="P1256">
        <v>3</v>
      </c>
    </row>
    <row r="1257">
      <c r="A1257" s="37" t="s">
        <v>130</v>
      </c>
      <c r="B1257" s="45"/>
      <c r="C1257" s="46"/>
      <c r="D1257" s="46"/>
      <c r="E1257" s="39" t="s">
        <v>2872</v>
      </c>
      <c r="F1257" s="46"/>
      <c r="G1257" s="46"/>
      <c r="H1257" s="46"/>
      <c r="I1257" s="46"/>
      <c r="J1257" s="47"/>
    </row>
    <row r="1258">
      <c r="A1258" s="37" t="s">
        <v>131</v>
      </c>
      <c r="B1258" s="45"/>
      <c r="C1258" s="46"/>
      <c r="D1258" s="46"/>
      <c r="E1258" s="39" t="s">
        <v>2872</v>
      </c>
      <c r="F1258" s="46"/>
      <c r="G1258" s="46"/>
      <c r="H1258" s="46"/>
      <c r="I1258" s="46"/>
      <c r="J1258" s="47"/>
    </row>
    <row r="1259">
      <c r="A1259" s="37" t="s">
        <v>125</v>
      </c>
      <c r="B1259" s="37">
        <v>341</v>
      </c>
      <c r="C1259" s="38" t="s">
        <v>2873</v>
      </c>
      <c r="D1259" s="37" t="s">
        <v>127</v>
      </c>
      <c r="E1259" s="39" t="s">
        <v>2874</v>
      </c>
      <c r="F1259" s="40" t="s">
        <v>135</v>
      </c>
      <c r="G1259" s="41">
        <v>1</v>
      </c>
      <c r="H1259" s="42">
        <v>0</v>
      </c>
      <c r="I1259" s="43">
        <f>ROUND(G1259*H1259,P4)</f>
        <v>0</v>
      </c>
      <c r="J1259" s="37"/>
      <c r="O1259" s="44">
        <f>I1259*0.21</f>
        <v>0</v>
      </c>
      <c r="P1259">
        <v>3</v>
      </c>
    </row>
    <row r="1260">
      <c r="A1260" s="37" t="s">
        <v>130</v>
      </c>
      <c r="B1260" s="45"/>
      <c r="C1260" s="46"/>
      <c r="D1260" s="46"/>
      <c r="E1260" s="39" t="s">
        <v>2874</v>
      </c>
      <c r="F1260" s="46"/>
      <c r="G1260" s="46"/>
      <c r="H1260" s="46"/>
      <c r="I1260" s="46"/>
      <c r="J1260" s="47"/>
    </row>
    <row r="1261">
      <c r="A1261" s="37" t="s">
        <v>131</v>
      </c>
      <c r="B1261" s="45"/>
      <c r="C1261" s="46"/>
      <c r="D1261" s="46"/>
      <c r="E1261" s="39" t="s">
        <v>2874</v>
      </c>
      <c r="F1261" s="46"/>
      <c r="G1261" s="46"/>
      <c r="H1261" s="46"/>
      <c r="I1261" s="46"/>
      <c r="J1261" s="47"/>
    </row>
    <row r="1262">
      <c r="A1262" s="37" t="s">
        <v>125</v>
      </c>
      <c r="B1262" s="37">
        <v>342</v>
      </c>
      <c r="C1262" s="38" t="s">
        <v>2875</v>
      </c>
      <c r="D1262" s="37" t="s">
        <v>127</v>
      </c>
      <c r="E1262" s="39" t="s">
        <v>2876</v>
      </c>
      <c r="F1262" s="40" t="s">
        <v>135</v>
      </c>
      <c r="G1262" s="41">
        <v>2</v>
      </c>
      <c r="H1262" s="42">
        <v>0</v>
      </c>
      <c r="I1262" s="43">
        <f>ROUND(G1262*H1262,P4)</f>
        <v>0</v>
      </c>
      <c r="J1262" s="37"/>
      <c r="O1262" s="44">
        <f>I1262*0.21</f>
        <v>0</v>
      </c>
      <c r="P1262">
        <v>3</v>
      </c>
    </row>
    <row r="1263">
      <c r="A1263" s="37" t="s">
        <v>130</v>
      </c>
      <c r="B1263" s="45"/>
      <c r="C1263" s="46"/>
      <c r="D1263" s="46"/>
      <c r="E1263" s="39" t="s">
        <v>2876</v>
      </c>
      <c r="F1263" s="46"/>
      <c r="G1263" s="46"/>
      <c r="H1263" s="46"/>
      <c r="I1263" s="46"/>
      <c r="J1263" s="47"/>
    </row>
    <row r="1264">
      <c r="A1264" s="37" t="s">
        <v>131</v>
      </c>
      <c r="B1264" s="45"/>
      <c r="C1264" s="46"/>
      <c r="D1264" s="46"/>
      <c r="E1264" s="39" t="s">
        <v>2876</v>
      </c>
      <c r="F1264" s="46"/>
      <c r="G1264" s="46"/>
      <c r="H1264" s="46"/>
      <c r="I1264" s="46"/>
      <c r="J1264" s="47"/>
    </row>
    <row r="1265">
      <c r="A1265" s="37" t="s">
        <v>125</v>
      </c>
      <c r="B1265" s="37">
        <v>343</v>
      </c>
      <c r="C1265" s="38" t="s">
        <v>2877</v>
      </c>
      <c r="D1265" s="37" t="s">
        <v>127</v>
      </c>
      <c r="E1265" s="39" t="s">
        <v>2878</v>
      </c>
      <c r="F1265" s="40" t="s">
        <v>135</v>
      </c>
      <c r="G1265" s="41">
        <v>3</v>
      </c>
      <c r="H1265" s="42">
        <v>0</v>
      </c>
      <c r="I1265" s="43">
        <f>ROUND(G1265*H1265,P4)</f>
        <v>0</v>
      </c>
      <c r="J1265" s="37"/>
      <c r="O1265" s="44">
        <f>I1265*0.21</f>
        <v>0</v>
      </c>
      <c r="P1265">
        <v>3</v>
      </c>
    </row>
    <row r="1266">
      <c r="A1266" s="37" t="s">
        <v>130</v>
      </c>
      <c r="B1266" s="45"/>
      <c r="C1266" s="46"/>
      <c r="D1266" s="46"/>
      <c r="E1266" s="39" t="s">
        <v>2878</v>
      </c>
      <c r="F1266" s="46"/>
      <c r="G1266" s="46"/>
      <c r="H1266" s="46"/>
      <c r="I1266" s="46"/>
      <c r="J1266" s="47"/>
    </row>
    <row r="1267">
      <c r="A1267" s="37" t="s">
        <v>131</v>
      </c>
      <c r="B1267" s="45"/>
      <c r="C1267" s="46"/>
      <c r="D1267" s="46"/>
      <c r="E1267" s="39" t="s">
        <v>2878</v>
      </c>
      <c r="F1267" s="46"/>
      <c r="G1267" s="46"/>
      <c r="H1267" s="46"/>
      <c r="I1267" s="46"/>
      <c r="J1267" s="47"/>
    </row>
    <row r="1268">
      <c r="A1268" s="37" t="s">
        <v>125</v>
      </c>
      <c r="B1268" s="37">
        <v>344</v>
      </c>
      <c r="C1268" s="38" t="s">
        <v>2879</v>
      </c>
      <c r="D1268" s="37" t="s">
        <v>127</v>
      </c>
      <c r="E1268" s="39" t="s">
        <v>2880</v>
      </c>
      <c r="F1268" s="40" t="s">
        <v>135</v>
      </c>
      <c r="G1268" s="41">
        <v>2</v>
      </c>
      <c r="H1268" s="42">
        <v>0</v>
      </c>
      <c r="I1268" s="43">
        <f>ROUND(G1268*H1268,P4)</f>
        <v>0</v>
      </c>
      <c r="J1268" s="37"/>
      <c r="O1268" s="44">
        <f>I1268*0.21</f>
        <v>0</v>
      </c>
      <c r="P1268">
        <v>3</v>
      </c>
    </row>
    <row r="1269">
      <c r="A1269" s="37" t="s">
        <v>130</v>
      </c>
      <c r="B1269" s="45"/>
      <c r="C1269" s="46"/>
      <c r="D1269" s="46"/>
      <c r="E1269" s="39" t="s">
        <v>2880</v>
      </c>
      <c r="F1269" s="46"/>
      <c r="G1269" s="46"/>
      <c r="H1269" s="46"/>
      <c r="I1269" s="46"/>
      <c r="J1269" s="47"/>
    </row>
    <row r="1270">
      <c r="A1270" s="37" t="s">
        <v>131</v>
      </c>
      <c r="B1270" s="45"/>
      <c r="C1270" s="46"/>
      <c r="D1270" s="46"/>
      <c r="E1270" s="39" t="s">
        <v>2880</v>
      </c>
      <c r="F1270" s="46"/>
      <c r="G1270" s="46"/>
      <c r="H1270" s="46"/>
      <c r="I1270" s="46"/>
      <c r="J1270" s="47"/>
    </row>
    <row r="1271">
      <c r="A1271" s="37" t="s">
        <v>125</v>
      </c>
      <c r="B1271" s="37">
        <v>345</v>
      </c>
      <c r="C1271" s="38" t="s">
        <v>2881</v>
      </c>
      <c r="D1271" s="37" t="s">
        <v>127</v>
      </c>
      <c r="E1271" s="39" t="s">
        <v>2882</v>
      </c>
      <c r="F1271" s="40" t="s">
        <v>135</v>
      </c>
      <c r="G1271" s="41">
        <v>2</v>
      </c>
      <c r="H1271" s="42">
        <v>0</v>
      </c>
      <c r="I1271" s="43">
        <f>ROUND(G1271*H1271,P4)</f>
        <v>0</v>
      </c>
      <c r="J1271" s="37"/>
      <c r="O1271" s="44">
        <f>I1271*0.21</f>
        <v>0</v>
      </c>
      <c r="P1271">
        <v>3</v>
      </c>
    </row>
    <row r="1272">
      <c r="A1272" s="37" t="s">
        <v>130</v>
      </c>
      <c r="B1272" s="45"/>
      <c r="C1272" s="46"/>
      <c r="D1272" s="46"/>
      <c r="E1272" s="39" t="s">
        <v>2882</v>
      </c>
      <c r="F1272" s="46"/>
      <c r="G1272" s="46"/>
      <c r="H1272" s="46"/>
      <c r="I1272" s="46"/>
      <c r="J1272" s="47"/>
    </row>
    <row r="1273">
      <c r="A1273" s="37" t="s">
        <v>131</v>
      </c>
      <c r="B1273" s="45"/>
      <c r="C1273" s="46"/>
      <c r="D1273" s="46"/>
      <c r="E1273" s="39" t="s">
        <v>2882</v>
      </c>
      <c r="F1273" s="46"/>
      <c r="G1273" s="46"/>
      <c r="H1273" s="46"/>
      <c r="I1273" s="46"/>
      <c r="J1273" s="47"/>
    </row>
    <row r="1274">
      <c r="A1274" s="37" t="s">
        <v>125</v>
      </c>
      <c r="B1274" s="37">
        <v>346</v>
      </c>
      <c r="C1274" s="38" t="s">
        <v>2883</v>
      </c>
      <c r="D1274" s="37" t="s">
        <v>127</v>
      </c>
      <c r="E1274" s="39" t="s">
        <v>2884</v>
      </c>
      <c r="F1274" s="40" t="s">
        <v>135</v>
      </c>
      <c r="G1274" s="41">
        <v>3</v>
      </c>
      <c r="H1274" s="42">
        <v>0</v>
      </c>
      <c r="I1274" s="43">
        <f>ROUND(G1274*H1274,P4)</f>
        <v>0</v>
      </c>
      <c r="J1274" s="37"/>
      <c r="O1274" s="44">
        <f>I1274*0.21</f>
        <v>0</v>
      </c>
      <c r="P1274">
        <v>3</v>
      </c>
    </row>
    <row r="1275">
      <c r="A1275" s="37" t="s">
        <v>130</v>
      </c>
      <c r="B1275" s="45"/>
      <c r="C1275" s="46"/>
      <c r="D1275" s="46"/>
      <c r="E1275" s="39" t="s">
        <v>2884</v>
      </c>
      <c r="F1275" s="46"/>
      <c r="G1275" s="46"/>
      <c r="H1275" s="46"/>
      <c r="I1275" s="46"/>
      <c r="J1275" s="47"/>
    </row>
    <row r="1276">
      <c r="A1276" s="37" t="s">
        <v>131</v>
      </c>
      <c r="B1276" s="45"/>
      <c r="C1276" s="46"/>
      <c r="D1276" s="46"/>
      <c r="E1276" s="39" t="s">
        <v>2884</v>
      </c>
      <c r="F1276" s="46"/>
      <c r="G1276" s="46"/>
      <c r="H1276" s="46"/>
      <c r="I1276" s="46"/>
      <c r="J1276" s="47"/>
    </row>
    <row r="1277">
      <c r="A1277" s="37" t="s">
        <v>125</v>
      </c>
      <c r="B1277" s="37">
        <v>347</v>
      </c>
      <c r="C1277" s="38" t="s">
        <v>2885</v>
      </c>
      <c r="D1277" s="37" t="s">
        <v>127</v>
      </c>
      <c r="E1277" s="39" t="s">
        <v>2886</v>
      </c>
      <c r="F1277" s="40" t="s">
        <v>135</v>
      </c>
      <c r="G1277" s="41">
        <v>1</v>
      </c>
      <c r="H1277" s="42">
        <v>0</v>
      </c>
      <c r="I1277" s="43">
        <f>ROUND(G1277*H1277,P4)</f>
        <v>0</v>
      </c>
      <c r="J1277" s="37"/>
      <c r="O1277" s="44">
        <f>I1277*0.21</f>
        <v>0</v>
      </c>
      <c r="P1277">
        <v>3</v>
      </c>
    </row>
    <row r="1278">
      <c r="A1278" s="37" t="s">
        <v>130</v>
      </c>
      <c r="B1278" s="45"/>
      <c r="C1278" s="46"/>
      <c r="D1278" s="46"/>
      <c r="E1278" s="39" t="s">
        <v>2886</v>
      </c>
      <c r="F1278" s="46"/>
      <c r="G1278" s="46"/>
      <c r="H1278" s="46"/>
      <c r="I1278" s="46"/>
      <c r="J1278" s="47"/>
    </row>
    <row r="1279">
      <c r="A1279" s="37" t="s">
        <v>131</v>
      </c>
      <c r="B1279" s="45"/>
      <c r="C1279" s="46"/>
      <c r="D1279" s="46"/>
      <c r="E1279" s="39" t="s">
        <v>2886</v>
      </c>
      <c r="F1279" s="46"/>
      <c r="G1279" s="46"/>
      <c r="H1279" s="46"/>
      <c r="I1279" s="46"/>
      <c r="J1279" s="47"/>
    </row>
    <row r="1280">
      <c r="A1280" s="37" t="s">
        <v>125</v>
      </c>
      <c r="B1280" s="37">
        <v>348</v>
      </c>
      <c r="C1280" s="38" t="s">
        <v>2887</v>
      </c>
      <c r="D1280" s="37" t="s">
        <v>127</v>
      </c>
      <c r="E1280" s="39" t="s">
        <v>2888</v>
      </c>
      <c r="F1280" s="40" t="s">
        <v>135</v>
      </c>
      <c r="G1280" s="41">
        <v>1</v>
      </c>
      <c r="H1280" s="42">
        <v>0</v>
      </c>
      <c r="I1280" s="43">
        <f>ROUND(G1280*H1280,P4)</f>
        <v>0</v>
      </c>
      <c r="J1280" s="37"/>
      <c r="O1280" s="44">
        <f>I1280*0.21</f>
        <v>0</v>
      </c>
      <c r="P1280">
        <v>3</v>
      </c>
    </row>
    <row r="1281">
      <c r="A1281" s="37" t="s">
        <v>130</v>
      </c>
      <c r="B1281" s="45"/>
      <c r="C1281" s="46"/>
      <c r="D1281" s="46"/>
      <c r="E1281" s="39" t="s">
        <v>2888</v>
      </c>
      <c r="F1281" s="46"/>
      <c r="G1281" s="46"/>
      <c r="H1281" s="46"/>
      <c r="I1281" s="46"/>
      <c r="J1281" s="47"/>
    </row>
    <row r="1282">
      <c r="A1282" s="37" t="s">
        <v>131</v>
      </c>
      <c r="B1282" s="45"/>
      <c r="C1282" s="46"/>
      <c r="D1282" s="46"/>
      <c r="E1282" s="39" t="s">
        <v>2888</v>
      </c>
      <c r="F1282" s="46"/>
      <c r="G1282" s="46"/>
      <c r="H1282" s="46"/>
      <c r="I1282" s="46"/>
      <c r="J1282" s="47"/>
    </row>
    <row r="1283" ht="45">
      <c r="A1283" s="37" t="s">
        <v>125</v>
      </c>
      <c r="B1283" s="37">
        <v>349</v>
      </c>
      <c r="C1283" s="38" t="s">
        <v>2889</v>
      </c>
      <c r="D1283" s="37" t="s">
        <v>127</v>
      </c>
      <c r="E1283" s="39" t="s">
        <v>2890</v>
      </c>
      <c r="F1283" s="40" t="s">
        <v>135</v>
      </c>
      <c r="G1283" s="41">
        <v>2</v>
      </c>
      <c r="H1283" s="42">
        <v>0</v>
      </c>
      <c r="I1283" s="43">
        <f>ROUND(G1283*H1283,P4)</f>
        <v>0</v>
      </c>
      <c r="J1283" s="37"/>
      <c r="O1283" s="44">
        <f>I1283*0.21</f>
        <v>0</v>
      </c>
      <c r="P1283">
        <v>3</v>
      </c>
    </row>
    <row r="1284" ht="45">
      <c r="A1284" s="37" t="s">
        <v>130</v>
      </c>
      <c r="B1284" s="45"/>
      <c r="C1284" s="46"/>
      <c r="D1284" s="46"/>
      <c r="E1284" s="39" t="s">
        <v>2890</v>
      </c>
      <c r="F1284" s="46"/>
      <c r="G1284" s="46"/>
      <c r="H1284" s="46"/>
      <c r="I1284" s="46"/>
      <c r="J1284" s="47"/>
    </row>
    <row r="1285" ht="45">
      <c r="A1285" s="37" t="s">
        <v>131</v>
      </c>
      <c r="B1285" s="45"/>
      <c r="C1285" s="46"/>
      <c r="D1285" s="46"/>
      <c r="E1285" s="39" t="s">
        <v>2890</v>
      </c>
      <c r="F1285" s="46"/>
      <c r="G1285" s="46"/>
      <c r="H1285" s="46"/>
      <c r="I1285" s="46"/>
      <c r="J1285" s="47"/>
    </row>
    <row r="1286">
      <c r="A1286" s="37" t="s">
        <v>125</v>
      </c>
      <c r="B1286" s="37">
        <v>350</v>
      </c>
      <c r="C1286" s="38" t="s">
        <v>2891</v>
      </c>
      <c r="D1286" s="37" t="s">
        <v>127</v>
      </c>
      <c r="E1286" s="39" t="s">
        <v>2892</v>
      </c>
      <c r="F1286" s="40" t="s">
        <v>135</v>
      </c>
      <c r="G1286" s="41">
        <v>1</v>
      </c>
      <c r="H1286" s="42">
        <v>0</v>
      </c>
      <c r="I1286" s="43">
        <f>ROUND(G1286*H1286,P4)</f>
        <v>0</v>
      </c>
      <c r="J1286" s="37"/>
      <c r="O1286" s="44">
        <f>I1286*0.21</f>
        <v>0</v>
      </c>
      <c r="P1286">
        <v>3</v>
      </c>
    </row>
    <row r="1287">
      <c r="A1287" s="37" t="s">
        <v>130</v>
      </c>
      <c r="B1287" s="45"/>
      <c r="C1287" s="46"/>
      <c r="D1287" s="46"/>
      <c r="E1287" s="39" t="s">
        <v>2892</v>
      </c>
      <c r="F1287" s="46"/>
      <c r="G1287" s="46"/>
      <c r="H1287" s="46"/>
      <c r="I1287" s="46"/>
      <c r="J1287" s="47"/>
    </row>
    <row r="1288">
      <c r="A1288" s="37" t="s">
        <v>131</v>
      </c>
      <c r="B1288" s="45"/>
      <c r="C1288" s="46"/>
      <c r="D1288" s="46"/>
      <c r="E1288" s="39" t="s">
        <v>2892</v>
      </c>
      <c r="F1288" s="46"/>
      <c r="G1288" s="46"/>
      <c r="H1288" s="46"/>
      <c r="I1288" s="46"/>
      <c r="J1288" s="47"/>
    </row>
    <row r="1289" ht="30">
      <c r="A1289" s="37" t="s">
        <v>125</v>
      </c>
      <c r="B1289" s="37">
        <v>351</v>
      </c>
      <c r="C1289" s="38" t="s">
        <v>2893</v>
      </c>
      <c r="D1289" s="37" t="s">
        <v>127</v>
      </c>
      <c r="E1289" s="39" t="s">
        <v>2894</v>
      </c>
      <c r="F1289" s="40" t="s">
        <v>135</v>
      </c>
      <c r="G1289" s="41">
        <v>4</v>
      </c>
      <c r="H1289" s="42">
        <v>0</v>
      </c>
      <c r="I1289" s="43">
        <f>ROUND(G1289*H1289,P4)</f>
        <v>0</v>
      </c>
      <c r="J1289" s="37"/>
      <c r="O1289" s="44">
        <f>I1289*0.21</f>
        <v>0</v>
      </c>
      <c r="P1289">
        <v>3</v>
      </c>
    </row>
    <row r="1290" ht="30">
      <c r="A1290" s="37" t="s">
        <v>130</v>
      </c>
      <c r="B1290" s="45"/>
      <c r="C1290" s="46"/>
      <c r="D1290" s="46"/>
      <c r="E1290" s="39" t="s">
        <v>2894</v>
      </c>
      <c r="F1290" s="46"/>
      <c r="G1290" s="46"/>
      <c r="H1290" s="46"/>
      <c r="I1290" s="46"/>
      <c r="J1290" s="47"/>
    </row>
    <row r="1291" ht="30">
      <c r="A1291" s="37" t="s">
        <v>131</v>
      </c>
      <c r="B1291" s="45"/>
      <c r="C1291" s="46"/>
      <c r="D1291" s="46"/>
      <c r="E1291" s="39" t="s">
        <v>2894</v>
      </c>
      <c r="F1291" s="46"/>
      <c r="G1291" s="46"/>
      <c r="H1291" s="46"/>
      <c r="I1291" s="46"/>
      <c r="J1291" s="47"/>
    </row>
    <row r="1292">
      <c r="A1292" s="37" t="s">
        <v>125</v>
      </c>
      <c r="B1292" s="37">
        <v>352</v>
      </c>
      <c r="C1292" s="38" t="s">
        <v>2895</v>
      </c>
      <c r="D1292" s="37" t="s">
        <v>127</v>
      </c>
      <c r="E1292" s="39" t="s">
        <v>2896</v>
      </c>
      <c r="F1292" s="40" t="s">
        <v>135</v>
      </c>
      <c r="G1292" s="41">
        <v>7</v>
      </c>
      <c r="H1292" s="42">
        <v>0</v>
      </c>
      <c r="I1292" s="43">
        <f>ROUND(G1292*H1292,P4)</f>
        <v>0</v>
      </c>
      <c r="J1292" s="37"/>
      <c r="O1292" s="44">
        <f>I1292*0.21</f>
        <v>0</v>
      </c>
      <c r="P1292">
        <v>3</v>
      </c>
    </row>
    <row r="1293">
      <c r="A1293" s="37" t="s">
        <v>130</v>
      </c>
      <c r="B1293" s="45"/>
      <c r="C1293" s="46"/>
      <c r="D1293" s="46"/>
      <c r="E1293" s="39" t="s">
        <v>2896</v>
      </c>
      <c r="F1293" s="46"/>
      <c r="G1293" s="46"/>
      <c r="H1293" s="46"/>
      <c r="I1293" s="46"/>
      <c r="J1293" s="47"/>
    </row>
    <row r="1294">
      <c r="A1294" s="37" t="s">
        <v>131</v>
      </c>
      <c r="B1294" s="45"/>
      <c r="C1294" s="46"/>
      <c r="D1294" s="46"/>
      <c r="E1294" s="39" t="s">
        <v>2896</v>
      </c>
      <c r="F1294" s="46"/>
      <c r="G1294" s="46"/>
      <c r="H1294" s="46"/>
      <c r="I1294" s="46"/>
      <c r="J1294" s="47"/>
    </row>
    <row r="1295">
      <c r="A1295" s="37" t="s">
        <v>125</v>
      </c>
      <c r="B1295" s="37">
        <v>353</v>
      </c>
      <c r="C1295" s="38" t="s">
        <v>2897</v>
      </c>
      <c r="D1295" s="37" t="s">
        <v>127</v>
      </c>
      <c r="E1295" s="39" t="s">
        <v>2898</v>
      </c>
      <c r="F1295" s="40" t="s">
        <v>135</v>
      </c>
      <c r="G1295" s="41">
        <v>1</v>
      </c>
      <c r="H1295" s="42">
        <v>0</v>
      </c>
      <c r="I1295" s="43">
        <f>ROUND(G1295*H1295,P4)</f>
        <v>0</v>
      </c>
      <c r="J1295" s="37"/>
      <c r="O1295" s="44">
        <f>I1295*0.21</f>
        <v>0</v>
      </c>
      <c r="P1295">
        <v>3</v>
      </c>
    </row>
    <row r="1296">
      <c r="A1296" s="37" t="s">
        <v>130</v>
      </c>
      <c r="B1296" s="45"/>
      <c r="C1296" s="46"/>
      <c r="D1296" s="46"/>
      <c r="E1296" s="39" t="s">
        <v>2898</v>
      </c>
      <c r="F1296" s="46"/>
      <c r="G1296" s="46"/>
      <c r="H1296" s="46"/>
      <c r="I1296" s="46"/>
      <c r="J1296" s="47"/>
    </row>
    <row r="1297">
      <c r="A1297" s="37" t="s">
        <v>131</v>
      </c>
      <c r="B1297" s="45"/>
      <c r="C1297" s="46"/>
      <c r="D1297" s="46"/>
      <c r="E1297" s="39" t="s">
        <v>2898</v>
      </c>
      <c r="F1297" s="46"/>
      <c r="G1297" s="46"/>
      <c r="H1297" s="46"/>
      <c r="I1297" s="46"/>
      <c r="J1297" s="47"/>
    </row>
    <row r="1298" ht="30">
      <c r="A1298" s="37" t="s">
        <v>125</v>
      </c>
      <c r="B1298" s="37">
        <v>354</v>
      </c>
      <c r="C1298" s="38" t="s">
        <v>2899</v>
      </c>
      <c r="D1298" s="37" t="s">
        <v>127</v>
      </c>
      <c r="E1298" s="39" t="s">
        <v>2900</v>
      </c>
      <c r="F1298" s="40" t="s">
        <v>135</v>
      </c>
      <c r="G1298" s="41">
        <v>7</v>
      </c>
      <c r="H1298" s="42">
        <v>0</v>
      </c>
      <c r="I1298" s="43">
        <f>ROUND(G1298*H1298,P4)</f>
        <v>0</v>
      </c>
      <c r="J1298" s="37"/>
      <c r="O1298" s="44">
        <f>I1298*0.21</f>
        <v>0</v>
      </c>
      <c r="P1298">
        <v>3</v>
      </c>
    </row>
    <row r="1299" ht="30">
      <c r="A1299" s="37" t="s">
        <v>130</v>
      </c>
      <c r="B1299" s="45"/>
      <c r="C1299" s="46"/>
      <c r="D1299" s="46"/>
      <c r="E1299" s="39" t="s">
        <v>2900</v>
      </c>
      <c r="F1299" s="46"/>
      <c r="G1299" s="46"/>
      <c r="H1299" s="46"/>
      <c r="I1299" s="46"/>
      <c r="J1299" s="47"/>
    </row>
    <row r="1300" ht="30">
      <c r="A1300" s="37" t="s">
        <v>131</v>
      </c>
      <c r="B1300" s="45"/>
      <c r="C1300" s="46"/>
      <c r="D1300" s="46"/>
      <c r="E1300" s="39" t="s">
        <v>2900</v>
      </c>
      <c r="F1300" s="46"/>
      <c r="G1300" s="46"/>
      <c r="H1300" s="46"/>
      <c r="I1300" s="46"/>
      <c r="J1300" s="47"/>
    </row>
    <row r="1301">
      <c r="A1301" s="37" t="s">
        <v>125</v>
      </c>
      <c r="B1301" s="37">
        <v>355</v>
      </c>
      <c r="C1301" s="38" t="s">
        <v>2901</v>
      </c>
      <c r="D1301" s="37" t="s">
        <v>127</v>
      </c>
      <c r="E1301" s="39" t="s">
        <v>2902</v>
      </c>
      <c r="F1301" s="40" t="s">
        <v>135</v>
      </c>
      <c r="G1301" s="41">
        <v>2</v>
      </c>
      <c r="H1301" s="42">
        <v>0</v>
      </c>
      <c r="I1301" s="43">
        <f>ROUND(G1301*H1301,P4)</f>
        <v>0</v>
      </c>
      <c r="J1301" s="37"/>
      <c r="O1301" s="44">
        <f>I1301*0.21</f>
        <v>0</v>
      </c>
      <c r="P1301">
        <v>3</v>
      </c>
    </row>
    <row r="1302">
      <c r="A1302" s="37" t="s">
        <v>130</v>
      </c>
      <c r="B1302" s="45"/>
      <c r="C1302" s="46"/>
      <c r="D1302" s="46"/>
      <c r="E1302" s="39" t="s">
        <v>2902</v>
      </c>
      <c r="F1302" s="46"/>
      <c r="G1302" s="46"/>
      <c r="H1302" s="46"/>
      <c r="I1302" s="46"/>
      <c r="J1302" s="47"/>
    </row>
    <row r="1303">
      <c r="A1303" s="37" t="s">
        <v>131</v>
      </c>
      <c r="B1303" s="45"/>
      <c r="C1303" s="46"/>
      <c r="D1303" s="46"/>
      <c r="E1303" s="39" t="s">
        <v>2902</v>
      </c>
      <c r="F1303" s="46"/>
      <c r="G1303" s="46"/>
      <c r="H1303" s="46"/>
      <c r="I1303" s="46"/>
      <c r="J1303" s="47"/>
    </row>
    <row r="1304">
      <c r="A1304" s="37" t="s">
        <v>125</v>
      </c>
      <c r="B1304" s="37">
        <v>356</v>
      </c>
      <c r="C1304" s="38" t="s">
        <v>2903</v>
      </c>
      <c r="D1304" s="37" t="s">
        <v>127</v>
      </c>
      <c r="E1304" s="39" t="s">
        <v>2904</v>
      </c>
      <c r="F1304" s="40" t="s">
        <v>135</v>
      </c>
      <c r="G1304" s="41">
        <v>1</v>
      </c>
      <c r="H1304" s="42">
        <v>0</v>
      </c>
      <c r="I1304" s="43">
        <f>ROUND(G1304*H1304,P4)</f>
        <v>0</v>
      </c>
      <c r="J1304" s="37"/>
      <c r="O1304" s="44">
        <f>I1304*0.21</f>
        <v>0</v>
      </c>
      <c r="P1304">
        <v>3</v>
      </c>
    </row>
    <row r="1305">
      <c r="A1305" s="37" t="s">
        <v>130</v>
      </c>
      <c r="B1305" s="45"/>
      <c r="C1305" s="46"/>
      <c r="D1305" s="46"/>
      <c r="E1305" s="39" t="s">
        <v>2904</v>
      </c>
      <c r="F1305" s="46"/>
      <c r="G1305" s="46"/>
      <c r="H1305" s="46"/>
      <c r="I1305" s="46"/>
      <c r="J1305" s="47"/>
    </row>
    <row r="1306">
      <c r="A1306" s="37" t="s">
        <v>131</v>
      </c>
      <c r="B1306" s="45"/>
      <c r="C1306" s="46"/>
      <c r="D1306" s="46"/>
      <c r="E1306" s="39" t="s">
        <v>2904</v>
      </c>
      <c r="F1306" s="46"/>
      <c r="G1306" s="46"/>
      <c r="H1306" s="46"/>
      <c r="I1306" s="46"/>
      <c r="J1306" s="47"/>
    </row>
    <row r="1307">
      <c r="A1307" s="37" t="s">
        <v>125</v>
      </c>
      <c r="B1307" s="37">
        <v>357</v>
      </c>
      <c r="C1307" s="38" t="s">
        <v>2905</v>
      </c>
      <c r="D1307" s="37" t="s">
        <v>127</v>
      </c>
      <c r="E1307" s="39" t="s">
        <v>2906</v>
      </c>
      <c r="F1307" s="40" t="s">
        <v>135</v>
      </c>
      <c r="G1307" s="41">
        <v>1</v>
      </c>
      <c r="H1307" s="42">
        <v>0</v>
      </c>
      <c r="I1307" s="43">
        <f>ROUND(G1307*H1307,P4)</f>
        <v>0</v>
      </c>
      <c r="J1307" s="37"/>
      <c r="O1307" s="44">
        <f>I1307*0.21</f>
        <v>0</v>
      </c>
      <c r="P1307">
        <v>3</v>
      </c>
    </row>
    <row r="1308">
      <c r="A1308" s="37" t="s">
        <v>130</v>
      </c>
      <c r="B1308" s="45"/>
      <c r="C1308" s="46"/>
      <c r="D1308" s="46"/>
      <c r="E1308" s="39" t="s">
        <v>2906</v>
      </c>
      <c r="F1308" s="46"/>
      <c r="G1308" s="46"/>
      <c r="H1308" s="46"/>
      <c r="I1308" s="46"/>
      <c r="J1308" s="47"/>
    </row>
    <row r="1309">
      <c r="A1309" s="37" t="s">
        <v>131</v>
      </c>
      <c r="B1309" s="45"/>
      <c r="C1309" s="46"/>
      <c r="D1309" s="46"/>
      <c r="E1309" s="39" t="s">
        <v>2906</v>
      </c>
      <c r="F1309" s="46"/>
      <c r="G1309" s="46"/>
      <c r="H1309" s="46"/>
      <c r="I1309" s="46"/>
      <c r="J1309" s="47"/>
    </row>
    <row r="1310">
      <c r="A1310" s="37" t="s">
        <v>125</v>
      </c>
      <c r="B1310" s="37">
        <v>358</v>
      </c>
      <c r="C1310" s="38" t="s">
        <v>2907</v>
      </c>
      <c r="D1310" s="37" t="s">
        <v>127</v>
      </c>
      <c r="E1310" s="39" t="s">
        <v>2908</v>
      </c>
      <c r="F1310" s="40" t="s">
        <v>135</v>
      </c>
      <c r="G1310" s="41">
        <v>7</v>
      </c>
      <c r="H1310" s="42">
        <v>0</v>
      </c>
      <c r="I1310" s="43">
        <f>ROUND(G1310*H1310,P4)</f>
        <v>0</v>
      </c>
      <c r="J1310" s="37"/>
      <c r="O1310" s="44">
        <f>I1310*0.21</f>
        <v>0</v>
      </c>
      <c r="P1310">
        <v>3</v>
      </c>
    </row>
    <row r="1311">
      <c r="A1311" s="37" t="s">
        <v>130</v>
      </c>
      <c r="B1311" s="45"/>
      <c r="C1311" s="46"/>
      <c r="D1311" s="46"/>
      <c r="E1311" s="39" t="s">
        <v>2908</v>
      </c>
      <c r="F1311" s="46"/>
      <c r="G1311" s="46"/>
      <c r="H1311" s="46"/>
      <c r="I1311" s="46"/>
      <c r="J1311" s="47"/>
    </row>
    <row r="1312">
      <c r="A1312" s="37" t="s">
        <v>131</v>
      </c>
      <c r="B1312" s="45"/>
      <c r="C1312" s="46"/>
      <c r="D1312" s="46"/>
      <c r="E1312" s="39" t="s">
        <v>2908</v>
      </c>
      <c r="F1312" s="46"/>
      <c r="G1312" s="46"/>
      <c r="H1312" s="46"/>
      <c r="I1312" s="46"/>
      <c r="J1312" s="47"/>
    </row>
    <row r="1313">
      <c r="A1313" s="37" t="s">
        <v>125</v>
      </c>
      <c r="B1313" s="37">
        <v>359</v>
      </c>
      <c r="C1313" s="38" t="s">
        <v>2909</v>
      </c>
      <c r="D1313" s="37" t="s">
        <v>127</v>
      </c>
      <c r="E1313" s="39" t="s">
        <v>2910</v>
      </c>
      <c r="F1313" s="40" t="s">
        <v>135</v>
      </c>
      <c r="G1313" s="41">
        <v>1</v>
      </c>
      <c r="H1313" s="42">
        <v>0</v>
      </c>
      <c r="I1313" s="43">
        <f>ROUND(G1313*H1313,P4)</f>
        <v>0</v>
      </c>
      <c r="J1313" s="37"/>
      <c r="O1313" s="44">
        <f>I1313*0.21</f>
        <v>0</v>
      </c>
      <c r="P1313">
        <v>3</v>
      </c>
    </row>
    <row r="1314">
      <c r="A1314" s="37" t="s">
        <v>130</v>
      </c>
      <c r="B1314" s="45"/>
      <c r="C1314" s="46"/>
      <c r="D1314" s="46"/>
      <c r="E1314" s="39" t="s">
        <v>2910</v>
      </c>
      <c r="F1314" s="46"/>
      <c r="G1314" s="46"/>
      <c r="H1314" s="46"/>
      <c r="I1314" s="46"/>
      <c r="J1314" s="47"/>
    </row>
    <row r="1315">
      <c r="A1315" s="37" t="s">
        <v>131</v>
      </c>
      <c r="B1315" s="45"/>
      <c r="C1315" s="46"/>
      <c r="D1315" s="46"/>
      <c r="E1315" s="39" t="s">
        <v>2910</v>
      </c>
      <c r="F1315" s="46"/>
      <c r="G1315" s="46"/>
      <c r="H1315" s="46"/>
      <c r="I1315" s="46"/>
      <c r="J1315" s="47"/>
    </row>
    <row r="1316">
      <c r="A1316" s="37" t="s">
        <v>125</v>
      </c>
      <c r="B1316" s="37">
        <v>360</v>
      </c>
      <c r="C1316" s="38" t="s">
        <v>2911</v>
      </c>
      <c r="D1316" s="37" t="s">
        <v>127</v>
      </c>
      <c r="E1316" s="39" t="s">
        <v>2912</v>
      </c>
      <c r="F1316" s="40" t="s">
        <v>135</v>
      </c>
      <c r="G1316" s="41">
        <v>1</v>
      </c>
      <c r="H1316" s="42">
        <v>0</v>
      </c>
      <c r="I1316" s="43">
        <f>ROUND(G1316*H1316,P4)</f>
        <v>0</v>
      </c>
      <c r="J1316" s="37"/>
      <c r="O1316" s="44">
        <f>I1316*0.21</f>
        <v>0</v>
      </c>
      <c r="P1316">
        <v>3</v>
      </c>
    </row>
    <row r="1317">
      <c r="A1317" s="37" t="s">
        <v>130</v>
      </c>
      <c r="B1317" s="45"/>
      <c r="C1317" s="46"/>
      <c r="D1317" s="46"/>
      <c r="E1317" s="39" t="s">
        <v>2912</v>
      </c>
      <c r="F1317" s="46"/>
      <c r="G1317" s="46"/>
      <c r="H1317" s="46"/>
      <c r="I1317" s="46"/>
      <c r="J1317" s="47"/>
    </row>
    <row r="1318">
      <c r="A1318" s="37" t="s">
        <v>131</v>
      </c>
      <c r="B1318" s="45"/>
      <c r="C1318" s="46"/>
      <c r="D1318" s="46"/>
      <c r="E1318" s="39" t="s">
        <v>2912</v>
      </c>
      <c r="F1318" s="46"/>
      <c r="G1318" s="46"/>
      <c r="H1318" s="46"/>
      <c r="I1318" s="46"/>
      <c r="J1318" s="47"/>
    </row>
    <row r="1319" ht="30">
      <c r="A1319" s="37" t="s">
        <v>125</v>
      </c>
      <c r="B1319" s="37">
        <v>361</v>
      </c>
      <c r="C1319" s="38" t="s">
        <v>2913</v>
      </c>
      <c r="D1319" s="37" t="s">
        <v>127</v>
      </c>
      <c r="E1319" s="39" t="s">
        <v>2914</v>
      </c>
      <c r="F1319" s="40" t="s">
        <v>135</v>
      </c>
      <c r="G1319" s="41">
        <v>1</v>
      </c>
      <c r="H1319" s="42">
        <v>0</v>
      </c>
      <c r="I1319" s="43">
        <f>ROUND(G1319*H1319,P4)</f>
        <v>0</v>
      </c>
      <c r="J1319" s="37"/>
      <c r="O1319" s="44">
        <f>I1319*0.21</f>
        <v>0</v>
      </c>
      <c r="P1319">
        <v>3</v>
      </c>
    </row>
    <row r="1320" ht="30">
      <c r="A1320" s="37" t="s">
        <v>130</v>
      </c>
      <c r="B1320" s="45"/>
      <c r="C1320" s="46"/>
      <c r="D1320" s="46"/>
      <c r="E1320" s="39" t="s">
        <v>2914</v>
      </c>
      <c r="F1320" s="46"/>
      <c r="G1320" s="46"/>
      <c r="H1320" s="46"/>
      <c r="I1320" s="46"/>
      <c r="J1320" s="47"/>
    </row>
    <row r="1321" ht="30">
      <c r="A1321" s="37" t="s">
        <v>131</v>
      </c>
      <c r="B1321" s="45"/>
      <c r="C1321" s="46"/>
      <c r="D1321" s="46"/>
      <c r="E1321" s="39" t="s">
        <v>2914</v>
      </c>
      <c r="F1321" s="46"/>
      <c r="G1321" s="46"/>
      <c r="H1321" s="46"/>
      <c r="I1321" s="46"/>
      <c r="J1321" s="47"/>
    </row>
    <row r="1322">
      <c r="A1322" s="37" t="s">
        <v>125</v>
      </c>
      <c r="B1322" s="37">
        <v>362</v>
      </c>
      <c r="C1322" s="38" t="s">
        <v>2915</v>
      </c>
      <c r="D1322" s="37" t="s">
        <v>127</v>
      </c>
      <c r="E1322" s="39" t="s">
        <v>2916</v>
      </c>
      <c r="F1322" s="40" t="s">
        <v>135</v>
      </c>
      <c r="G1322" s="41">
        <v>5</v>
      </c>
      <c r="H1322" s="42">
        <v>0</v>
      </c>
      <c r="I1322" s="43">
        <f>ROUND(G1322*H1322,P4)</f>
        <v>0</v>
      </c>
      <c r="J1322" s="37"/>
      <c r="O1322" s="44">
        <f>I1322*0.21</f>
        <v>0</v>
      </c>
      <c r="P1322">
        <v>3</v>
      </c>
    </row>
    <row r="1323">
      <c r="A1323" s="37" t="s">
        <v>130</v>
      </c>
      <c r="B1323" s="45"/>
      <c r="C1323" s="46"/>
      <c r="D1323" s="46"/>
      <c r="E1323" s="39" t="s">
        <v>2916</v>
      </c>
      <c r="F1323" s="46"/>
      <c r="G1323" s="46"/>
      <c r="H1323" s="46"/>
      <c r="I1323" s="46"/>
      <c r="J1323" s="47"/>
    </row>
    <row r="1324">
      <c r="A1324" s="37" t="s">
        <v>131</v>
      </c>
      <c r="B1324" s="45"/>
      <c r="C1324" s="46"/>
      <c r="D1324" s="46"/>
      <c r="E1324" s="39" t="s">
        <v>2916</v>
      </c>
      <c r="F1324" s="46"/>
      <c r="G1324" s="46"/>
      <c r="H1324" s="46"/>
      <c r="I1324" s="46"/>
      <c r="J1324" s="47"/>
    </row>
    <row r="1325">
      <c r="A1325" s="37" t="s">
        <v>125</v>
      </c>
      <c r="B1325" s="37">
        <v>363</v>
      </c>
      <c r="C1325" s="38" t="s">
        <v>2917</v>
      </c>
      <c r="D1325" s="37" t="s">
        <v>127</v>
      </c>
      <c r="E1325" s="39" t="s">
        <v>2918</v>
      </c>
      <c r="F1325" s="40" t="s">
        <v>135</v>
      </c>
      <c r="G1325" s="41">
        <v>6</v>
      </c>
      <c r="H1325" s="42">
        <v>0</v>
      </c>
      <c r="I1325" s="43">
        <f>ROUND(G1325*H1325,P4)</f>
        <v>0</v>
      </c>
      <c r="J1325" s="37"/>
      <c r="O1325" s="44">
        <f>I1325*0.21</f>
        <v>0</v>
      </c>
      <c r="P1325">
        <v>3</v>
      </c>
    </row>
    <row r="1326">
      <c r="A1326" s="37" t="s">
        <v>130</v>
      </c>
      <c r="B1326" s="45"/>
      <c r="C1326" s="46"/>
      <c r="D1326" s="46"/>
      <c r="E1326" s="39" t="s">
        <v>2918</v>
      </c>
      <c r="F1326" s="46"/>
      <c r="G1326" s="46"/>
      <c r="H1326" s="46"/>
      <c r="I1326" s="46"/>
      <c r="J1326" s="47"/>
    </row>
    <row r="1327">
      <c r="A1327" s="37" t="s">
        <v>131</v>
      </c>
      <c r="B1327" s="45"/>
      <c r="C1327" s="46"/>
      <c r="D1327" s="46"/>
      <c r="E1327" s="39" t="s">
        <v>2918</v>
      </c>
      <c r="F1327" s="46"/>
      <c r="G1327" s="46"/>
      <c r="H1327" s="46"/>
      <c r="I1327" s="46"/>
      <c r="J1327" s="47"/>
    </row>
    <row r="1328">
      <c r="A1328" s="37" t="s">
        <v>125</v>
      </c>
      <c r="B1328" s="37">
        <v>364</v>
      </c>
      <c r="C1328" s="38" t="s">
        <v>2919</v>
      </c>
      <c r="D1328" s="37" t="s">
        <v>127</v>
      </c>
      <c r="E1328" s="39" t="s">
        <v>2920</v>
      </c>
      <c r="F1328" s="40" t="s">
        <v>129</v>
      </c>
      <c r="G1328" s="41">
        <v>248</v>
      </c>
      <c r="H1328" s="42">
        <v>0</v>
      </c>
      <c r="I1328" s="43">
        <f>ROUND(G1328*H1328,P4)</f>
        <v>0</v>
      </c>
      <c r="J1328" s="37"/>
      <c r="O1328" s="44">
        <f>I1328*0.21</f>
        <v>0</v>
      </c>
      <c r="P1328">
        <v>3</v>
      </c>
    </row>
    <row r="1329">
      <c r="A1329" s="37" t="s">
        <v>130</v>
      </c>
      <c r="B1329" s="45"/>
      <c r="C1329" s="46"/>
      <c r="D1329" s="46"/>
      <c r="E1329" s="39" t="s">
        <v>2920</v>
      </c>
      <c r="F1329" s="46"/>
      <c r="G1329" s="46"/>
      <c r="H1329" s="46"/>
      <c r="I1329" s="46"/>
      <c r="J1329" s="47"/>
    </row>
    <row r="1330">
      <c r="A1330" s="37" t="s">
        <v>131</v>
      </c>
      <c r="B1330" s="45"/>
      <c r="C1330" s="46"/>
      <c r="D1330" s="46"/>
      <c r="E1330" s="39" t="s">
        <v>2920</v>
      </c>
      <c r="F1330" s="46"/>
      <c r="G1330" s="46"/>
      <c r="H1330" s="46"/>
      <c r="I1330" s="46"/>
      <c r="J1330" s="47"/>
    </row>
    <row r="1331" ht="30">
      <c r="A1331" s="37" t="s">
        <v>125</v>
      </c>
      <c r="B1331" s="37">
        <v>365</v>
      </c>
      <c r="C1331" s="38" t="s">
        <v>2921</v>
      </c>
      <c r="D1331" s="37" t="s">
        <v>127</v>
      </c>
      <c r="E1331" s="39" t="s">
        <v>2922</v>
      </c>
      <c r="F1331" s="40" t="s">
        <v>656</v>
      </c>
      <c r="G1331" s="41">
        <v>221.63900000000001</v>
      </c>
      <c r="H1331" s="42">
        <v>0</v>
      </c>
      <c r="I1331" s="43">
        <f>ROUND(G1331*H1331,P4)</f>
        <v>0</v>
      </c>
      <c r="J1331" s="37"/>
      <c r="O1331" s="44">
        <f>I1331*0.21</f>
        <v>0</v>
      </c>
      <c r="P1331">
        <v>3</v>
      </c>
    </row>
    <row r="1332" ht="30">
      <c r="A1332" s="37" t="s">
        <v>130</v>
      </c>
      <c r="B1332" s="45"/>
      <c r="C1332" s="46"/>
      <c r="D1332" s="46"/>
      <c r="E1332" s="39" t="s">
        <v>2922</v>
      </c>
      <c r="F1332" s="46"/>
      <c r="G1332" s="46"/>
      <c r="H1332" s="46"/>
      <c r="I1332" s="46"/>
      <c r="J1332" s="47"/>
    </row>
    <row r="1333">
      <c r="A1333" s="37" t="s">
        <v>242</v>
      </c>
      <c r="B1333" s="45"/>
      <c r="C1333" s="46"/>
      <c r="D1333" s="46"/>
      <c r="E1333" s="51" t="s">
        <v>2923</v>
      </c>
      <c r="F1333" s="46"/>
      <c r="G1333" s="46"/>
      <c r="H1333" s="46"/>
      <c r="I1333" s="46"/>
      <c r="J1333" s="47"/>
    </row>
    <row r="1334" ht="30">
      <c r="A1334" s="37" t="s">
        <v>131</v>
      </c>
      <c r="B1334" s="45"/>
      <c r="C1334" s="46"/>
      <c r="D1334" s="46"/>
      <c r="E1334" s="39" t="s">
        <v>2922</v>
      </c>
      <c r="F1334" s="46"/>
      <c r="G1334" s="46"/>
      <c r="H1334" s="46"/>
      <c r="I1334" s="46"/>
      <c r="J1334" s="47"/>
    </row>
    <row r="1335">
      <c r="A1335" s="37" t="s">
        <v>125</v>
      </c>
      <c r="B1335" s="37">
        <v>366</v>
      </c>
      <c r="C1335" s="38" t="s">
        <v>2924</v>
      </c>
      <c r="D1335" s="37" t="s">
        <v>127</v>
      </c>
      <c r="E1335" s="39" t="s">
        <v>2925</v>
      </c>
      <c r="F1335" s="40" t="s">
        <v>656</v>
      </c>
      <c r="G1335" s="41">
        <v>50</v>
      </c>
      <c r="H1335" s="42">
        <v>0</v>
      </c>
      <c r="I1335" s="43">
        <f>ROUND(G1335*H1335,P4)</f>
        <v>0</v>
      </c>
      <c r="J1335" s="37"/>
      <c r="O1335" s="44">
        <f>I1335*0.21</f>
        <v>0</v>
      </c>
      <c r="P1335">
        <v>3</v>
      </c>
    </row>
    <row r="1336">
      <c r="A1336" s="37" t="s">
        <v>130</v>
      </c>
      <c r="B1336" s="45"/>
      <c r="C1336" s="46"/>
      <c r="D1336" s="46"/>
      <c r="E1336" s="39" t="s">
        <v>2925</v>
      </c>
      <c r="F1336" s="46"/>
      <c r="G1336" s="46"/>
      <c r="H1336" s="46"/>
      <c r="I1336" s="46"/>
      <c r="J1336" s="47"/>
    </row>
    <row r="1337">
      <c r="A1337" s="37" t="s">
        <v>131</v>
      </c>
      <c r="B1337" s="45"/>
      <c r="C1337" s="46"/>
      <c r="D1337" s="46"/>
      <c r="E1337" s="39" t="s">
        <v>2925</v>
      </c>
      <c r="F1337" s="46"/>
      <c r="G1337" s="46"/>
      <c r="H1337" s="46"/>
      <c r="I1337" s="46"/>
      <c r="J1337" s="47"/>
    </row>
    <row r="1338" ht="30">
      <c r="A1338" s="37" t="s">
        <v>125</v>
      </c>
      <c r="B1338" s="37">
        <v>367</v>
      </c>
      <c r="C1338" s="38" t="s">
        <v>2926</v>
      </c>
      <c r="D1338" s="37" t="s">
        <v>127</v>
      </c>
      <c r="E1338" s="39" t="s">
        <v>2927</v>
      </c>
      <c r="F1338" s="40" t="s">
        <v>135</v>
      </c>
      <c r="G1338" s="41">
        <v>2</v>
      </c>
      <c r="H1338" s="42">
        <v>0</v>
      </c>
      <c r="I1338" s="43">
        <f>ROUND(G1338*H1338,P4)</f>
        <v>0</v>
      </c>
      <c r="J1338" s="37"/>
      <c r="O1338" s="44">
        <f>I1338*0.21</f>
        <v>0</v>
      </c>
      <c r="P1338">
        <v>3</v>
      </c>
    </row>
    <row r="1339" ht="30">
      <c r="A1339" s="37" t="s">
        <v>130</v>
      </c>
      <c r="B1339" s="45"/>
      <c r="C1339" s="46"/>
      <c r="D1339" s="46"/>
      <c r="E1339" s="39" t="s">
        <v>2927</v>
      </c>
      <c r="F1339" s="46"/>
      <c r="G1339" s="46"/>
      <c r="H1339" s="46"/>
      <c r="I1339" s="46"/>
      <c r="J1339" s="47"/>
    </row>
    <row r="1340" ht="30">
      <c r="A1340" s="37" t="s">
        <v>131</v>
      </c>
      <c r="B1340" s="45"/>
      <c r="C1340" s="46"/>
      <c r="D1340" s="46"/>
      <c r="E1340" s="39" t="s">
        <v>2927</v>
      </c>
      <c r="F1340" s="46"/>
      <c r="G1340" s="46"/>
      <c r="H1340" s="46"/>
      <c r="I1340" s="46"/>
      <c r="J1340" s="47"/>
    </row>
    <row r="1341">
      <c r="A1341" s="37" t="s">
        <v>125</v>
      </c>
      <c r="B1341" s="37">
        <v>368</v>
      </c>
      <c r="C1341" s="38" t="s">
        <v>2928</v>
      </c>
      <c r="D1341" s="37" t="s">
        <v>127</v>
      </c>
      <c r="E1341" s="39" t="s">
        <v>2929</v>
      </c>
      <c r="F1341" s="40" t="s">
        <v>135</v>
      </c>
      <c r="G1341" s="41">
        <v>3</v>
      </c>
      <c r="H1341" s="42">
        <v>0</v>
      </c>
      <c r="I1341" s="43">
        <f>ROUND(G1341*H1341,P4)</f>
        <v>0</v>
      </c>
      <c r="J1341" s="37"/>
      <c r="O1341" s="44">
        <f>I1341*0.21</f>
        <v>0</v>
      </c>
      <c r="P1341">
        <v>3</v>
      </c>
    </row>
    <row r="1342">
      <c r="A1342" s="37" t="s">
        <v>130</v>
      </c>
      <c r="B1342" s="45"/>
      <c r="C1342" s="46"/>
      <c r="D1342" s="46"/>
      <c r="E1342" s="39" t="s">
        <v>2929</v>
      </c>
      <c r="F1342" s="46"/>
      <c r="G1342" s="46"/>
      <c r="H1342" s="46"/>
      <c r="I1342" s="46"/>
      <c r="J1342" s="47"/>
    </row>
    <row r="1343">
      <c r="A1343" s="37" t="s">
        <v>131</v>
      </c>
      <c r="B1343" s="45"/>
      <c r="C1343" s="46"/>
      <c r="D1343" s="46"/>
      <c r="E1343" s="39" t="s">
        <v>2929</v>
      </c>
      <c r="F1343" s="46"/>
      <c r="G1343" s="46"/>
      <c r="H1343" s="46"/>
      <c r="I1343" s="46"/>
      <c r="J1343" s="47"/>
    </row>
    <row r="1344">
      <c r="A1344" s="31" t="s">
        <v>122</v>
      </c>
      <c r="B1344" s="32"/>
      <c r="C1344" s="33" t="s">
        <v>2930</v>
      </c>
      <c r="D1344" s="34"/>
      <c r="E1344" s="31" t="s">
        <v>2931</v>
      </c>
      <c r="F1344" s="34"/>
      <c r="G1344" s="34"/>
      <c r="H1344" s="34"/>
      <c r="I1344" s="35">
        <f>SUMIFS(I1345:I1471,A1345:A1471,"P")</f>
        <v>0</v>
      </c>
      <c r="J1344" s="36"/>
    </row>
    <row r="1345">
      <c r="A1345" s="37" t="s">
        <v>125</v>
      </c>
      <c r="B1345" s="37">
        <v>369</v>
      </c>
      <c r="C1345" s="38" t="s">
        <v>2932</v>
      </c>
      <c r="D1345" s="37" t="s">
        <v>127</v>
      </c>
      <c r="E1345" s="39" t="s">
        <v>2933</v>
      </c>
      <c r="F1345" s="40" t="s">
        <v>129</v>
      </c>
      <c r="G1345" s="41">
        <v>89.540000000000006</v>
      </c>
      <c r="H1345" s="42">
        <v>0</v>
      </c>
      <c r="I1345" s="43">
        <f>ROUND(G1345*H1345,P4)</f>
        <v>0</v>
      </c>
      <c r="J1345" s="37"/>
      <c r="O1345" s="44">
        <f>I1345*0.21</f>
        <v>0</v>
      </c>
      <c r="P1345">
        <v>3</v>
      </c>
    </row>
    <row r="1346">
      <c r="A1346" s="37" t="s">
        <v>130</v>
      </c>
      <c r="B1346" s="45"/>
      <c r="C1346" s="46"/>
      <c r="D1346" s="46"/>
      <c r="E1346" s="39" t="s">
        <v>2933</v>
      </c>
      <c r="F1346" s="46"/>
      <c r="G1346" s="46"/>
      <c r="H1346" s="46"/>
      <c r="I1346" s="46"/>
      <c r="J1346" s="47"/>
    </row>
    <row r="1347">
      <c r="A1347" s="37" t="s">
        <v>242</v>
      </c>
      <c r="B1347" s="45"/>
      <c r="C1347" s="46"/>
      <c r="D1347" s="46"/>
      <c r="E1347" s="51" t="s">
        <v>2934</v>
      </c>
      <c r="F1347" s="46"/>
      <c r="G1347" s="46"/>
      <c r="H1347" s="46"/>
      <c r="I1347" s="46"/>
      <c r="J1347" s="47"/>
    </row>
    <row r="1348">
      <c r="A1348" s="37" t="s">
        <v>131</v>
      </c>
      <c r="B1348" s="45"/>
      <c r="C1348" s="46"/>
      <c r="D1348" s="46"/>
      <c r="E1348" s="39" t="s">
        <v>2933</v>
      </c>
      <c r="F1348" s="46"/>
      <c r="G1348" s="46"/>
      <c r="H1348" s="46"/>
      <c r="I1348" s="46"/>
      <c r="J1348" s="47"/>
    </row>
    <row r="1349" ht="30">
      <c r="A1349" s="37" t="s">
        <v>125</v>
      </c>
      <c r="B1349" s="37">
        <v>370</v>
      </c>
      <c r="C1349" s="38" t="s">
        <v>2935</v>
      </c>
      <c r="D1349" s="37" t="s">
        <v>127</v>
      </c>
      <c r="E1349" s="39" t="s">
        <v>2936</v>
      </c>
      <c r="F1349" s="40" t="s">
        <v>1304</v>
      </c>
      <c r="G1349" s="41">
        <v>43.896999999999998</v>
      </c>
      <c r="H1349" s="42">
        <v>0</v>
      </c>
      <c r="I1349" s="43">
        <f>ROUND(G1349*H1349,P4)</f>
        <v>0</v>
      </c>
      <c r="J1349" s="37"/>
      <c r="O1349" s="44">
        <f>I1349*0.21</f>
        <v>0</v>
      </c>
      <c r="P1349">
        <v>3</v>
      </c>
    </row>
    <row r="1350" ht="30">
      <c r="A1350" s="37" t="s">
        <v>130</v>
      </c>
      <c r="B1350" s="45"/>
      <c r="C1350" s="46"/>
      <c r="D1350" s="46"/>
      <c r="E1350" s="39" t="s">
        <v>2936</v>
      </c>
      <c r="F1350" s="46"/>
      <c r="G1350" s="46"/>
      <c r="H1350" s="46"/>
      <c r="I1350" s="46"/>
      <c r="J1350" s="47"/>
    </row>
    <row r="1351">
      <c r="A1351" s="37" t="s">
        <v>242</v>
      </c>
      <c r="B1351" s="45"/>
      <c r="C1351" s="46"/>
      <c r="D1351" s="46"/>
      <c r="E1351" s="51" t="s">
        <v>2937</v>
      </c>
      <c r="F1351" s="46"/>
      <c r="G1351" s="46"/>
      <c r="H1351" s="46"/>
      <c r="I1351" s="46"/>
      <c r="J1351" s="47"/>
    </row>
    <row r="1352" ht="30">
      <c r="A1352" s="37" t="s">
        <v>131</v>
      </c>
      <c r="B1352" s="45"/>
      <c r="C1352" s="46"/>
      <c r="D1352" s="46"/>
      <c r="E1352" s="39" t="s">
        <v>2936</v>
      </c>
      <c r="F1352" s="46"/>
      <c r="G1352" s="46"/>
      <c r="H1352" s="46"/>
      <c r="I1352" s="46"/>
      <c r="J1352" s="47"/>
    </row>
    <row r="1353" ht="30">
      <c r="A1353" s="37" t="s">
        <v>125</v>
      </c>
      <c r="B1353" s="37">
        <v>371</v>
      </c>
      <c r="C1353" s="38" t="s">
        <v>2938</v>
      </c>
      <c r="D1353" s="37" t="s">
        <v>127</v>
      </c>
      <c r="E1353" s="39" t="s">
        <v>2939</v>
      </c>
      <c r="F1353" s="40" t="s">
        <v>1304</v>
      </c>
      <c r="G1353" s="41">
        <v>12.24</v>
      </c>
      <c r="H1353" s="42">
        <v>0</v>
      </c>
      <c r="I1353" s="43">
        <f>ROUND(G1353*H1353,P4)</f>
        <v>0</v>
      </c>
      <c r="J1353" s="37"/>
      <c r="O1353" s="44">
        <f>I1353*0.21</f>
        <v>0</v>
      </c>
      <c r="P1353">
        <v>3</v>
      </c>
    </row>
    <row r="1354" ht="30">
      <c r="A1354" s="37" t="s">
        <v>130</v>
      </c>
      <c r="B1354" s="45"/>
      <c r="C1354" s="46"/>
      <c r="D1354" s="46"/>
      <c r="E1354" s="39" t="s">
        <v>2939</v>
      </c>
      <c r="F1354" s="46"/>
      <c r="G1354" s="46"/>
      <c r="H1354" s="46"/>
      <c r="I1354" s="46"/>
      <c r="J1354" s="47"/>
    </row>
    <row r="1355">
      <c r="A1355" s="37" t="s">
        <v>242</v>
      </c>
      <c r="B1355" s="45"/>
      <c r="C1355" s="46"/>
      <c r="D1355" s="46"/>
      <c r="E1355" s="51" t="s">
        <v>2940</v>
      </c>
      <c r="F1355" s="46"/>
      <c r="G1355" s="46"/>
      <c r="H1355" s="46"/>
      <c r="I1355" s="46"/>
      <c r="J1355" s="47"/>
    </row>
    <row r="1356" ht="30">
      <c r="A1356" s="37" t="s">
        <v>131</v>
      </c>
      <c r="B1356" s="45"/>
      <c r="C1356" s="46"/>
      <c r="D1356" s="46"/>
      <c r="E1356" s="39" t="s">
        <v>2939</v>
      </c>
      <c r="F1356" s="46"/>
      <c r="G1356" s="46"/>
      <c r="H1356" s="46"/>
      <c r="I1356" s="46"/>
      <c r="J1356" s="47"/>
    </row>
    <row r="1357" ht="30">
      <c r="A1357" s="37" t="s">
        <v>125</v>
      </c>
      <c r="B1357" s="37">
        <v>372</v>
      </c>
      <c r="C1357" s="38" t="s">
        <v>2941</v>
      </c>
      <c r="D1357" s="37" t="s">
        <v>127</v>
      </c>
      <c r="E1357" s="39" t="s">
        <v>2942</v>
      </c>
      <c r="F1357" s="40" t="s">
        <v>1304</v>
      </c>
      <c r="G1357" s="41">
        <v>296.298</v>
      </c>
      <c r="H1357" s="42">
        <v>0</v>
      </c>
      <c r="I1357" s="43">
        <f>ROUND(G1357*H1357,P4)</f>
        <v>0</v>
      </c>
      <c r="J1357" s="37"/>
      <c r="O1357" s="44">
        <f>I1357*0.21</f>
        <v>0</v>
      </c>
      <c r="P1357">
        <v>3</v>
      </c>
    </row>
    <row r="1358" ht="30">
      <c r="A1358" s="37" t="s">
        <v>130</v>
      </c>
      <c r="B1358" s="45"/>
      <c r="C1358" s="46"/>
      <c r="D1358" s="46"/>
      <c r="E1358" s="39" t="s">
        <v>2942</v>
      </c>
      <c r="F1358" s="46"/>
      <c r="G1358" s="46"/>
      <c r="H1358" s="46"/>
      <c r="I1358" s="46"/>
      <c r="J1358" s="47"/>
    </row>
    <row r="1359" ht="30">
      <c r="A1359" s="37" t="s">
        <v>131</v>
      </c>
      <c r="B1359" s="45"/>
      <c r="C1359" s="46"/>
      <c r="D1359" s="46"/>
      <c r="E1359" s="39" t="s">
        <v>2942</v>
      </c>
      <c r="F1359" s="46"/>
      <c r="G1359" s="46"/>
      <c r="H1359" s="46"/>
      <c r="I1359" s="46"/>
      <c r="J1359" s="47"/>
    </row>
    <row r="1360" ht="30">
      <c r="A1360" s="37" t="s">
        <v>125</v>
      </c>
      <c r="B1360" s="37">
        <v>373</v>
      </c>
      <c r="C1360" s="38" t="s">
        <v>2943</v>
      </c>
      <c r="D1360" s="37" t="s">
        <v>127</v>
      </c>
      <c r="E1360" s="39" t="s">
        <v>2944</v>
      </c>
      <c r="F1360" s="40" t="s">
        <v>129</v>
      </c>
      <c r="G1360" s="41">
        <v>718.98199999999997</v>
      </c>
      <c r="H1360" s="42">
        <v>0</v>
      </c>
      <c r="I1360" s="43">
        <f>ROUND(G1360*H1360,P4)</f>
        <v>0</v>
      </c>
      <c r="J1360" s="37"/>
      <c r="O1360" s="44">
        <f>I1360*0.21</f>
        <v>0</v>
      </c>
      <c r="P1360">
        <v>3</v>
      </c>
    </row>
    <row r="1361" ht="30">
      <c r="A1361" s="37" t="s">
        <v>130</v>
      </c>
      <c r="B1361" s="45"/>
      <c r="C1361" s="46"/>
      <c r="D1361" s="46"/>
      <c r="E1361" s="39" t="s">
        <v>2944</v>
      </c>
      <c r="F1361" s="46"/>
      <c r="G1361" s="46"/>
      <c r="H1361" s="46"/>
      <c r="I1361" s="46"/>
      <c r="J1361" s="47"/>
    </row>
    <row r="1362">
      <c r="A1362" s="37" t="s">
        <v>242</v>
      </c>
      <c r="B1362" s="45"/>
      <c r="C1362" s="46"/>
      <c r="D1362" s="46"/>
      <c r="E1362" s="51" t="s">
        <v>2945</v>
      </c>
      <c r="F1362" s="46"/>
      <c r="G1362" s="46"/>
      <c r="H1362" s="46"/>
      <c r="I1362" s="46"/>
      <c r="J1362" s="47"/>
    </row>
    <row r="1363" ht="30">
      <c r="A1363" s="37" t="s">
        <v>131</v>
      </c>
      <c r="B1363" s="45"/>
      <c r="C1363" s="46"/>
      <c r="D1363" s="46"/>
      <c r="E1363" s="39" t="s">
        <v>2944</v>
      </c>
      <c r="F1363" s="46"/>
      <c r="G1363" s="46"/>
      <c r="H1363" s="46"/>
      <c r="I1363" s="46"/>
      <c r="J1363" s="47"/>
    </row>
    <row r="1364">
      <c r="A1364" s="37" t="s">
        <v>125</v>
      </c>
      <c r="B1364" s="37">
        <v>374</v>
      </c>
      <c r="C1364" s="38" t="s">
        <v>2946</v>
      </c>
      <c r="D1364" s="37" t="s">
        <v>127</v>
      </c>
      <c r="E1364" s="39" t="s">
        <v>2947</v>
      </c>
      <c r="F1364" s="40" t="s">
        <v>129</v>
      </c>
      <c r="G1364" s="41">
        <v>17.318000000000001</v>
      </c>
      <c r="H1364" s="42">
        <v>0</v>
      </c>
      <c r="I1364" s="43">
        <f>ROUND(G1364*H1364,P4)</f>
        <v>0</v>
      </c>
      <c r="J1364" s="37"/>
      <c r="O1364" s="44">
        <f>I1364*0.21</f>
        <v>0</v>
      </c>
      <c r="P1364">
        <v>3</v>
      </c>
    </row>
    <row r="1365">
      <c r="A1365" s="37" t="s">
        <v>130</v>
      </c>
      <c r="B1365" s="45"/>
      <c r="C1365" s="46"/>
      <c r="D1365" s="46"/>
      <c r="E1365" s="39" t="s">
        <v>2947</v>
      </c>
      <c r="F1365" s="46"/>
      <c r="G1365" s="46"/>
      <c r="H1365" s="46"/>
      <c r="I1365" s="46"/>
      <c r="J1365" s="47"/>
    </row>
    <row r="1366">
      <c r="A1366" s="37" t="s">
        <v>242</v>
      </c>
      <c r="B1366" s="45"/>
      <c r="C1366" s="46"/>
      <c r="D1366" s="46"/>
      <c r="E1366" s="51" t="s">
        <v>2948</v>
      </c>
      <c r="F1366" s="46"/>
      <c r="G1366" s="46"/>
      <c r="H1366" s="46"/>
      <c r="I1366" s="46"/>
      <c r="J1366" s="47"/>
    </row>
    <row r="1367">
      <c r="A1367" s="37" t="s">
        <v>131</v>
      </c>
      <c r="B1367" s="45"/>
      <c r="C1367" s="46"/>
      <c r="D1367" s="46"/>
      <c r="E1367" s="39" t="s">
        <v>2949</v>
      </c>
      <c r="F1367" s="46"/>
      <c r="G1367" s="46"/>
      <c r="H1367" s="46"/>
      <c r="I1367" s="46"/>
      <c r="J1367" s="47"/>
    </row>
    <row r="1368">
      <c r="A1368" s="37" t="s">
        <v>125</v>
      </c>
      <c r="B1368" s="37">
        <v>375</v>
      </c>
      <c r="C1368" s="38" t="s">
        <v>2950</v>
      </c>
      <c r="D1368" s="37" t="s">
        <v>127</v>
      </c>
      <c r="E1368" s="39" t="s">
        <v>2951</v>
      </c>
      <c r="F1368" s="40" t="s">
        <v>1304</v>
      </c>
      <c r="G1368" s="41">
        <v>1069.48</v>
      </c>
      <c r="H1368" s="42">
        <v>0</v>
      </c>
      <c r="I1368" s="43">
        <f>ROUND(G1368*H1368,P4)</f>
        <v>0</v>
      </c>
      <c r="J1368" s="37"/>
      <c r="O1368" s="44">
        <f>I1368*0.21</f>
        <v>0</v>
      </c>
      <c r="P1368">
        <v>3</v>
      </c>
    </row>
    <row r="1369">
      <c r="A1369" s="37" t="s">
        <v>130</v>
      </c>
      <c r="B1369" s="45"/>
      <c r="C1369" s="46"/>
      <c r="D1369" s="46"/>
      <c r="E1369" s="39" t="s">
        <v>2951</v>
      </c>
      <c r="F1369" s="46"/>
      <c r="G1369" s="46"/>
      <c r="H1369" s="46"/>
      <c r="I1369" s="46"/>
      <c r="J1369" s="47"/>
    </row>
    <row r="1370">
      <c r="A1370" s="37" t="s">
        <v>242</v>
      </c>
      <c r="B1370" s="45"/>
      <c r="C1370" s="46"/>
      <c r="D1370" s="46"/>
      <c r="E1370" s="51" t="s">
        <v>2952</v>
      </c>
      <c r="F1370" s="46"/>
      <c r="G1370" s="46"/>
      <c r="H1370" s="46"/>
      <c r="I1370" s="46"/>
      <c r="J1370" s="47"/>
    </row>
    <row r="1371">
      <c r="A1371" s="37" t="s">
        <v>131</v>
      </c>
      <c r="B1371" s="45"/>
      <c r="C1371" s="46"/>
      <c r="D1371" s="46"/>
      <c r="E1371" s="39" t="s">
        <v>2951</v>
      </c>
      <c r="F1371" s="46"/>
      <c r="G1371" s="46"/>
      <c r="H1371" s="46"/>
      <c r="I1371" s="46"/>
      <c r="J1371" s="47"/>
    </row>
    <row r="1372">
      <c r="A1372" s="37" t="s">
        <v>125</v>
      </c>
      <c r="B1372" s="37">
        <v>376</v>
      </c>
      <c r="C1372" s="38" t="s">
        <v>2953</v>
      </c>
      <c r="D1372" s="37" t="s">
        <v>127</v>
      </c>
      <c r="E1372" s="39" t="s">
        <v>2954</v>
      </c>
      <c r="F1372" s="40" t="s">
        <v>1304</v>
      </c>
      <c r="G1372" s="41">
        <v>1069.48</v>
      </c>
      <c r="H1372" s="42">
        <v>0</v>
      </c>
      <c r="I1372" s="43">
        <f>ROUND(G1372*H1372,P4)</f>
        <v>0</v>
      </c>
      <c r="J1372" s="37"/>
      <c r="O1372" s="44">
        <f>I1372*0.21</f>
        <v>0</v>
      </c>
      <c r="P1372">
        <v>3</v>
      </c>
    </row>
    <row r="1373">
      <c r="A1373" s="37" t="s">
        <v>130</v>
      </c>
      <c r="B1373" s="45"/>
      <c r="C1373" s="46"/>
      <c r="D1373" s="46"/>
      <c r="E1373" s="39" t="s">
        <v>2954</v>
      </c>
      <c r="F1373" s="46"/>
      <c r="G1373" s="46"/>
      <c r="H1373" s="46"/>
      <c r="I1373" s="46"/>
      <c r="J1373" s="47"/>
    </row>
    <row r="1374" ht="30">
      <c r="A1374" s="37" t="s">
        <v>242</v>
      </c>
      <c r="B1374" s="45"/>
      <c r="C1374" s="46"/>
      <c r="D1374" s="46"/>
      <c r="E1374" s="51" t="s">
        <v>2955</v>
      </c>
      <c r="F1374" s="46"/>
      <c r="G1374" s="46"/>
      <c r="H1374" s="46"/>
      <c r="I1374" s="46"/>
      <c r="J1374" s="47"/>
    </row>
    <row r="1375">
      <c r="A1375" s="37" t="s">
        <v>131</v>
      </c>
      <c r="B1375" s="45"/>
      <c r="C1375" s="46"/>
      <c r="D1375" s="46"/>
      <c r="E1375" s="39" t="s">
        <v>2954</v>
      </c>
      <c r="F1375" s="46"/>
      <c r="G1375" s="46"/>
      <c r="H1375" s="46"/>
      <c r="I1375" s="46"/>
      <c r="J1375" s="47"/>
    </row>
    <row r="1376" ht="30">
      <c r="A1376" s="37" t="s">
        <v>125</v>
      </c>
      <c r="B1376" s="37">
        <v>377</v>
      </c>
      <c r="C1376" s="38" t="s">
        <v>2956</v>
      </c>
      <c r="D1376" s="37" t="s">
        <v>127</v>
      </c>
      <c r="E1376" s="39" t="s">
        <v>2957</v>
      </c>
      <c r="F1376" s="40" t="s">
        <v>129</v>
      </c>
      <c r="G1376" s="41">
        <v>81.400000000000006</v>
      </c>
      <c r="H1376" s="42">
        <v>0</v>
      </c>
      <c r="I1376" s="43">
        <f>ROUND(G1376*H1376,P4)</f>
        <v>0</v>
      </c>
      <c r="J1376" s="37"/>
      <c r="O1376" s="44">
        <f>I1376*0.21</f>
        <v>0</v>
      </c>
      <c r="P1376">
        <v>3</v>
      </c>
    </row>
    <row r="1377" ht="30">
      <c r="A1377" s="37" t="s">
        <v>130</v>
      </c>
      <c r="B1377" s="45"/>
      <c r="C1377" s="46"/>
      <c r="D1377" s="46"/>
      <c r="E1377" s="39" t="s">
        <v>2957</v>
      </c>
      <c r="F1377" s="46"/>
      <c r="G1377" s="46"/>
      <c r="H1377" s="46"/>
      <c r="I1377" s="46"/>
      <c r="J1377" s="47"/>
    </row>
    <row r="1378" ht="60">
      <c r="A1378" s="37" t="s">
        <v>242</v>
      </c>
      <c r="B1378" s="45"/>
      <c r="C1378" s="46"/>
      <c r="D1378" s="46"/>
      <c r="E1378" s="51" t="s">
        <v>2958</v>
      </c>
      <c r="F1378" s="46"/>
      <c r="G1378" s="46"/>
      <c r="H1378" s="46"/>
      <c r="I1378" s="46"/>
      <c r="J1378" s="47"/>
    </row>
    <row r="1379" ht="30">
      <c r="A1379" s="37" t="s">
        <v>131</v>
      </c>
      <c r="B1379" s="45"/>
      <c r="C1379" s="46"/>
      <c r="D1379" s="46"/>
      <c r="E1379" s="39" t="s">
        <v>2957</v>
      </c>
      <c r="F1379" s="46"/>
      <c r="G1379" s="46"/>
      <c r="H1379" s="46"/>
      <c r="I1379" s="46"/>
      <c r="J1379" s="47"/>
    </row>
    <row r="1380" ht="45">
      <c r="A1380" s="37" t="s">
        <v>125</v>
      </c>
      <c r="B1380" s="37">
        <v>378</v>
      </c>
      <c r="C1380" s="38" t="s">
        <v>2959</v>
      </c>
      <c r="D1380" s="37" t="s">
        <v>127</v>
      </c>
      <c r="E1380" s="39" t="s">
        <v>2960</v>
      </c>
      <c r="F1380" s="40" t="s">
        <v>129</v>
      </c>
      <c r="G1380" s="41">
        <v>61.200000000000003</v>
      </c>
      <c r="H1380" s="42">
        <v>0</v>
      </c>
      <c r="I1380" s="43">
        <f>ROUND(G1380*H1380,P4)</f>
        <v>0</v>
      </c>
      <c r="J1380" s="37"/>
      <c r="O1380" s="44">
        <f>I1380*0.21</f>
        <v>0</v>
      </c>
      <c r="P1380">
        <v>3</v>
      </c>
    </row>
    <row r="1381" ht="45">
      <c r="A1381" s="37" t="s">
        <v>130</v>
      </c>
      <c r="B1381" s="45"/>
      <c r="C1381" s="46"/>
      <c r="D1381" s="46"/>
      <c r="E1381" s="39" t="s">
        <v>2960</v>
      </c>
      <c r="F1381" s="46"/>
      <c r="G1381" s="46"/>
      <c r="H1381" s="46"/>
      <c r="I1381" s="46"/>
      <c r="J1381" s="47"/>
    </row>
    <row r="1382" ht="60">
      <c r="A1382" s="37" t="s">
        <v>242</v>
      </c>
      <c r="B1382" s="45"/>
      <c r="C1382" s="46"/>
      <c r="D1382" s="46"/>
      <c r="E1382" s="51" t="s">
        <v>2961</v>
      </c>
      <c r="F1382" s="46"/>
      <c r="G1382" s="46"/>
      <c r="H1382" s="46"/>
      <c r="I1382" s="46"/>
      <c r="J1382" s="47"/>
    </row>
    <row r="1383" ht="45">
      <c r="A1383" s="37" t="s">
        <v>131</v>
      </c>
      <c r="B1383" s="45"/>
      <c r="C1383" s="46"/>
      <c r="D1383" s="46"/>
      <c r="E1383" s="39" t="s">
        <v>2960</v>
      </c>
      <c r="F1383" s="46"/>
      <c r="G1383" s="46"/>
      <c r="H1383" s="46"/>
      <c r="I1383" s="46"/>
      <c r="J1383" s="47"/>
    </row>
    <row r="1384" ht="30">
      <c r="A1384" s="37" t="s">
        <v>125</v>
      </c>
      <c r="B1384" s="37">
        <v>379</v>
      </c>
      <c r="C1384" s="38" t="s">
        <v>2962</v>
      </c>
      <c r="D1384" s="37" t="s">
        <v>127</v>
      </c>
      <c r="E1384" s="39" t="s">
        <v>2963</v>
      </c>
      <c r="F1384" s="40" t="s">
        <v>129</v>
      </c>
      <c r="G1384" s="41">
        <v>61.200000000000003</v>
      </c>
      <c r="H1384" s="42">
        <v>0</v>
      </c>
      <c r="I1384" s="43">
        <f>ROUND(G1384*H1384,P4)</f>
        <v>0</v>
      </c>
      <c r="J1384" s="37"/>
      <c r="O1384" s="44">
        <f>I1384*0.21</f>
        <v>0</v>
      </c>
      <c r="P1384">
        <v>3</v>
      </c>
    </row>
    <row r="1385" ht="30">
      <c r="A1385" s="37" t="s">
        <v>130</v>
      </c>
      <c r="B1385" s="45"/>
      <c r="C1385" s="46"/>
      <c r="D1385" s="46"/>
      <c r="E1385" s="39" t="s">
        <v>2963</v>
      </c>
      <c r="F1385" s="46"/>
      <c r="G1385" s="46"/>
      <c r="H1385" s="46"/>
      <c r="I1385" s="46"/>
      <c r="J1385" s="47"/>
    </row>
    <row r="1386" ht="60">
      <c r="A1386" s="37" t="s">
        <v>242</v>
      </c>
      <c r="B1386" s="45"/>
      <c r="C1386" s="46"/>
      <c r="D1386" s="46"/>
      <c r="E1386" s="51" t="s">
        <v>2961</v>
      </c>
      <c r="F1386" s="46"/>
      <c r="G1386" s="46"/>
      <c r="H1386" s="46"/>
      <c r="I1386" s="46"/>
      <c r="J1386" s="47"/>
    </row>
    <row r="1387" ht="30">
      <c r="A1387" s="37" t="s">
        <v>131</v>
      </c>
      <c r="B1387" s="45"/>
      <c r="C1387" s="46"/>
      <c r="D1387" s="46"/>
      <c r="E1387" s="39" t="s">
        <v>2963</v>
      </c>
      <c r="F1387" s="46"/>
      <c r="G1387" s="46"/>
      <c r="H1387" s="46"/>
      <c r="I1387" s="46"/>
      <c r="J1387" s="47"/>
    </row>
    <row r="1388" ht="30">
      <c r="A1388" s="37" t="s">
        <v>125</v>
      </c>
      <c r="B1388" s="37">
        <v>380</v>
      </c>
      <c r="C1388" s="38" t="s">
        <v>2964</v>
      </c>
      <c r="D1388" s="37" t="s">
        <v>127</v>
      </c>
      <c r="E1388" s="39" t="s">
        <v>2965</v>
      </c>
      <c r="F1388" s="40" t="s">
        <v>129</v>
      </c>
      <c r="G1388" s="41">
        <v>653.62</v>
      </c>
      <c r="H1388" s="42">
        <v>0</v>
      </c>
      <c r="I1388" s="43">
        <f>ROUND(G1388*H1388,P4)</f>
        <v>0</v>
      </c>
      <c r="J1388" s="37"/>
      <c r="O1388" s="44">
        <f>I1388*0.21</f>
        <v>0</v>
      </c>
      <c r="P1388">
        <v>3</v>
      </c>
    </row>
    <row r="1389" ht="30">
      <c r="A1389" s="37" t="s">
        <v>130</v>
      </c>
      <c r="B1389" s="45"/>
      <c r="C1389" s="46"/>
      <c r="D1389" s="46"/>
      <c r="E1389" s="39" t="s">
        <v>2965</v>
      </c>
      <c r="F1389" s="46"/>
      <c r="G1389" s="46"/>
      <c r="H1389" s="46"/>
      <c r="I1389" s="46"/>
      <c r="J1389" s="47"/>
    </row>
    <row r="1390" ht="135">
      <c r="A1390" s="37" t="s">
        <v>242</v>
      </c>
      <c r="B1390" s="45"/>
      <c r="C1390" s="46"/>
      <c r="D1390" s="46"/>
      <c r="E1390" s="51" t="s">
        <v>2966</v>
      </c>
      <c r="F1390" s="46"/>
      <c r="G1390" s="46"/>
      <c r="H1390" s="46"/>
      <c r="I1390" s="46"/>
      <c r="J1390" s="47"/>
    </row>
    <row r="1391" ht="30">
      <c r="A1391" s="37" t="s">
        <v>131</v>
      </c>
      <c r="B1391" s="45"/>
      <c r="C1391" s="46"/>
      <c r="D1391" s="46"/>
      <c r="E1391" s="39" t="s">
        <v>2965</v>
      </c>
      <c r="F1391" s="46"/>
      <c r="G1391" s="46"/>
      <c r="H1391" s="46"/>
      <c r="I1391" s="46"/>
      <c r="J1391" s="47"/>
    </row>
    <row r="1392" ht="30">
      <c r="A1392" s="37" t="s">
        <v>125</v>
      </c>
      <c r="B1392" s="37">
        <v>381</v>
      </c>
      <c r="C1392" s="38" t="s">
        <v>2967</v>
      </c>
      <c r="D1392" s="37" t="s">
        <v>127</v>
      </c>
      <c r="E1392" s="39" t="s">
        <v>2968</v>
      </c>
      <c r="F1392" s="40" t="s">
        <v>129</v>
      </c>
      <c r="G1392" s="41">
        <v>15.744</v>
      </c>
      <c r="H1392" s="42">
        <v>0</v>
      </c>
      <c r="I1392" s="43">
        <f>ROUND(G1392*H1392,P4)</f>
        <v>0</v>
      </c>
      <c r="J1392" s="37"/>
      <c r="O1392" s="44">
        <f>I1392*0.21</f>
        <v>0</v>
      </c>
      <c r="P1392">
        <v>3</v>
      </c>
    </row>
    <row r="1393" ht="30">
      <c r="A1393" s="37" t="s">
        <v>130</v>
      </c>
      <c r="B1393" s="45"/>
      <c r="C1393" s="46"/>
      <c r="D1393" s="46"/>
      <c r="E1393" s="39" t="s">
        <v>2968</v>
      </c>
      <c r="F1393" s="46"/>
      <c r="G1393" s="46"/>
      <c r="H1393" s="46"/>
      <c r="I1393" s="46"/>
      <c r="J1393" s="47"/>
    </row>
    <row r="1394" ht="60">
      <c r="A1394" s="37" t="s">
        <v>242</v>
      </c>
      <c r="B1394" s="45"/>
      <c r="C1394" s="46"/>
      <c r="D1394" s="46"/>
      <c r="E1394" s="51" t="s">
        <v>2969</v>
      </c>
      <c r="F1394" s="46"/>
      <c r="G1394" s="46"/>
      <c r="H1394" s="46"/>
      <c r="I1394" s="46"/>
      <c r="J1394" s="47"/>
    </row>
    <row r="1395" ht="30">
      <c r="A1395" s="37" t="s">
        <v>131</v>
      </c>
      <c r="B1395" s="45"/>
      <c r="C1395" s="46"/>
      <c r="D1395" s="46"/>
      <c r="E1395" s="39" t="s">
        <v>2968</v>
      </c>
      <c r="F1395" s="46"/>
      <c r="G1395" s="46"/>
      <c r="H1395" s="46"/>
      <c r="I1395" s="46"/>
      <c r="J1395" s="47"/>
    </row>
    <row r="1396" ht="30">
      <c r="A1396" s="37" t="s">
        <v>125</v>
      </c>
      <c r="B1396" s="37">
        <v>382</v>
      </c>
      <c r="C1396" s="38" t="s">
        <v>2970</v>
      </c>
      <c r="D1396" s="37" t="s">
        <v>127</v>
      </c>
      <c r="E1396" s="39" t="s">
        <v>2971</v>
      </c>
      <c r="F1396" s="40" t="s">
        <v>1304</v>
      </c>
      <c r="G1396" s="41">
        <v>964.47000000000003</v>
      </c>
      <c r="H1396" s="42">
        <v>0</v>
      </c>
      <c r="I1396" s="43">
        <f>ROUND(G1396*H1396,P4)</f>
        <v>0</v>
      </c>
      <c r="J1396" s="37"/>
      <c r="O1396" s="44">
        <f>I1396*0.21</f>
        <v>0</v>
      </c>
      <c r="P1396">
        <v>3</v>
      </c>
    </row>
    <row r="1397" ht="30">
      <c r="A1397" s="37" t="s">
        <v>130</v>
      </c>
      <c r="B1397" s="45"/>
      <c r="C1397" s="46"/>
      <c r="D1397" s="46"/>
      <c r="E1397" s="39" t="s">
        <v>2971</v>
      </c>
      <c r="F1397" s="46"/>
      <c r="G1397" s="46"/>
      <c r="H1397" s="46"/>
      <c r="I1397" s="46"/>
      <c r="J1397" s="47"/>
    </row>
    <row r="1398" ht="30">
      <c r="A1398" s="37" t="s">
        <v>242</v>
      </c>
      <c r="B1398" s="45"/>
      <c r="C1398" s="46"/>
      <c r="D1398" s="46"/>
      <c r="E1398" s="51" t="s">
        <v>2972</v>
      </c>
      <c r="F1398" s="46"/>
      <c r="G1398" s="46"/>
      <c r="H1398" s="46"/>
      <c r="I1398" s="46"/>
      <c r="J1398" s="47"/>
    </row>
    <row r="1399" ht="30">
      <c r="A1399" s="37" t="s">
        <v>131</v>
      </c>
      <c r="B1399" s="45"/>
      <c r="C1399" s="46"/>
      <c r="D1399" s="46"/>
      <c r="E1399" s="39" t="s">
        <v>2971</v>
      </c>
      <c r="F1399" s="46"/>
      <c r="G1399" s="46"/>
      <c r="H1399" s="46"/>
      <c r="I1399" s="46"/>
      <c r="J1399" s="47"/>
    </row>
    <row r="1400" ht="45">
      <c r="A1400" s="37" t="s">
        <v>125</v>
      </c>
      <c r="B1400" s="37">
        <v>383</v>
      </c>
      <c r="C1400" s="38" t="s">
        <v>2973</v>
      </c>
      <c r="D1400" s="37" t="s">
        <v>127</v>
      </c>
      <c r="E1400" s="39" t="s">
        <v>2974</v>
      </c>
      <c r="F1400" s="40" t="s">
        <v>1304</v>
      </c>
      <c r="G1400" s="41">
        <v>114.90000000000001</v>
      </c>
      <c r="H1400" s="42">
        <v>0</v>
      </c>
      <c r="I1400" s="43">
        <f>ROUND(G1400*H1400,P4)</f>
        <v>0</v>
      </c>
      <c r="J1400" s="37"/>
      <c r="O1400" s="44">
        <f>I1400*0.21</f>
        <v>0</v>
      </c>
      <c r="P1400">
        <v>3</v>
      </c>
    </row>
    <row r="1401" ht="45">
      <c r="A1401" s="37" t="s">
        <v>130</v>
      </c>
      <c r="B1401" s="45"/>
      <c r="C1401" s="46"/>
      <c r="D1401" s="46"/>
      <c r="E1401" s="39" t="s">
        <v>2974</v>
      </c>
      <c r="F1401" s="46"/>
      <c r="G1401" s="46"/>
      <c r="H1401" s="46"/>
      <c r="I1401" s="46"/>
      <c r="J1401" s="47"/>
    </row>
    <row r="1402">
      <c r="A1402" s="37" t="s">
        <v>242</v>
      </c>
      <c r="B1402" s="45"/>
      <c r="C1402" s="46"/>
      <c r="D1402" s="46"/>
      <c r="E1402" s="51" t="s">
        <v>2975</v>
      </c>
      <c r="F1402" s="46"/>
      <c r="G1402" s="46"/>
      <c r="H1402" s="46"/>
      <c r="I1402" s="46"/>
      <c r="J1402" s="47"/>
    </row>
    <row r="1403" ht="45">
      <c r="A1403" s="37" t="s">
        <v>131</v>
      </c>
      <c r="B1403" s="45"/>
      <c r="C1403" s="46"/>
      <c r="D1403" s="46"/>
      <c r="E1403" s="39" t="s">
        <v>2974</v>
      </c>
      <c r="F1403" s="46"/>
      <c r="G1403" s="46"/>
      <c r="H1403" s="46"/>
      <c r="I1403" s="46"/>
      <c r="J1403" s="47"/>
    </row>
    <row r="1404" ht="30">
      <c r="A1404" s="37" t="s">
        <v>125</v>
      </c>
      <c r="B1404" s="37">
        <v>384</v>
      </c>
      <c r="C1404" s="38" t="s">
        <v>2976</v>
      </c>
      <c r="D1404" s="37" t="s">
        <v>127</v>
      </c>
      <c r="E1404" s="39" t="s">
        <v>2977</v>
      </c>
      <c r="F1404" s="40" t="s">
        <v>1304</v>
      </c>
      <c r="G1404" s="41">
        <v>45.700000000000003</v>
      </c>
      <c r="H1404" s="42">
        <v>0</v>
      </c>
      <c r="I1404" s="43">
        <f>ROUND(G1404*H1404,P4)</f>
        <v>0</v>
      </c>
      <c r="J1404" s="37"/>
      <c r="O1404" s="44">
        <f>I1404*0.21</f>
        <v>0</v>
      </c>
      <c r="P1404">
        <v>3</v>
      </c>
    </row>
    <row r="1405" ht="30">
      <c r="A1405" s="37" t="s">
        <v>130</v>
      </c>
      <c r="B1405" s="45"/>
      <c r="C1405" s="46"/>
      <c r="D1405" s="46"/>
      <c r="E1405" s="39" t="s">
        <v>2977</v>
      </c>
      <c r="F1405" s="46"/>
      <c r="G1405" s="46"/>
      <c r="H1405" s="46"/>
      <c r="I1405" s="46"/>
      <c r="J1405" s="47"/>
    </row>
    <row r="1406" ht="75">
      <c r="A1406" s="37" t="s">
        <v>242</v>
      </c>
      <c r="B1406" s="45"/>
      <c r="C1406" s="46"/>
      <c r="D1406" s="46"/>
      <c r="E1406" s="51" t="s">
        <v>2978</v>
      </c>
      <c r="F1406" s="46"/>
      <c r="G1406" s="46"/>
      <c r="H1406" s="46"/>
      <c r="I1406" s="46"/>
      <c r="J1406" s="47"/>
    </row>
    <row r="1407" ht="30">
      <c r="A1407" s="37" t="s">
        <v>131</v>
      </c>
      <c r="B1407" s="45"/>
      <c r="C1407" s="46"/>
      <c r="D1407" s="46"/>
      <c r="E1407" s="39" t="s">
        <v>2977</v>
      </c>
      <c r="F1407" s="46"/>
      <c r="G1407" s="46"/>
      <c r="H1407" s="46"/>
      <c r="I1407" s="46"/>
      <c r="J1407" s="47"/>
    </row>
    <row r="1408">
      <c r="A1408" s="37" t="s">
        <v>125</v>
      </c>
      <c r="B1408" s="37">
        <v>385</v>
      </c>
      <c r="C1408" s="38" t="s">
        <v>2979</v>
      </c>
      <c r="D1408" s="37" t="s">
        <v>127</v>
      </c>
      <c r="E1408" s="39" t="s">
        <v>2980</v>
      </c>
      <c r="F1408" s="40" t="s">
        <v>1304</v>
      </c>
      <c r="G1408" s="41">
        <v>263.56900000000002</v>
      </c>
      <c r="H1408" s="42">
        <v>0</v>
      </c>
      <c r="I1408" s="43">
        <f>ROUND(G1408*H1408,P4)</f>
        <v>0</v>
      </c>
      <c r="J1408" s="37"/>
      <c r="O1408" s="44">
        <f>I1408*0.21</f>
        <v>0</v>
      </c>
      <c r="P1408">
        <v>3</v>
      </c>
    </row>
    <row r="1409">
      <c r="A1409" s="37" t="s">
        <v>130</v>
      </c>
      <c r="B1409" s="45"/>
      <c r="C1409" s="46"/>
      <c r="D1409" s="46"/>
      <c r="E1409" s="39" t="s">
        <v>2980</v>
      </c>
      <c r="F1409" s="46"/>
      <c r="G1409" s="46"/>
      <c r="H1409" s="46"/>
      <c r="I1409" s="46"/>
      <c r="J1409" s="47"/>
    </row>
    <row r="1410">
      <c r="A1410" s="37" t="s">
        <v>131</v>
      </c>
      <c r="B1410" s="45"/>
      <c r="C1410" s="46"/>
      <c r="D1410" s="46"/>
      <c r="E1410" s="39" t="s">
        <v>2980</v>
      </c>
      <c r="F1410" s="46"/>
      <c r="G1410" s="46"/>
      <c r="H1410" s="46"/>
      <c r="I1410" s="46"/>
      <c r="J1410" s="47"/>
    </row>
    <row r="1411">
      <c r="A1411" s="37" t="s">
        <v>125</v>
      </c>
      <c r="B1411" s="37">
        <v>386</v>
      </c>
      <c r="C1411" s="38" t="s">
        <v>2981</v>
      </c>
      <c r="D1411" s="37" t="s">
        <v>127</v>
      </c>
      <c r="E1411" s="39" t="s">
        <v>2982</v>
      </c>
      <c r="F1411" s="40" t="s">
        <v>129</v>
      </c>
      <c r="G1411" s="41">
        <v>707.63999999999999</v>
      </c>
      <c r="H1411" s="42">
        <v>0</v>
      </c>
      <c r="I1411" s="43">
        <f>ROUND(G1411*H1411,P4)</f>
        <v>0</v>
      </c>
      <c r="J1411" s="37"/>
      <c r="O1411" s="44">
        <f>I1411*0.21</f>
        <v>0</v>
      </c>
      <c r="P1411">
        <v>3</v>
      </c>
    </row>
    <row r="1412">
      <c r="A1412" s="37" t="s">
        <v>130</v>
      </c>
      <c r="B1412" s="45"/>
      <c r="C1412" s="46"/>
      <c r="D1412" s="46"/>
      <c r="E1412" s="39" t="s">
        <v>2982</v>
      </c>
      <c r="F1412" s="46"/>
      <c r="G1412" s="46"/>
      <c r="H1412" s="46"/>
      <c r="I1412" s="46"/>
      <c r="J1412" s="47"/>
    </row>
    <row r="1413" ht="165">
      <c r="A1413" s="37" t="s">
        <v>242</v>
      </c>
      <c r="B1413" s="45"/>
      <c r="C1413" s="46"/>
      <c r="D1413" s="46"/>
      <c r="E1413" s="51" t="s">
        <v>2983</v>
      </c>
      <c r="F1413" s="46"/>
      <c r="G1413" s="46"/>
      <c r="H1413" s="46"/>
      <c r="I1413" s="46"/>
      <c r="J1413" s="47"/>
    </row>
    <row r="1414">
      <c r="A1414" s="37" t="s">
        <v>131</v>
      </c>
      <c r="B1414" s="45"/>
      <c r="C1414" s="46"/>
      <c r="D1414" s="46"/>
      <c r="E1414" s="39" t="s">
        <v>2982</v>
      </c>
      <c r="F1414" s="46"/>
      <c r="G1414" s="46"/>
      <c r="H1414" s="46"/>
      <c r="I1414" s="46"/>
      <c r="J1414" s="47"/>
    </row>
    <row r="1415">
      <c r="A1415" s="37" t="s">
        <v>125</v>
      </c>
      <c r="B1415" s="37">
        <v>387</v>
      </c>
      <c r="C1415" s="38" t="s">
        <v>2984</v>
      </c>
      <c r="D1415" s="37" t="s">
        <v>127</v>
      </c>
      <c r="E1415" s="39" t="s">
        <v>2985</v>
      </c>
      <c r="F1415" s="40" t="s">
        <v>135</v>
      </c>
      <c r="G1415" s="41">
        <v>105</v>
      </c>
      <c r="H1415" s="42">
        <v>0</v>
      </c>
      <c r="I1415" s="43">
        <f>ROUND(G1415*H1415,P4)</f>
        <v>0</v>
      </c>
      <c r="J1415" s="37"/>
      <c r="O1415" s="44">
        <f>I1415*0.21</f>
        <v>0</v>
      </c>
      <c r="P1415">
        <v>3</v>
      </c>
    </row>
    <row r="1416">
      <c r="A1416" s="37" t="s">
        <v>130</v>
      </c>
      <c r="B1416" s="45"/>
      <c r="C1416" s="46"/>
      <c r="D1416" s="46"/>
      <c r="E1416" s="39" t="s">
        <v>2985</v>
      </c>
      <c r="F1416" s="46"/>
      <c r="G1416" s="46"/>
      <c r="H1416" s="46"/>
      <c r="I1416" s="46"/>
      <c r="J1416" s="47"/>
    </row>
    <row r="1417" ht="409.5">
      <c r="A1417" s="37" t="s">
        <v>242</v>
      </c>
      <c r="B1417" s="45"/>
      <c r="C1417" s="46"/>
      <c r="D1417" s="46"/>
      <c r="E1417" s="51" t="s">
        <v>2986</v>
      </c>
      <c r="F1417" s="46"/>
      <c r="G1417" s="46"/>
      <c r="H1417" s="46"/>
      <c r="I1417" s="46"/>
      <c r="J1417" s="47"/>
    </row>
    <row r="1418">
      <c r="A1418" s="37" t="s">
        <v>131</v>
      </c>
      <c r="B1418" s="45"/>
      <c r="C1418" s="46"/>
      <c r="D1418" s="46"/>
      <c r="E1418" s="39" t="s">
        <v>2985</v>
      </c>
      <c r="F1418" s="46"/>
      <c r="G1418" s="46"/>
      <c r="H1418" s="46"/>
      <c r="I1418" s="46"/>
      <c r="J1418" s="47"/>
    </row>
    <row r="1419">
      <c r="A1419" s="37" t="s">
        <v>125</v>
      </c>
      <c r="B1419" s="37">
        <v>388</v>
      </c>
      <c r="C1419" s="38" t="s">
        <v>2987</v>
      </c>
      <c r="D1419" s="37" t="s">
        <v>127</v>
      </c>
      <c r="E1419" s="39" t="s">
        <v>2988</v>
      </c>
      <c r="F1419" s="40" t="s">
        <v>135</v>
      </c>
      <c r="G1419" s="41">
        <v>9</v>
      </c>
      <c r="H1419" s="42">
        <v>0</v>
      </c>
      <c r="I1419" s="43">
        <f>ROUND(G1419*H1419,P4)</f>
        <v>0</v>
      </c>
      <c r="J1419" s="37"/>
      <c r="O1419" s="44">
        <f>I1419*0.21</f>
        <v>0</v>
      </c>
      <c r="P1419">
        <v>3</v>
      </c>
    </row>
    <row r="1420">
      <c r="A1420" s="37" t="s">
        <v>130</v>
      </c>
      <c r="B1420" s="45"/>
      <c r="C1420" s="46"/>
      <c r="D1420" s="46"/>
      <c r="E1420" s="39" t="s">
        <v>2988</v>
      </c>
      <c r="F1420" s="46"/>
      <c r="G1420" s="46"/>
      <c r="H1420" s="46"/>
      <c r="I1420" s="46"/>
      <c r="J1420" s="47"/>
    </row>
    <row r="1421" ht="105">
      <c r="A1421" s="37" t="s">
        <v>242</v>
      </c>
      <c r="B1421" s="45"/>
      <c r="C1421" s="46"/>
      <c r="D1421" s="46"/>
      <c r="E1421" s="51" t="s">
        <v>2989</v>
      </c>
      <c r="F1421" s="46"/>
      <c r="G1421" s="46"/>
      <c r="H1421" s="46"/>
      <c r="I1421" s="46"/>
      <c r="J1421" s="47"/>
    </row>
    <row r="1422">
      <c r="A1422" s="37" t="s">
        <v>131</v>
      </c>
      <c r="B1422" s="45"/>
      <c r="C1422" s="46"/>
      <c r="D1422" s="46"/>
      <c r="E1422" s="39" t="s">
        <v>2988</v>
      </c>
      <c r="F1422" s="46"/>
      <c r="G1422" s="46"/>
      <c r="H1422" s="46"/>
      <c r="I1422" s="46"/>
      <c r="J1422" s="47"/>
    </row>
    <row r="1423" ht="30">
      <c r="A1423" s="37" t="s">
        <v>125</v>
      </c>
      <c r="B1423" s="37">
        <v>389</v>
      </c>
      <c r="C1423" s="38" t="s">
        <v>2990</v>
      </c>
      <c r="D1423" s="37" t="s">
        <v>127</v>
      </c>
      <c r="E1423" s="39" t="s">
        <v>2991</v>
      </c>
      <c r="F1423" s="40" t="s">
        <v>135</v>
      </c>
      <c r="G1423" s="41">
        <v>19</v>
      </c>
      <c r="H1423" s="42">
        <v>0</v>
      </c>
      <c r="I1423" s="43">
        <f>ROUND(G1423*H1423,P4)</f>
        <v>0</v>
      </c>
      <c r="J1423" s="37"/>
      <c r="O1423" s="44">
        <f>I1423*0.21</f>
        <v>0</v>
      </c>
      <c r="P1423">
        <v>3</v>
      </c>
    </row>
    <row r="1424" ht="30">
      <c r="A1424" s="37" t="s">
        <v>130</v>
      </c>
      <c r="B1424" s="45"/>
      <c r="C1424" s="46"/>
      <c r="D1424" s="46"/>
      <c r="E1424" s="39" t="s">
        <v>2991</v>
      </c>
      <c r="F1424" s="46"/>
      <c r="G1424" s="46"/>
      <c r="H1424" s="46"/>
      <c r="I1424" s="46"/>
      <c r="J1424" s="47"/>
    </row>
    <row r="1425" ht="240">
      <c r="A1425" s="37" t="s">
        <v>242</v>
      </c>
      <c r="B1425" s="45"/>
      <c r="C1425" s="46"/>
      <c r="D1425" s="46"/>
      <c r="E1425" s="51" t="s">
        <v>2992</v>
      </c>
      <c r="F1425" s="46"/>
      <c r="G1425" s="46"/>
      <c r="H1425" s="46"/>
      <c r="I1425" s="46"/>
      <c r="J1425" s="47"/>
    </row>
    <row r="1426" ht="30">
      <c r="A1426" s="37" t="s">
        <v>131</v>
      </c>
      <c r="B1426" s="45"/>
      <c r="C1426" s="46"/>
      <c r="D1426" s="46"/>
      <c r="E1426" s="39" t="s">
        <v>2991</v>
      </c>
      <c r="F1426" s="46"/>
      <c r="G1426" s="46"/>
      <c r="H1426" s="46"/>
      <c r="I1426" s="46"/>
      <c r="J1426" s="47"/>
    </row>
    <row r="1427" ht="30">
      <c r="A1427" s="37" t="s">
        <v>125</v>
      </c>
      <c r="B1427" s="37">
        <v>390</v>
      </c>
      <c r="C1427" s="38" t="s">
        <v>2993</v>
      </c>
      <c r="D1427" s="37" t="s">
        <v>127</v>
      </c>
      <c r="E1427" s="39" t="s">
        <v>2994</v>
      </c>
      <c r="F1427" s="40" t="s">
        <v>129</v>
      </c>
      <c r="G1427" s="41">
        <v>259.13</v>
      </c>
      <c r="H1427" s="42">
        <v>0</v>
      </c>
      <c r="I1427" s="43">
        <f>ROUND(G1427*H1427,P4)</f>
        <v>0</v>
      </c>
      <c r="J1427" s="37"/>
      <c r="O1427" s="44">
        <f>I1427*0.21</f>
        <v>0</v>
      </c>
      <c r="P1427">
        <v>3</v>
      </c>
    </row>
    <row r="1428" ht="30">
      <c r="A1428" s="37" t="s">
        <v>130</v>
      </c>
      <c r="B1428" s="45"/>
      <c r="C1428" s="46"/>
      <c r="D1428" s="46"/>
      <c r="E1428" s="39" t="s">
        <v>2994</v>
      </c>
      <c r="F1428" s="46"/>
      <c r="G1428" s="46"/>
      <c r="H1428" s="46"/>
      <c r="I1428" s="46"/>
      <c r="J1428" s="47"/>
    </row>
    <row r="1429" ht="120">
      <c r="A1429" s="37" t="s">
        <v>242</v>
      </c>
      <c r="B1429" s="45"/>
      <c r="C1429" s="46"/>
      <c r="D1429" s="46"/>
      <c r="E1429" s="51" t="s">
        <v>2995</v>
      </c>
      <c r="F1429" s="46"/>
      <c r="G1429" s="46"/>
      <c r="H1429" s="46"/>
      <c r="I1429" s="46"/>
      <c r="J1429" s="47"/>
    </row>
    <row r="1430" ht="30">
      <c r="A1430" s="37" t="s">
        <v>131</v>
      </c>
      <c r="B1430" s="45"/>
      <c r="C1430" s="46"/>
      <c r="D1430" s="46"/>
      <c r="E1430" s="39" t="s">
        <v>2994</v>
      </c>
      <c r="F1430" s="46"/>
      <c r="G1430" s="46"/>
      <c r="H1430" s="46"/>
      <c r="I1430" s="46"/>
      <c r="J1430" s="47"/>
    </row>
    <row r="1431">
      <c r="A1431" s="37" t="s">
        <v>125</v>
      </c>
      <c r="B1431" s="37">
        <v>391</v>
      </c>
      <c r="C1431" s="38" t="s">
        <v>2996</v>
      </c>
      <c r="D1431" s="37" t="s">
        <v>127</v>
      </c>
      <c r="E1431" s="39" t="s">
        <v>2997</v>
      </c>
      <c r="F1431" s="40" t="s">
        <v>129</v>
      </c>
      <c r="G1431" s="41">
        <v>10.33</v>
      </c>
      <c r="H1431" s="42">
        <v>0</v>
      </c>
      <c r="I1431" s="43">
        <f>ROUND(G1431*H1431,P4)</f>
        <v>0</v>
      </c>
      <c r="J1431" s="37"/>
      <c r="O1431" s="44">
        <f>I1431*0.21</f>
        <v>0</v>
      </c>
      <c r="P1431">
        <v>3</v>
      </c>
    </row>
    <row r="1432">
      <c r="A1432" s="37" t="s">
        <v>130</v>
      </c>
      <c r="B1432" s="45"/>
      <c r="C1432" s="46"/>
      <c r="D1432" s="46"/>
      <c r="E1432" s="39" t="s">
        <v>2997</v>
      </c>
      <c r="F1432" s="46"/>
      <c r="G1432" s="46"/>
      <c r="H1432" s="46"/>
      <c r="I1432" s="46"/>
      <c r="J1432" s="47"/>
    </row>
    <row r="1433" ht="60">
      <c r="A1433" s="37" t="s">
        <v>242</v>
      </c>
      <c r="B1433" s="45"/>
      <c r="C1433" s="46"/>
      <c r="D1433" s="46"/>
      <c r="E1433" s="51" t="s">
        <v>2998</v>
      </c>
      <c r="F1433" s="46"/>
      <c r="G1433" s="46"/>
      <c r="H1433" s="46"/>
      <c r="I1433" s="46"/>
      <c r="J1433" s="47"/>
    </row>
    <row r="1434">
      <c r="A1434" s="37" t="s">
        <v>131</v>
      </c>
      <c r="B1434" s="45"/>
      <c r="C1434" s="46"/>
      <c r="D1434" s="46"/>
      <c r="E1434" s="39" t="s">
        <v>2997</v>
      </c>
      <c r="F1434" s="46"/>
      <c r="G1434" s="46"/>
      <c r="H1434" s="46"/>
      <c r="I1434" s="46"/>
      <c r="J1434" s="47"/>
    </row>
    <row r="1435">
      <c r="A1435" s="37" t="s">
        <v>125</v>
      </c>
      <c r="B1435" s="37">
        <v>392</v>
      </c>
      <c r="C1435" s="38" t="s">
        <v>2999</v>
      </c>
      <c r="D1435" s="37" t="s">
        <v>127</v>
      </c>
      <c r="E1435" s="39" t="s">
        <v>3000</v>
      </c>
      <c r="F1435" s="40" t="s">
        <v>135</v>
      </c>
      <c r="G1435" s="41">
        <v>4</v>
      </c>
      <c r="H1435" s="42">
        <v>0</v>
      </c>
      <c r="I1435" s="43">
        <f>ROUND(G1435*H1435,P4)</f>
        <v>0</v>
      </c>
      <c r="J1435" s="37"/>
      <c r="O1435" s="44">
        <f>I1435*0.21</f>
        <v>0</v>
      </c>
      <c r="P1435">
        <v>3</v>
      </c>
    </row>
    <row r="1436">
      <c r="A1436" s="37" t="s">
        <v>130</v>
      </c>
      <c r="B1436" s="45"/>
      <c r="C1436" s="46"/>
      <c r="D1436" s="46"/>
      <c r="E1436" s="39" t="s">
        <v>3000</v>
      </c>
      <c r="F1436" s="46"/>
      <c r="G1436" s="46"/>
      <c r="H1436" s="46"/>
      <c r="I1436" s="46"/>
      <c r="J1436" s="47"/>
    </row>
    <row r="1437" ht="60">
      <c r="A1437" s="37" t="s">
        <v>242</v>
      </c>
      <c r="B1437" s="45"/>
      <c r="C1437" s="46"/>
      <c r="D1437" s="46"/>
      <c r="E1437" s="51" t="s">
        <v>3001</v>
      </c>
      <c r="F1437" s="46"/>
      <c r="G1437" s="46"/>
      <c r="H1437" s="46"/>
      <c r="I1437" s="46"/>
      <c r="J1437" s="47"/>
    </row>
    <row r="1438">
      <c r="A1438" s="37" t="s">
        <v>131</v>
      </c>
      <c r="B1438" s="45"/>
      <c r="C1438" s="46"/>
      <c r="D1438" s="46"/>
      <c r="E1438" s="39" t="s">
        <v>3000</v>
      </c>
      <c r="F1438" s="46"/>
      <c r="G1438" s="46"/>
      <c r="H1438" s="46"/>
      <c r="I1438" s="46"/>
      <c r="J1438" s="47"/>
    </row>
    <row r="1439">
      <c r="A1439" s="37" t="s">
        <v>125</v>
      </c>
      <c r="B1439" s="37">
        <v>393</v>
      </c>
      <c r="C1439" s="38" t="s">
        <v>3002</v>
      </c>
      <c r="D1439" s="37" t="s">
        <v>127</v>
      </c>
      <c r="E1439" s="39" t="s">
        <v>3003</v>
      </c>
      <c r="F1439" s="40" t="s">
        <v>135</v>
      </c>
      <c r="G1439" s="41">
        <v>3</v>
      </c>
      <c r="H1439" s="42">
        <v>0</v>
      </c>
      <c r="I1439" s="43">
        <f>ROUND(G1439*H1439,P4)</f>
        <v>0</v>
      </c>
      <c r="J1439" s="37"/>
      <c r="O1439" s="44">
        <f>I1439*0.21</f>
        <v>0</v>
      </c>
      <c r="P1439">
        <v>3</v>
      </c>
    </row>
    <row r="1440">
      <c r="A1440" s="37" t="s">
        <v>130</v>
      </c>
      <c r="B1440" s="45"/>
      <c r="C1440" s="46"/>
      <c r="D1440" s="46"/>
      <c r="E1440" s="39" t="s">
        <v>3003</v>
      </c>
      <c r="F1440" s="46"/>
      <c r="G1440" s="46"/>
      <c r="H1440" s="46"/>
      <c r="I1440" s="46"/>
      <c r="J1440" s="47"/>
    </row>
    <row r="1441" ht="60">
      <c r="A1441" s="37" t="s">
        <v>242</v>
      </c>
      <c r="B1441" s="45"/>
      <c r="C1441" s="46"/>
      <c r="D1441" s="46"/>
      <c r="E1441" s="51" t="s">
        <v>3004</v>
      </c>
      <c r="F1441" s="46"/>
      <c r="G1441" s="46"/>
      <c r="H1441" s="46"/>
      <c r="I1441" s="46"/>
      <c r="J1441" s="47"/>
    </row>
    <row r="1442">
      <c r="A1442" s="37" t="s">
        <v>131</v>
      </c>
      <c r="B1442" s="45"/>
      <c r="C1442" s="46"/>
      <c r="D1442" s="46"/>
      <c r="E1442" s="39" t="s">
        <v>3003</v>
      </c>
      <c r="F1442" s="46"/>
      <c r="G1442" s="46"/>
      <c r="H1442" s="46"/>
      <c r="I1442" s="46"/>
      <c r="J1442" s="47"/>
    </row>
    <row r="1443" ht="45">
      <c r="A1443" s="37" t="s">
        <v>125</v>
      </c>
      <c r="B1443" s="37">
        <v>394</v>
      </c>
      <c r="C1443" s="38" t="s">
        <v>3005</v>
      </c>
      <c r="D1443" s="37" t="s">
        <v>127</v>
      </c>
      <c r="E1443" s="39" t="s">
        <v>3006</v>
      </c>
      <c r="F1443" s="40" t="s">
        <v>237</v>
      </c>
      <c r="G1443" s="41">
        <v>16.132000000000001</v>
      </c>
      <c r="H1443" s="42">
        <v>0</v>
      </c>
      <c r="I1443" s="43">
        <f>ROUND(G1443*H1443,P4)</f>
        <v>0</v>
      </c>
      <c r="J1443" s="37"/>
      <c r="O1443" s="44">
        <f>I1443*0.21</f>
        <v>0</v>
      </c>
      <c r="P1443">
        <v>3</v>
      </c>
    </row>
    <row r="1444" ht="45">
      <c r="A1444" s="37" t="s">
        <v>130</v>
      </c>
      <c r="B1444" s="45"/>
      <c r="C1444" s="46"/>
      <c r="D1444" s="46"/>
      <c r="E1444" s="39" t="s">
        <v>3006</v>
      </c>
      <c r="F1444" s="46"/>
      <c r="G1444" s="46"/>
      <c r="H1444" s="46"/>
      <c r="I1444" s="46"/>
      <c r="J1444" s="47"/>
    </row>
    <row r="1445" ht="45">
      <c r="A1445" s="37" t="s">
        <v>131</v>
      </c>
      <c r="B1445" s="45"/>
      <c r="C1445" s="46"/>
      <c r="D1445" s="46"/>
      <c r="E1445" s="39" t="s">
        <v>3006</v>
      </c>
      <c r="F1445" s="46"/>
      <c r="G1445" s="46"/>
      <c r="H1445" s="46"/>
      <c r="I1445" s="46"/>
      <c r="J1445" s="47"/>
    </row>
    <row r="1446" ht="30">
      <c r="A1446" s="37" t="s">
        <v>125</v>
      </c>
      <c r="B1446" s="37">
        <v>395</v>
      </c>
      <c r="C1446" s="38" t="s">
        <v>3007</v>
      </c>
      <c r="D1446" s="37" t="s">
        <v>127</v>
      </c>
      <c r="E1446" s="39" t="s">
        <v>3008</v>
      </c>
      <c r="F1446" s="40" t="s">
        <v>1304</v>
      </c>
      <c r="G1446" s="41">
        <v>718.30200000000002</v>
      </c>
      <c r="H1446" s="42">
        <v>0</v>
      </c>
      <c r="I1446" s="43">
        <f>ROUND(G1446*H1446,P4)</f>
        <v>0</v>
      </c>
      <c r="J1446" s="37"/>
      <c r="O1446" s="44">
        <f>I1446*0.21</f>
        <v>0</v>
      </c>
      <c r="P1446">
        <v>3</v>
      </c>
    </row>
    <row r="1447" ht="30">
      <c r="A1447" s="37" t="s">
        <v>130</v>
      </c>
      <c r="B1447" s="45"/>
      <c r="C1447" s="46"/>
      <c r="D1447" s="46"/>
      <c r="E1447" s="39" t="s">
        <v>3008</v>
      </c>
      <c r="F1447" s="46"/>
      <c r="G1447" s="46"/>
      <c r="H1447" s="46"/>
      <c r="I1447" s="46"/>
      <c r="J1447" s="47"/>
    </row>
    <row r="1448" ht="30">
      <c r="A1448" s="37" t="s">
        <v>131</v>
      </c>
      <c r="B1448" s="45"/>
      <c r="C1448" s="46"/>
      <c r="D1448" s="46"/>
      <c r="E1448" s="39" t="s">
        <v>3008</v>
      </c>
      <c r="F1448" s="46"/>
      <c r="G1448" s="46"/>
      <c r="H1448" s="46"/>
      <c r="I1448" s="46"/>
      <c r="J1448" s="47"/>
    </row>
    <row r="1449" ht="30">
      <c r="A1449" s="37" t="s">
        <v>125</v>
      </c>
      <c r="B1449" s="37">
        <v>396</v>
      </c>
      <c r="C1449" s="38" t="s">
        <v>3009</v>
      </c>
      <c r="D1449" s="37" t="s">
        <v>127</v>
      </c>
      <c r="E1449" s="39" t="s">
        <v>3010</v>
      </c>
      <c r="F1449" s="40" t="s">
        <v>1304</v>
      </c>
      <c r="G1449" s="41">
        <v>17.181000000000001</v>
      </c>
      <c r="H1449" s="42">
        <v>0</v>
      </c>
      <c r="I1449" s="43">
        <f>ROUND(G1449*H1449,P4)</f>
        <v>0</v>
      </c>
      <c r="J1449" s="37"/>
      <c r="O1449" s="44">
        <f>I1449*0.21</f>
        <v>0</v>
      </c>
      <c r="P1449">
        <v>3</v>
      </c>
    </row>
    <row r="1450" ht="30">
      <c r="A1450" s="37" t="s">
        <v>130</v>
      </c>
      <c r="B1450" s="45"/>
      <c r="C1450" s="46"/>
      <c r="D1450" s="46"/>
      <c r="E1450" s="39" t="s">
        <v>3010</v>
      </c>
      <c r="F1450" s="46"/>
      <c r="G1450" s="46"/>
      <c r="H1450" s="46"/>
      <c r="I1450" s="46"/>
      <c r="J1450" s="47"/>
    </row>
    <row r="1451" ht="30">
      <c r="A1451" s="37" t="s">
        <v>131</v>
      </c>
      <c r="B1451" s="45"/>
      <c r="C1451" s="46"/>
      <c r="D1451" s="46"/>
      <c r="E1451" s="39" t="s">
        <v>3010</v>
      </c>
      <c r="F1451" s="46"/>
      <c r="G1451" s="46"/>
      <c r="H1451" s="46"/>
      <c r="I1451" s="46"/>
      <c r="J1451" s="47"/>
    </row>
    <row r="1452" ht="30">
      <c r="A1452" s="37" t="s">
        <v>125</v>
      </c>
      <c r="B1452" s="37">
        <v>397</v>
      </c>
      <c r="C1452" s="38" t="s">
        <v>3011</v>
      </c>
      <c r="D1452" s="37" t="s">
        <v>127</v>
      </c>
      <c r="E1452" s="39" t="s">
        <v>3012</v>
      </c>
      <c r="F1452" s="40" t="s">
        <v>1304</v>
      </c>
      <c r="G1452" s="41">
        <v>126.39</v>
      </c>
      <c r="H1452" s="42">
        <v>0</v>
      </c>
      <c r="I1452" s="43">
        <f>ROUND(G1452*H1452,P4)</f>
        <v>0</v>
      </c>
      <c r="J1452" s="37"/>
      <c r="O1452" s="44">
        <f>I1452*0.21</f>
        <v>0</v>
      </c>
      <c r="P1452">
        <v>3</v>
      </c>
    </row>
    <row r="1453" ht="30">
      <c r="A1453" s="37" t="s">
        <v>130</v>
      </c>
      <c r="B1453" s="45"/>
      <c r="C1453" s="46"/>
      <c r="D1453" s="46"/>
      <c r="E1453" s="39" t="s">
        <v>3012</v>
      </c>
      <c r="F1453" s="46"/>
      <c r="G1453" s="46"/>
      <c r="H1453" s="46"/>
      <c r="I1453" s="46"/>
      <c r="J1453" s="47"/>
    </row>
    <row r="1454">
      <c r="A1454" s="37" t="s">
        <v>242</v>
      </c>
      <c r="B1454" s="45"/>
      <c r="C1454" s="46"/>
      <c r="D1454" s="46"/>
      <c r="E1454" s="51" t="s">
        <v>3013</v>
      </c>
      <c r="F1454" s="46"/>
      <c r="G1454" s="46"/>
      <c r="H1454" s="46"/>
      <c r="I1454" s="46"/>
      <c r="J1454" s="47"/>
    </row>
    <row r="1455" ht="30">
      <c r="A1455" s="37" t="s">
        <v>131</v>
      </c>
      <c r="B1455" s="45"/>
      <c r="C1455" s="46"/>
      <c r="D1455" s="46"/>
      <c r="E1455" s="39" t="s">
        <v>3012</v>
      </c>
      <c r="F1455" s="46"/>
      <c r="G1455" s="46"/>
      <c r="H1455" s="46"/>
      <c r="I1455" s="46"/>
      <c r="J1455" s="47"/>
    </row>
    <row r="1456">
      <c r="A1456" s="37" t="s">
        <v>125</v>
      </c>
      <c r="B1456" s="37">
        <v>398</v>
      </c>
      <c r="C1456" s="38" t="s">
        <v>3014</v>
      </c>
      <c r="D1456" s="37" t="s">
        <v>127</v>
      </c>
      <c r="E1456" s="39" t="s">
        <v>3015</v>
      </c>
      <c r="F1456" s="40" t="s">
        <v>129</v>
      </c>
      <c r="G1456" s="41">
        <v>67.319999999999993</v>
      </c>
      <c r="H1456" s="42">
        <v>0</v>
      </c>
      <c r="I1456" s="43">
        <f>ROUND(G1456*H1456,P4)</f>
        <v>0</v>
      </c>
      <c r="J1456" s="37"/>
      <c r="O1456" s="44">
        <f>I1456*0.21</f>
        <v>0</v>
      </c>
      <c r="P1456">
        <v>3</v>
      </c>
    </row>
    <row r="1457">
      <c r="A1457" s="37" t="s">
        <v>130</v>
      </c>
      <c r="B1457" s="45"/>
      <c r="C1457" s="46"/>
      <c r="D1457" s="46"/>
      <c r="E1457" s="39" t="s">
        <v>3015</v>
      </c>
      <c r="F1457" s="46"/>
      <c r="G1457" s="46"/>
      <c r="H1457" s="46"/>
      <c r="I1457" s="46"/>
      <c r="J1457" s="47"/>
    </row>
    <row r="1458">
      <c r="A1458" s="37" t="s">
        <v>242</v>
      </c>
      <c r="B1458" s="45"/>
      <c r="C1458" s="46"/>
      <c r="D1458" s="46"/>
      <c r="E1458" s="51" t="s">
        <v>3016</v>
      </c>
      <c r="F1458" s="46"/>
      <c r="G1458" s="46"/>
      <c r="H1458" s="46"/>
      <c r="I1458" s="46"/>
      <c r="J1458" s="47"/>
    </row>
    <row r="1459">
      <c r="A1459" s="37" t="s">
        <v>131</v>
      </c>
      <c r="B1459" s="45"/>
      <c r="C1459" s="46"/>
      <c r="D1459" s="46"/>
      <c r="E1459" s="39" t="s">
        <v>3015</v>
      </c>
      <c r="F1459" s="46"/>
      <c r="G1459" s="46"/>
      <c r="H1459" s="46"/>
      <c r="I1459" s="46"/>
      <c r="J1459" s="47"/>
    </row>
    <row r="1460" ht="30">
      <c r="A1460" s="37" t="s">
        <v>125</v>
      </c>
      <c r="B1460" s="37">
        <v>399</v>
      </c>
      <c r="C1460" s="38" t="s">
        <v>3017</v>
      </c>
      <c r="D1460" s="37" t="s">
        <v>127</v>
      </c>
      <c r="E1460" s="39" t="s">
        <v>3018</v>
      </c>
      <c r="F1460" s="40" t="s">
        <v>3019</v>
      </c>
      <c r="G1460" s="41">
        <v>1</v>
      </c>
      <c r="H1460" s="42">
        <v>0</v>
      </c>
      <c r="I1460" s="43">
        <f>ROUND(G1460*H1460,P4)</f>
        <v>0</v>
      </c>
      <c r="J1460" s="37"/>
      <c r="O1460" s="44">
        <f>I1460*0.21</f>
        <v>0</v>
      </c>
      <c r="P1460">
        <v>3</v>
      </c>
    </row>
    <row r="1461" ht="30">
      <c r="A1461" s="37" t="s">
        <v>130</v>
      </c>
      <c r="B1461" s="45"/>
      <c r="C1461" s="46"/>
      <c r="D1461" s="46"/>
      <c r="E1461" s="39" t="s">
        <v>3018</v>
      </c>
      <c r="F1461" s="46"/>
      <c r="G1461" s="46"/>
      <c r="H1461" s="46"/>
      <c r="I1461" s="46"/>
      <c r="J1461" s="47"/>
    </row>
    <row r="1462" ht="30">
      <c r="A1462" s="37" t="s">
        <v>131</v>
      </c>
      <c r="B1462" s="45"/>
      <c r="C1462" s="46"/>
      <c r="D1462" s="46"/>
      <c r="E1462" s="39" t="s">
        <v>3018</v>
      </c>
      <c r="F1462" s="46"/>
      <c r="G1462" s="46"/>
      <c r="H1462" s="46"/>
      <c r="I1462" s="46"/>
      <c r="J1462" s="47"/>
    </row>
    <row r="1463" ht="30">
      <c r="A1463" s="37" t="s">
        <v>125</v>
      </c>
      <c r="B1463" s="37">
        <v>400</v>
      </c>
      <c r="C1463" s="38" t="s">
        <v>3020</v>
      </c>
      <c r="D1463" s="37" t="s">
        <v>127</v>
      </c>
      <c r="E1463" s="39" t="s">
        <v>3021</v>
      </c>
      <c r="F1463" s="40" t="s">
        <v>3019</v>
      </c>
      <c r="G1463" s="41">
        <v>1</v>
      </c>
      <c r="H1463" s="42">
        <v>0</v>
      </c>
      <c r="I1463" s="43">
        <f>ROUND(G1463*H1463,P4)</f>
        <v>0</v>
      </c>
      <c r="J1463" s="37"/>
      <c r="O1463" s="44">
        <f>I1463*0.21</f>
        <v>0</v>
      </c>
      <c r="P1463">
        <v>3</v>
      </c>
    </row>
    <row r="1464" ht="30">
      <c r="A1464" s="37" t="s">
        <v>130</v>
      </c>
      <c r="B1464" s="45"/>
      <c r="C1464" s="46"/>
      <c r="D1464" s="46"/>
      <c r="E1464" s="39" t="s">
        <v>3021</v>
      </c>
      <c r="F1464" s="46"/>
      <c r="G1464" s="46"/>
      <c r="H1464" s="46"/>
      <c r="I1464" s="46"/>
      <c r="J1464" s="47"/>
    </row>
    <row r="1465" ht="30">
      <c r="A1465" s="37" t="s">
        <v>131</v>
      </c>
      <c r="B1465" s="45"/>
      <c r="C1465" s="46"/>
      <c r="D1465" s="46"/>
      <c r="E1465" s="39" t="s">
        <v>3021</v>
      </c>
      <c r="F1465" s="46"/>
      <c r="G1465" s="46"/>
      <c r="H1465" s="46"/>
      <c r="I1465" s="46"/>
      <c r="J1465" s="47"/>
    </row>
    <row r="1466">
      <c r="A1466" s="37" t="s">
        <v>125</v>
      </c>
      <c r="B1466" s="37">
        <v>401</v>
      </c>
      <c r="C1466" s="38" t="s">
        <v>3022</v>
      </c>
      <c r="D1466" s="37" t="s">
        <v>127</v>
      </c>
      <c r="E1466" s="39" t="s">
        <v>3023</v>
      </c>
      <c r="F1466" s="40" t="s">
        <v>135</v>
      </c>
      <c r="G1466" s="41">
        <v>4</v>
      </c>
      <c r="H1466" s="42">
        <v>0</v>
      </c>
      <c r="I1466" s="43">
        <f>ROUND(G1466*H1466,P4)</f>
        <v>0</v>
      </c>
      <c r="J1466" s="37"/>
      <c r="O1466" s="44">
        <f>I1466*0.21</f>
        <v>0</v>
      </c>
      <c r="P1466">
        <v>3</v>
      </c>
    </row>
    <row r="1467">
      <c r="A1467" s="37" t="s">
        <v>130</v>
      </c>
      <c r="B1467" s="45"/>
      <c r="C1467" s="46"/>
      <c r="D1467" s="46"/>
      <c r="E1467" s="39" t="s">
        <v>3023</v>
      </c>
      <c r="F1467" s="46"/>
      <c r="G1467" s="46"/>
      <c r="H1467" s="46"/>
      <c r="I1467" s="46"/>
      <c r="J1467" s="47"/>
    </row>
    <row r="1468">
      <c r="A1468" s="37" t="s">
        <v>131</v>
      </c>
      <c r="B1468" s="45"/>
      <c r="C1468" s="46"/>
      <c r="D1468" s="46"/>
      <c r="E1468" s="39" t="s">
        <v>3023</v>
      </c>
      <c r="F1468" s="46"/>
      <c r="G1468" s="46"/>
      <c r="H1468" s="46"/>
      <c r="I1468" s="46"/>
      <c r="J1468" s="47"/>
    </row>
    <row r="1469">
      <c r="A1469" s="37" t="s">
        <v>125</v>
      </c>
      <c r="B1469" s="37">
        <v>402</v>
      </c>
      <c r="C1469" s="38" t="s">
        <v>3024</v>
      </c>
      <c r="D1469" s="37" t="s">
        <v>127</v>
      </c>
      <c r="E1469" s="39" t="s">
        <v>3025</v>
      </c>
      <c r="F1469" s="40" t="s">
        <v>135</v>
      </c>
      <c r="G1469" s="41">
        <v>3</v>
      </c>
      <c r="H1469" s="42">
        <v>0</v>
      </c>
      <c r="I1469" s="43">
        <f>ROUND(G1469*H1469,P4)</f>
        <v>0</v>
      </c>
      <c r="J1469" s="37"/>
      <c r="O1469" s="44">
        <f>I1469*0.21</f>
        <v>0</v>
      </c>
      <c r="P1469">
        <v>3</v>
      </c>
    </row>
    <row r="1470">
      <c r="A1470" s="37" t="s">
        <v>130</v>
      </c>
      <c r="B1470" s="45"/>
      <c r="C1470" s="46"/>
      <c r="D1470" s="46"/>
      <c r="E1470" s="39" t="s">
        <v>3025</v>
      </c>
      <c r="F1470" s="46"/>
      <c r="G1470" s="46"/>
      <c r="H1470" s="46"/>
      <c r="I1470" s="46"/>
      <c r="J1470" s="47"/>
    </row>
    <row r="1471">
      <c r="A1471" s="37" t="s">
        <v>131</v>
      </c>
      <c r="B1471" s="45"/>
      <c r="C1471" s="46"/>
      <c r="D1471" s="46"/>
      <c r="E1471" s="39" t="s">
        <v>3026</v>
      </c>
      <c r="F1471" s="46"/>
      <c r="G1471" s="46"/>
      <c r="H1471" s="46"/>
      <c r="I1471" s="46"/>
      <c r="J1471" s="47"/>
    </row>
    <row r="1472">
      <c r="A1472" s="31" t="s">
        <v>122</v>
      </c>
      <c r="B1472" s="32"/>
      <c r="C1472" s="33" t="s">
        <v>3027</v>
      </c>
      <c r="D1472" s="34"/>
      <c r="E1472" s="31" t="s">
        <v>3028</v>
      </c>
      <c r="F1472" s="34"/>
      <c r="G1472" s="34"/>
      <c r="H1472" s="34"/>
      <c r="I1472" s="35">
        <f>SUMIFS(I1473:I1521,A1473:A1521,"P")</f>
        <v>0</v>
      </c>
      <c r="J1472" s="36"/>
    </row>
    <row r="1473">
      <c r="A1473" s="37" t="s">
        <v>125</v>
      </c>
      <c r="B1473" s="37">
        <v>403</v>
      </c>
      <c r="C1473" s="38" t="s">
        <v>3029</v>
      </c>
      <c r="D1473" s="37" t="s">
        <v>127</v>
      </c>
      <c r="E1473" s="39" t="s">
        <v>3030</v>
      </c>
      <c r="F1473" s="40" t="s">
        <v>129</v>
      </c>
      <c r="G1473" s="41">
        <v>491.38499999999999</v>
      </c>
      <c r="H1473" s="42">
        <v>0</v>
      </c>
      <c r="I1473" s="43">
        <f>ROUND(G1473*H1473,P4)</f>
        <v>0</v>
      </c>
      <c r="J1473" s="37"/>
      <c r="O1473" s="44">
        <f>I1473*0.21</f>
        <v>0</v>
      </c>
      <c r="P1473">
        <v>3</v>
      </c>
    </row>
    <row r="1474">
      <c r="A1474" s="37" t="s">
        <v>130</v>
      </c>
      <c r="B1474" s="45"/>
      <c r="C1474" s="46"/>
      <c r="D1474" s="46"/>
      <c r="E1474" s="39" t="s">
        <v>3030</v>
      </c>
      <c r="F1474" s="46"/>
      <c r="G1474" s="46"/>
      <c r="H1474" s="46"/>
      <c r="I1474" s="46"/>
      <c r="J1474" s="47"/>
    </row>
    <row r="1475">
      <c r="A1475" s="37" t="s">
        <v>242</v>
      </c>
      <c r="B1475" s="45"/>
      <c r="C1475" s="46"/>
      <c r="D1475" s="46"/>
      <c r="E1475" s="51" t="s">
        <v>3031</v>
      </c>
      <c r="F1475" s="46"/>
      <c r="G1475" s="46"/>
      <c r="H1475" s="46"/>
      <c r="I1475" s="46"/>
      <c r="J1475" s="47"/>
    </row>
    <row r="1476">
      <c r="A1476" s="37" t="s">
        <v>131</v>
      </c>
      <c r="B1476" s="45"/>
      <c r="C1476" s="46"/>
      <c r="D1476" s="46"/>
      <c r="E1476" s="39" t="s">
        <v>3030</v>
      </c>
      <c r="F1476" s="46"/>
      <c r="G1476" s="46"/>
      <c r="H1476" s="46"/>
      <c r="I1476" s="46"/>
      <c r="J1476" s="47"/>
    </row>
    <row r="1477" ht="30">
      <c r="A1477" s="37" t="s">
        <v>125</v>
      </c>
      <c r="B1477" s="37">
        <v>404</v>
      </c>
      <c r="C1477" s="38" t="s">
        <v>3032</v>
      </c>
      <c r="D1477" s="37" t="s">
        <v>127</v>
      </c>
      <c r="E1477" s="39" t="s">
        <v>3033</v>
      </c>
      <c r="F1477" s="40" t="s">
        <v>1304</v>
      </c>
      <c r="G1477" s="41">
        <v>39.344999999999999</v>
      </c>
      <c r="H1477" s="42">
        <v>0</v>
      </c>
      <c r="I1477" s="43">
        <f>ROUND(G1477*H1477,P4)</f>
        <v>0</v>
      </c>
      <c r="J1477" s="37"/>
      <c r="O1477" s="44">
        <f>I1477*0.21</f>
        <v>0</v>
      </c>
      <c r="P1477">
        <v>3</v>
      </c>
    </row>
    <row r="1478" ht="30">
      <c r="A1478" s="37" t="s">
        <v>130</v>
      </c>
      <c r="B1478" s="45"/>
      <c r="C1478" s="46"/>
      <c r="D1478" s="46"/>
      <c r="E1478" s="39" t="s">
        <v>3033</v>
      </c>
      <c r="F1478" s="46"/>
      <c r="G1478" s="46"/>
      <c r="H1478" s="46"/>
      <c r="I1478" s="46"/>
      <c r="J1478" s="47"/>
    </row>
    <row r="1479">
      <c r="A1479" s="37" t="s">
        <v>242</v>
      </c>
      <c r="B1479" s="45"/>
      <c r="C1479" s="46"/>
      <c r="D1479" s="46"/>
      <c r="E1479" s="51" t="s">
        <v>3034</v>
      </c>
      <c r="F1479" s="46"/>
      <c r="G1479" s="46"/>
      <c r="H1479" s="46"/>
      <c r="I1479" s="46"/>
      <c r="J1479" s="47"/>
    </row>
    <row r="1480" ht="30">
      <c r="A1480" s="37" t="s">
        <v>131</v>
      </c>
      <c r="B1480" s="45"/>
      <c r="C1480" s="46"/>
      <c r="D1480" s="46"/>
      <c r="E1480" s="39" t="s">
        <v>3035</v>
      </c>
      <c r="F1480" s="46"/>
      <c r="G1480" s="46"/>
      <c r="H1480" s="46"/>
      <c r="I1480" s="46"/>
      <c r="J1480" s="47"/>
    </row>
    <row r="1481" ht="30">
      <c r="A1481" s="37" t="s">
        <v>125</v>
      </c>
      <c r="B1481" s="37">
        <v>405</v>
      </c>
      <c r="C1481" s="38" t="s">
        <v>3036</v>
      </c>
      <c r="D1481" s="37" t="s">
        <v>127</v>
      </c>
      <c r="E1481" s="39" t="s">
        <v>3037</v>
      </c>
      <c r="F1481" s="40" t="s">
        <v>1304</v>
      </c>
      <c r="G1481" s="41">
        <v>73.635000000000005</v>
      </c>
      <c r="H1481" s="42">
        <v>0</v>
      </c>
      <c r="I1481" s="43">
        <f>ROUND(G1481*H1481,P4)</f>
        <v>0</v>
      </c>
      <c r="J1481" s="37"/>
      <c r="O1481" s="44">
        <f>I1481*0.21</f>
        <v>0</v>
      </c>
      <c r="P1481">
        <v>3</v>
      </c>
    </row>
    <row r="1482" ht="30">
      <c r="A1482" s="37" t="s">
        <v>130</v>
      </c>
      <c r="B1482" s="45"/>
      <c r="C1482" s="46"/>
      <c r="D1482" s="46"/>
      <c r="E1482" s="39" t="s">
        <v>3037</v>
      </c>
      <c r="F1482" s="46"/>
      <c r="G1482" s="46"/>
      <c r="H1482" s="46"/>
      <c r="I1482" s="46"/>
      <c r="J1482" s="47"/>
    </row>
    <row r="1483">
      <c r="A1483" s="37" t="s">
        <v>242</v>
      </c>
      <c r="B1483" s="45"/>
      <c r="C1483" s="46"/>
      <c r="D1483" s="46"/>
      <c r="E1483" s="51" t="s">
        <v>3038</v>
      </c>
      <c r="F1483" s="46"/>
      <c r="G1483" s="46"/>
      <c r="H1483" s="46"/>
      <c r="I1483" s="46"/>
      <c r="J1483" s="47"/>
    </row>
    <row r="1484" ht="30">
      <c r="A1484" s="37" t="s">
        <v>131</v>
      </c>
      <c r="B1484" s="45"/>
      <c r="C1484" s="46"/>
      <c r="D1484" s="46"/>
      <c r="E1484" s="39" t="s">
        <v>3037</v>
      </c>
      <c r="F1484" s="46"/>
      <c r="G1484" s="46"/>
      <c r="H1484" s="46"/>
      <c r="I1484" s="46"/>
      <c r="J1484" s="47"/>
    </row>
    <row r="1485" ht="30">
      <c r="A1485" s="37" t="s">
        <v>125</v>
      </c>
      <c r="B1485" s="37">
        <v>406</v>
      </c>
      <c r="C1485" s="38" t="s">
        <v>3039</v>
      </c>
      <c r="D1485" s="37" t="s">
        <v>127</v>
      </c>
      <c r="E1485" s="39" t="s">
        <v>3040</v>
      </c>
      <c r="F1485" s="40" t="s">
        <v>1304</v>
      </c>
      <c r="G1485" s="41">
        <v>556.447</v>
      </c>
      <c r="H1485" s="42">
        <v>0</v>
      </c>
      <c r="I1485" s="43">
        <f>ROUND(G1485*H1485,P4)</f>
        <v>0</v>
      </c>
      <c r="J1485" s="37"/>
      <c r="O1485" s="44">
        <f>I1485*0.21</f>
        <v>0</v>
      </c>
      <c r="P1485">
        <v>3</v>
      </c>
    </row>
    <row r="1486" ht="30">
      <c r="A1486" s="37" t="s">
        <v>130</v>
      </c>
      <c r="B1486" s="45"/>
      <c r="C1486" s="46"/>
      <c r="D1486" s="46"/>
      <c r="E1486" s="39" t="s">
        <v>3040</v>
      </c>
      <c r="F1486" s="46"/>
      <c r="G1486" s="46"/>
      <c r="H1486" s="46"/>
      <c r="I1486" s="46"/>
      <c r="J1486" s="47"/>
    </row>
    <row r="1487">
      <c r="A1487" s="37" t="s">
        <v>242</v>
      </c>
      <c r="B1487" s="45"/>
      <c r="C1487" s="46"/>
      <c r="D1487" s="46"/>
      <c r="E1487" s="51" t="s">
        <v>3041</v>
      </c>
      <c r="F1487" s="46"/>
      <c r="G1487" s="46"/>
      <c r="H1487" s="46"/>
      <c r="I1487" s="46"/>
      <c r="J1487" s="47"/>
    </row>
    <row r="1488" ht="30">
      <c r="A1488" s="37" t="s">
        <v>131</v>
      </c>
      <c r="B1488" s="45"/>
      <c r="C1488" s="46"/>
      <c r="D1488" s="46"/>
      <c r="E1488" s="39" t="s">
        <v>3040</v>
      </c>
      <c r="F1488" s="46"/>
      <c r="G1488" s="46"/>
      <c r="H1488" s="46"/>
      <c r="I1488" s="46"/>
      <c r="J1488" s="47"/>
    </row>
    <row r="1489" ht="30">
      <c r="A1489" s="37" t="s">
        <v>125</v>
      </c>
      <c r="B1489" s="37">
        <v>407</v>
      </c>
      <c r="C1489" s="38" t="s">
        <v>3042</v>
      </c>
      <c r="D1489" s="37" t="s">
        <v>127</v>
      </c>
      <c r="E1489" s="39" t="s">
        <v>3043</v>
      </c>
      <c r="F1489" s="40" t="s">
        <v>1304</v>
      </c>
      <c r="G1489" s="41">
        <v>608.57000000000005</v>
      </c>
      <c r="H1489" s="42">
        <v>0</v>
      </c>
      <c r="I1489" s="43">
        <f>ROUND(G1489*H1489,P4)</f>
        <v>0</v>
      </c>
      <c r="J1489" s="37"/>
      <c r="O1489" s="44">
        <f>I1489*0.21</f>
        <v>0</v>
      </c>
      <c r="P1489">
        <v>3</v>
      </c>
    </row>
    <row r="1490" ht="30">
      <c r="A1490" s="37" t="s">
        <v>130</v>
      </c>
      <c r="B1490" s="45"/>
      <c r="C1490" s="46"/>
      <c r="D1490" s="46"/>
      <c r="E1490" s="39" t="s">
        <v>3043</v>
      </c>
      <c r="F1490" s="46"/>
      <c r="G1490" s="46"/>
      <c r="H1490" s="46"/>
      <c r="I1490" s="46"/>
      <c r="J1490" s="47"/>
    </row>
    <row r="1491">
      <c r="A1491" s="37" t="s">
        <v>242</v>
      </c>
      <c r="B1491" s="45"/>
      <c r="C1491" s="46"/>
      <c r="D1491" s="46"/>
      <c r="E1491" s="51" t="s">
        <v>3044</v>
      </c>
      <c r="F1491" s="46"/>
      <c r="G1491" s="46"/>
      <c r="H1491" s="46"/>
      <c r="I1491" s="46"/>
      <c r="J1491" s="47"/>
    </row>
    <row r="1492" ht="30">
      <c r="A1492" s="37" t="s">
        <v>131</v>
      </c>
      <c r="B1492" s="45"/>
      <c r="C1492" s="46"/>
      <c r="D1492" s="46"/>
      <c r="E1492" s="39" t="s">
        <v>3043</v>
      </c>
      <c r="F1492" s="46"/>
      <c r="G1492" s="46"/>
      <c r="H1492" s="46"/>
      <c r="I1492" s="46"/>
      <c r="J1492" s="47"/>
    </row>
    <row r="1493">
      <c r="A1493" s="37" t="s">
        <v>125</v>
      </c>
      <c r="B1493" s="37">
        <v>408</v>
      </c>
      <c r="C1493" s="38" t="s">
        <v>3045</v>
      </c>
      <c r="D1493" s="37" t="s">
        <v>127</v>
      </c>
      <c r="E1493" s="39" t="s">
        <v>3046</v>
      </c>
      <c r="F1493" s="40" t="s">
        <v>1304</v>
      </c>
      <c r="G1493" s="41">
        <v>608.57000000000005</v>
      </c>
      <c r="H1493" s="42">
        <v>0</v>
      </c>
      <c r="I1493" s="43">
        <f>ROUND(G1493*H1493,P4)</f>
        <v>0</v>
      </c>
      <c r="J1493" s="37"/>
      <c r="O1493" s="44">
        <f>I1493*0.21</f>
        <v>0</v>
      </c>
      <c r="P1493">
        <v>3</v>
      </c>
    </row>
    <row r="1494">
      <c r="A1494" s="37" t="s">
        <v>130</v>
      </c>
      <c r="B1494" s="45"/>
      <c r="C1494" s="46"/>
      <c r="D1494" s="46"/>
      <c r="E1494" s="39" t="s">
        <v>3046</v>
      </c>
      <c r="F1494" s="46"/>
      <c r="G1494" s="46"/>
      <c r="H1494" s="46"/>
      <c r="I1494" s="46"/>
      <c r="J1494" s="47"/>
    </row>
    <row r="1495">
      <c r="A1495" s="37" t="s">
        <v>242</v>
      </c>
      <c r="B1495" s="45"/>
      <c r="C1495" s="46"/>
      <c r="D1495" s="46"/>
      <c r="E1495" s="51" t="s">
        <v>3044</v>
      </c>
      <c r="F1495" s="46"/>
      <c r="G1495" s="46"/>
      <c r="H1495" s="46"/>
      <c r="I1495" s="46"/>
      <c r="J1495" s="47"/>
    </row>
    <row r="1496">
      <c r="A1496" s="37" t="s">
        <v>131</v>
      </c>
      <c r="B1496" s="45"/>
      <c r="C1496" s="46"/>
      <c r="D1496" s="46"/>
      <c r="E1496" s="39" t="s">
        <v>3046</v>
      </c>
      <c r="F1496" s="46"/>
      <c r="G1496" s="46"/>
      <c r="H1496" s="46"/>
      <c r="I1496" s="46"/>
      <c r="J1496" s="47"/>
    </row>
    <row r="1497" ht="30">
      <c r="A1497" s="37" t="s">
        <v>125</v>
      </c>
      <c r="B1497" s="37">
        <v>409</v>
      </c>
      <c r="C1497" s="38" t="s">
        <v>3047</v>
      </c>
      <c r="D1497" s="37" t="s">
        <v>127</v>
      </c>
      <c r="E1497" s="39" t="s">
        <v>3048</v>
      </c>
      <c r="F1497" s="40" t="s">
        <v>1304</v>
      </c>
      <c r="G1497" s="41">
        <v>608.57000000000005</v>
      </c>
      <c r="H1497" s="42">
        <v>0</v>
      </c>
      <c r="I1497" s="43">
        <f>ROUND(G1497*H1497,P4)</f>
        <v>0</v>
      </c>
      <c r="J1497" s="37"/>
      <c r="O1497" s="44">
        <f>I1497*0.21</f>
        <v>0</v>
      </c>
      <c r="P1497">
        <v>3</v>
      </c>
    </row>
    <row r="1498" ht="30">
      <c r="A1498" s="37" t="s">
        <v>130</v>
      </c>
      <c r="B1498" s="45"/>
      <c r="C1498" s="46"/>
      <c r="D1498" s="46"/>
      <c r="E1498" s="39" t="s">
        <v>3048</v>
      </c>
      <c r="F1498" s="46"/>
      <c r="G1498" s="46"/>
      <c r="H1498" s="46"/>
      <c r="I1498" s="46"/>
      <c r="J1498" s="47"/>
    </row>
    <row r="1499">
      <c r="A1499" s="37" t="s">
        <v>242</v>
      </c>
      <c r="B1499" s="45"/>
      <c r="C1499" s="46"/>
      <c r="D1499" s="46"/>
      <c r="E1499" s="51" t="s">
        <v>3044</v>
      </c>
      <c r="F1499" s="46"/>
      <c r="G1499" s="46"/>
      <c r="H1499" s="46"/>
      <c r="I1499" s="46"/>
      <c r="J1499" s="47"/>
    </row>
    <row r="1500" ht="30">
      <c r="A1500" s="37" t="s">
        <v>131</v>
      </c>
      <c r="B1500" s="45"/>
      <c r="C1500" s="46"/>
      <c r="D1500" s="46"/>
      <c r="E1500" s="39" t="s">
        <v>3048</v>
      </c>
      <c r="F1500" s="46"/>
      <c r="G1500" s="46"/>
      <c r="H1500" s="46"/>
      <c r="I1500" s="46"/>
      <c r="J1500" s="47"/>
    </row>
    <row r="1501" ht="30">
      <c r="A1501" s="37" t="s">
        <v>125</v>
      </c>
      <c r="B1501" s="37">
        <v>410</v>
      </c>
      <c r="C1501" s="38" t="s">
        <v>3049</v>
      </c>
      <c r="D1501" s="37" t="s">
        <v>127</v>
      </c>
      <c r="E1501" s="39" t="s">
        <v>3050</v>
      </c>
      <c r="F1501" s="40" t="s">
        <v>1304</v>
      </c>
      <c r="G1501" s="41">
        <v>608.57000000000005</v>
      </c>
      <c r="H1501" s="42">
        <v>0</v>
      </c>
      <c r="I1501" s="43">
        <f>ROUND(G1501*H1501,P4)</f>
        <v>0</v>
      </c>
      <c r="J1501" s="37"/>
      <c r="O1501" s="44">
        <f>I1501*0.21</f>
        <v>0</v>
      </c>
      <c r="P1501">
        <v>3</v>
      </c>
    </row>
    <row r="1502" ht="30">
      <c r="A1502" s="37" t="s">
        <v>130</v>
      </c>
      <c r="B1502" s="45"/>
      <c r="C1502" s="46"/>
      <c r="D1502" s="46"/>
      <c r="E1502" s="39" t="s">
        <v>3050</v>
      </c>
      <c r="F1502" s="46"/>
      <c r="G1502" s="46"/>
      <c r="H1502" s="46"/>
      <c r="I1502" s="46"/>
      <c r="J1502" s="47"/>
    </row>
    <row r="1503">
      <c r="A1503" s="37" t="s">
        <v>242</v>
      </c>
      <c r="B1503" s="45"/>
      <c r="C1503" s="46"/>
      <c r="D1503" s="46"/>
      <c r="E1503" s="51" t="s">
        <v>3044</v>
      </c>
      <c r="F1503" s="46"/>
      <c r="G1503" s="46"/>
      <c r="H1503" s="46"/>
      <c r="I1503" s="46"/>
      <c r="J1503" s="47"/>
    </row>
    <row r="1504" ht="30">
      <c r="A1504" s="37" t="s">
        <v>131</v>
      </c>
      <c r="B1504" s="45"/>
      <c r="C1504" s="46"/>
      <c r="D1504" s="46"/>
      <c r="E1504" s="39" t="s">
        <v>3050</v>
      </c>
      <c r="F1504" s="46"/>
      <c r="G1504" s="46"/>
      <c r="H1504" s="46"/>
      <c r="I1504" s="46"/>
      <c r="J1504" s="47"/>
    </row>
    <row r="1505">
      <c r="A1505" s="37" t="s">
        <v>125</v>
      </c>
      <c r="B1505" s="37">
        <v>411</v>
      </c>
      <c r="C1505" s="38" t="s">
        <v>3051</v>
      </c>
      <c r="D1505" s="37" t="s">
        <v>127</v>
      </c>
      <c r="E1505" s="39" t="s">
        <v>3052</v>
      </c>
      <c r="F1505" s="40" t="s">
        <v>1304</v>
      </c>
      <c r="G1505" s="41">
        <v>608.57000000000005</v>
      </c>
      <c r="H1505" s="42">
        <v>0</v>
      </c>
      <c r="I1505" s="43">
        <f>ROUND(G1505*H1505,P4)</f>
        <v>0</v>
      </c>
      <c r="J1505" s="37"/>
      <c r="O1505" s="44">
        <f>I1505*0.21</f>
        <v>0</v>
      </c>
      <c r="P1505">
        <v>3</v>
      </c>
    </row>
    <row r="1506">
      <c r="A1506" s="37" t="s">
        <v>130</v>
      </c>
      <c r="B1506" s="45"/>
      <c r="C1506" s="46"/>
      <c r="D1506" s="46"/>
      <c r="E1506" s="39" t="s">
        <v>3052</v>
      </c>
      <c r="F1506" s="46"/>
      <c r="G1506" s="46"/>
      <c r="H1506" s="46"/>
      <c r="I1506" s="46"/>
      <c r="J1506" s="47"/>
    </row>
    <row r="1507">
      <c r="A1507" s="37" t="s">
        <v>242</v>
      </c>
      <c r="B1507" s="45"/>
      <c r="C1507" s="46"/>
      <c r="D1507" s="46"/>
      <c r="E1507" s="51" t="s">
        <v>3044</v>
      </c>
      <c r="F1507" s="46"/>
      <c r="G1507" s="46"/>
      <c r="H1507" s="46"/>
      <c r="I1507" s="46"/>
      <c r="J1507" s="47"/>
    </row>
    <row r="1508">
      <c r="A1508" s="37" t="s">
        <v>131</v>
      </c>
      <c r="B1508" s="45"/>
      <c r="C1508" s="46"/>
      <c r="D1508" s="46"/>
      <c r="E1508" s="39" t="s">
        <v>3052</v>
      </c>
      <c r="F1508" s="46"/>
      <c r="G1508" s="46"/>
      <c r="H1508" s="46"/>
      <c r="I1508" s="46"/>
      <c r="J1508" s="47"/>
    </row>
    <row r="1509">
      <c r="A1509" s="37" t="s">
        <v>125</v>
      </c>
      <c r="B1509" s="37">
        <v>412</v>
      </c>
      <c r="C1509" s="38" t="s">
        <v>3053</v>
      </c>
      <c r="D1509" s="37" t="s">
        <v>127</v>
      </c>
      <c r="E1509" s="39" t="s">
        <v>3054</v>
      </c>
      <c r="F1509" s="40" t="s">
        <v>129</v>
      </c>
      <c r="G1509" s="41">
        <v>481.75</v>
      </c>
      <c r="H1509" s="42">
        <v>0</v>
      </c>
      <c r="I1509" s="43">
        <f>ROUND(G1509*H1509,P4)</f>
        <v>0</v>
      </c>
      <c r="J1509" s="37"/>
      <c r="O1509" s="44">
        <f>I1509*0.21</f>
        <v>0</v>
      </c>
      <c r="P1509">
        <v>3</v>
      </c>
    </row>
    <row r="1510">
      <c r="A1510" s="37" t="s">
        <v>130</v>
      </c>
      <c r="B1510" s="45"/>
      <c r="C1510" s="46"/>
      <c r="D1510" s="46"/>
      <c r="E1510" s="39" t="s">
        <v>3054</v>
      </c>
      <c r="F1510" s="46"/>
      <c r="G1510" s="46"/>
      <c r="H1510" s="46"/>
      <c r="I1510" s="46"/>
      <c r="J1510" s="47"/>
    </row>
    <row r="1511" ht="75">
      <c r="A1511" s="37" t="s">
        <v>242</v>
      </c>
      <c r="B1511" s="45"/>
      <c r="C1511" s="46"/>
      <c r="D1511" s="46"/>
      <c r="E1511" s="51" t="s">
        <v>3055</v>
      </c>
      <c r="F1511" s="46"/>
      <c r="G1511" s="46"/>
      <c r="H1511" s="46"/>
      <c r="I1511" s="46"/>
      <c r="J1511" s="47"/>
    </row>
    <row r="1512">
      <c r="A1512" s="37" t="s">
        <v>131</v>
      </c>
      <c r="B1512" s="45"/>
      <c r="C1512" s="46"/>
      <c r="D1512" s="46"/>
      <c r="E1512" s="39" t="s">
        <v>3054</v>
      </c>
      <c r="F1512" s="46"/>
      <c r="G1512" s="46"/>
      <c r="H1512" s="46"/>
      <c r="I1512" s="46"/>
      <c r="J1512" s="47"/>
    </row>
    <row r="1513" ht="45">
      <c r="A1513" s="37" t="s">
        <v>125</v>
      </c>
      <c r="B1513" s="37">
        <v>413</v>
      </c>
      <c r="C1513" s="38" t="s">
        <v>3056</v>
      </c>
      <c r="D1513" s="37" t="s">
        <v>127</v>
      </c>
      <c r="E1513" s="39" t="s">
        <v>3057</v>
      </c>
      <c r="F1513" s="40" t="s">
        <v>237</v>
      </c>
      <c r="G1513" s="41">
        <v>5.5750000000000002</v>
      </c>
      <c r="H1513" s="42">
        <v>0</v>
      </c>
      <c r="I1513" s="43">
        <f>ROUND(G1513*H1513,P4)</f>
        <v>0</v>
      </c>
      <c r="J1513" s="37"/>
      <c r="O1513" s="44">
        <f>I1513*0.21</f>
        <v>0</v>
      </c>
      <c r="P1513">
        <v>3</v>
      </c>
    </row>
    <row r="1514" ht="45">
      <c r="A1514" s="37" t="s">
        <v>130</v>
      </c>
      <c r="B1514" s="45"/>
      <c r="C1514" s="46"/>
      <c r="D1514" s="46"/>
      <c r="E1514" s="39" t="s">
        <v>3057</v>
      </c>
      <c r="F1514" s="46"/>
      <c r="G1514" s="46"/>
      <c r="H1514" s="46"/>
      <c r="I1514" s="46"/>
      <c r="J1514" s="47"/>
    </row>
    <row r="1515" ht="45">
      <c r="A1515" s="37" t="s">
        <v>131</v>
      </c>
      <c r="B1515" s="45"/>
      <c r="C1515" s="46"/>
      <c r="D1515" s="46"/>
      <c r="E1515" s="39" t="s">
        <v>3057</v>
      </c>
      <c r="F1515" s="46"/>
      <c r="G1515" s="46"/>
      <c r="H1515" s="46"/>
      <c r="I1515" s="46"/>
      <c r="J1515" s="47"/>
    </row>
    <row r="1516">
      <c r="A1516" s="37" t="s">
        <v>125</v>
      </c>
      <c r="B1516" s="37">
        <v>414</v>
      </c>
      <c r="C1516" s="38" t="s">
        <v>3058</v>
      </c>
      <c r="D1516" s="37" t="s">
        <v>127</v>
      </c>
      <c r="E1516" s="39" t="s">
        <v>3059</v>
      </c>
      <c r="F1516" s="40" t="s">
        <v>135</v>
      </c>
      <c r="G1516" s="41">
        <v>2</v>
      </c>
      <c r="H1516" s="42">
        <v>0</v>
      </c>
      <c r="I1516" s="43">
        <f>ROUND(G1516*H1516,P4)</f>
        <v>0</v>
      </c>
      <c r="J1516" s="37"/>
      <c r="O1516" s="44">
        <f>I1516*0.21</f>
        <v>0</v>
      </c>
      <c r="P1516">
        <v>3</v>
      </c>
    </row>
    <row r="1517">
      <c r="A1517" s="37" t="s">
        <v>130</v>
      </c>
      <c r="B1517" s="45"/>
      <c r="C1517" s="46"/>
      <c r="D1517" s="46"/>
      <c r="E1517" s="39" t="s">
        <v>3059</v>
      </c>
      <c r="F1517" s="46"/>
      <c r="G1517" s="46"/>
      <c r="H1517" s="46"/>
      <c r="I1517" s="46"/>
      <c r="J1517" s="47"/>
    </row>
    <row r="1518">
      <c r="A1518" s="37" t="s">
        <v>131</v>
      </c>
      <c r="B1518" s="45"/>
      <c r="C1518" s="46"/>
      <c r="D1518" s="46"/>
      <c r="E1518" s="39" t="s">
        <v>3059</v>
      </c>
      <c r="F1518" s="46"/>
      <c r="G1518" s="46"/>
      <c r="H1518" s="46"/>
      <c r="I1518" s="46"/>
      <c r="J1518" s="47"/>
    </row>
    <row r="1519" ht="30">
      <c r="A1519" s="37" t="s">
        <v>125</v>
      </c>
      <c r="B1519" s="37">
        <v>415</v>
      </c>
      <c r="C1519" s="38" t="s">
        <v>3060</v>
      </c>
      <c r="D1519" s="37" t="s">
        <v>127</v>
      </c>
      <c r="E1519" s="39" t="s">
        <v>3061</v>
      </c>
      <c r="F1519" s="40" t="s">
        <v>135</v>
      </c>
      <c r="G1519" s="41">
        <v>2</v>
      </c>
      <c r="H1519" s="42">
        <v>0</v>
      </c>
      <c r="I1519" s="43">
        <f>ROUND(G1519*H1519,P4)</f>
        <v>0</v>
      </c>
      <c r="J1519" s="37"/>
      <c r="O1519" s="44">
        <f>I1519*0.21</f>
        <v>0</v>
      </c>
      <c r="P1519">
        <v>3</v>
      </c>
    </row>
    <row r="1520" ht="30">
      <c r="A1520" s="37" t="s">
        <v>130</v>
      </c>
      <c r="B1520" s="45"/>
      <c r="C1520" s="46"/>
      <c r="D1520" s="46"/>
      <c r="E1520" s="39" t="s">
        <v>3061</v>
      </c>
      <c r="F1520" s="46"/>
      <c r="G1520" s="46"/>
      <c r="H1520" s="46"/>
      <c r="I1520" s="46"/>
      <c r="J1520" s="47"/>
    </row>
    <row r="1521" ht="30">
      <c r="A1521" s="37" t="s">
        <v>131</v>
      </c>
      <c r="B1521" s="45"/>
      <c r="C1521" s="46"/>
      <c r="D1521" s="46"/>
      <c r="E1521" s="39" t="s">
        <v>3061</v>
      </c>
      <c r="F1521" s="46"/>
      <c r="G1521" s="46"/>
      <c r="H1521" s="46"/>
      <c r="I1521" s="46"/>
      <c r="J1521" s="47"/>
    </row>
    <row r="1522">
      <c r="A1522" s="31" t="s">
        <v>122</v>
      </c>
      <c r="B1522" s="32"/>
      <c r="C1522" s="33" t="s">
        <v>3062</v>
      </c>
      <c r="D1522" s="34"/>
      <c r="E1522" s="31" t="s">
        <v>3063</v>
      </c>
      <c r="F1522" s="34"/>
      <c r="G1522" s="34"/>
      <c r="H1522" s="34"/>
      <c r="I1522" s="35">
        <f>SUMIFS(I1523:I1565,A1523:A1565,"P")</f>
        <v>0</v>
      </c>
      <c r="J1522" s="36"/>
    </row>
    <row r="1523">
      <c r="A1523" s="37" t="s">
        <v>125</v>
      </c>
      <c r="B1523" s="37">
        <v>416</v>
      </c>
      <c r="C1523" s="38" t="s">
        <v>3064</v>
      </c>
      <c r="D1523" s="37" t="s">
        <v>127</v>
      </c>
      <c r="E1523" s="39" t="s">
        <v>3065</v>
      </c>
      <c r="F1523" s="40" t="s">
        <v>1304</v>
      </c>
      <c r="G1523" s="41">
        <v>970.25999999999999</v>
      </c>
      <c r="H1523" s="42">
        <v>0</v>
      </c>
      <c r="I1523" s="43">
        <f>ROUND(G1523*H1523,P4)</f>
        <v>0</v>
      </c>
      <c r="J1523" s="37"/>
      <c r="O1523" s="44">
        <f>I1523*0.21</f>
        <v>0</v>
      </c>
      <c r="P1523">
        <v>3</v>
      </c>
    </row>
    <row r="1524">
      <c r="A1524" s="37" t="s">
        <v>130</v>
      </c>
      <c r="B1524" s="45"/>
      <c r="C1524" s="46"/>
      <c r="D1524" s="46"/>
      <c r="E1524" s="39" t="s">
        <v>3065</v>
      </c>
      <c r="F1524" s="46"/>
      <c r="G1524" s="46"/>
      <c r="H1524" s="46"/>
      <c r="I1524" s="46"/>
      <c r="J1524" s="47"/>
    </row>
    <row r="1525">
      <c r="A1525" s="37" t="s">
        <v>242</v>
      </c>
      <c r="B1525" s="45"/>
      <c r="C1525" s="46"/>
      <c r="D1525" s="46"/>
      <c r="E1525" s="51" t="s">
        <v>3066</v>
      </c>
      <c r="F1525" s="46"/>
      <c r="G1525" s="46"/>
      <c r="H1525" s="46"/>
      <c r="I1525" s="46"/>
      <c r="J1525" s="47"/>
    </row>
    <row r="1526">
      <c r="A1526" s="37" t="s">
        <v>131</v>
      </c>
      <c r="B1526" s="45"/>
      <c r="C1526" s="46"/>
      <c r="D1526" s="46"/>
      <c r="E1526" s="39" t="s">
        <v>3065</v>
      </c>
      <c r="F1526" s="46"/>
      <c r="G1526" s="46"/>
      <c r="H1526" s="46"/>
      <c r="I1526" s="46"/>
      <c r="J1526" s="47"/>
    </row>
    <row r="1527" ht="30">
      <c r="A1527" s="37" t="s">
        <v>125</v>
      </c>
      <c r="B1527" s="37">
        <v>417</v>
      </c>
      <c r="C1527" s="38" t="s">
        <v>3067</v>
      </c>
      <c r="D1527" s="37" t="s">
        <v>127</v>
      </c>
      <c r="E1527" s="39" t="s">
        <v>3068</v>
      </c>
      <c r="F1527" s="40" t="s">
        <v>129</v>
      </c>
      <c r="G1527" s="41">
        <v>354.17000000000002</v>
      </c>
      <c r="H1527" s="42">
        <v>0</v>
      </c>
      <c r="I1527" s="43">
        <f>ROUND(G1527*H1527,P4)</f>
        <v>0</v>
      </c>
      <c r="J1527" s="37"/>
      <c r="O1527" s="44">
        <f>I1527*0.21</f>
        <v>0</v>
      </c>
      <c r="P1527">
        <v>3</v>
      </c>
    </row>
    <row r="1528" ht="30">
      <c r="A1528" s="37" t="s">
        <v>130</v>
      </c>
      <c r="B1528" s="45"/>
      <c r="C1528" s="46"/>
      <c r="D1528" s="46"/>
      <c r="E1528" s="39" t="s">
        <v>3068</v>
      </c>
      <c r="F1528" s="46"/>
      <c r="G1528" s="46"/>
      <c r="H1528" s="46"/>
      <c r="I1528" s="46"/>
      <c r="J1528" s="47"/>
    </row>
    <row r="1529" ht="45">
      <c r="A1529" s="37" t="s">
        <v>242</v>
      </c>
      <c r="B1529" s="45"/>
      <c r="C1529" s="46"/>
      <c r="D1529" s="46"/>
      <c r="E1529" s="51" t="s">
        <v>3069</v>
      </c>
      <c r="F1529" s="46"/>
      <c r="G1529" s="46"/>
      <c r="H1529" s="46"/>
      <c r="I1529" s="46"/>
      <c r="J1529" s="47"/>
    </row>
    <row r="1530" ht="30">
      <c r="A1530" s="37" t="s">
        <v>131</v>
      </c>
      <c r="B1530" s="45"/>
      <c r="C1530" s="46"/>
      <c r="D1530" s="46"/>
      <c r="E1530" s="39" t="s">
        <v>3068</v>
      </c>
      <c r="F1530" s="46"/>
      <c r="G1530" s="46"/>
      <c r="H1530" s="46"/>
      <c r="I1530" s="46"/>
      <c r="J1530" s="47"/>
    </row>
    <row r="1531">
      <c r="A1531" s="37" t="s">
        <v>125</v>
      </c>
      <c r="B1531" s="37">
        <v>418</v>
      </c>
      <c r="C1531" s="38" t="s">
        <v>3070</v>
      </c>
      <c r="D1531" s="37" t="s">
        <v>127</v>
      </c>
      <c r="E1531" s="39" t="s">
        <v>3071</v>
      </c>
      <c r="F1531" s="40" t="s">
        <v>1304</v>
      </c>
      <c r="G1531" s="41">
        <v>970.25999999999999</v>
      </c>
      <c r="H1531" s="42">
        <v>0</v>
      </c>
      <c r="I1531" s="43">
        <f>ROUND(G1531*H1531,P4)</f>
        <v>0</v>
      </c>
      <c r="J1531" s="37"/>
      <c r="O1531" s="44">
        <f>I1531*0.21</f>
        <v>0</v>
      </c>
      <c r="P1531">
        <v>3</v>
      </c>
    </row>
    <row r="1532">
      <c r="A1532" s="37" t="s">
        <v>130</v>
      </c>
      <c r="B1532" s="45"/>
      <c r="C1532" s="46"/>
      <c r="D1532" s="46"/>
      <c r="E1532" s="39" t="s">
        <v>3071</v>
      </c>
      <c r="F1532" s="46"/>
      <c r="G1532" s="46"/>
      <c r="H1532" s="46"/>
      <c r="I1532" s="46"/>
      <c r="J1532" s="47"/>
    </row>
    <row r="1533">
      <c r="A1533" s="37" t="s">
        <v>242</v>
      </c>
      <c r="B1533" s="45"/>
      <c r="C1533" s="46"/>
      <c r="D1533" s="46"/>
      <c r="E1533" s="51" t="s">
        <v>3066</v>
      </c>
      <c r="F1533" s="46"/>
      <c r="G1533" s="46"/>
      <c r="H1533" s="46"/>
      <c r="I1533" s="46"/>
      <c r="J1533" s="47"/>
    </row>
    <row r="1534">
      <c r="A1534" s="37" t="s">
        <v>131</v>
      </c>
      <c r="B1534" s="45"/>
      <c r="C1534" s="46"/>
      <c r="D1534" s="46"/>
      <c r="E1534" s="39" t="s">
        <v>3071</v>
      </c>
      <c r="F1534" s="46"/>
      <c r="G1534" s="46"/>
      <c r="H1534" s="46"/>
      <c r="I1534" s="46"/>
      <c r="J1534" s="47"/>
    </row>
    <row r="1535" ht="30">
      <c r="A1535" s="37" t="s">
        <v>125</v>
      </c>
      <c r="B1535" s="37">
        <v>419</v>
      </c>
      <c r="C1535" s="38" t="s">
        <v>3072</v>
      </c>
      <c r="D1535" s="37" t="s">
        <v>127</v>
      </c>
      <c r="E1535" s="39" t="s">
        <v>3073</v>
      </c>
      <c r="F1535" s="40" t="s">
        <v>1304</v>
      </c>
      <c r="G1535" s="41">
        <v>48.512999999999998</v>
      </c>
      <c r="H1535" s="42">
        <v>0</v>
      </c>
      <c r="I1535" s="43">
        <f>ROUND(G1535*H1535,P4)</f>
        <v>0</v>
      </c>
      <c r="J1535" s="37"/>
      <c r="O1535" s="44">
        <f>I1535*0.21</f>
        <v>0</v>
      </c>
      <c r="P1535">
        <v>3</v>
      </c>
    </row>
    <row r="1536" ht="30">
      <c r="A1536" s="37" t="s">
        <v>130</v>
      </c>
      <c r="B1536" s="45"/>
      <c r="C1536" s="46"/>
      <c r="D1536" s="46"/>
      <c r="E1536" s="39" t="s">
        <v>3073</v>
      </c>
      <c r="F1536" s="46"/>
      <c r="G1536" s="46"/>
      <c r="H1536" s="46"/>
      <c r="I1536" s="46"/>
      <c r="J1536" s="47"/>
    </row>
    <row r="1537">
      <c r="A1537" s="37" t="s">
        <v>242</v>
      </c>
      <c r="B1537" s="45"/>
      <c r="C1537" s="46"/>
      <c r="D1537" s="46"/>
      <c r="E1537" s="51" t="s">
        <v>3074</v>
      </c>
      <c r="F1537" s="46"/>
      <c r="G1537" s="46"/>
      <c r="H1537" s="46"/>
      <c r="I1537" s="46"/>
      <c r="J1537" s="47"/>
    </row>
    <row r="1538" ht="30">
      <c r="A1538" s="37" t="s">
        <v>131</v>
      </c>
      <c r="B1538" s="45"/>
      <c r="C1538" s="46"/>
      <c r="D1538" s="46"/>
      <c r="E1538" s="39" t="s">
        <v>3073</v>
      </c>
      <c r="F1538" s="46"/>
      <c r="G1538" s="46"/>
      <c r="H1538" s="46"/>
      <c r="I1538" s="46"/>
      <c r="J1538" s="47"/>
    </row>
    <row r="1539">
      <c r="A1539" s="37" t="s">
        <v>125</v>
      </c>
      <c r="B1539" s="37">
        <v>420</v>
      </c>
      <c r="C1539" s="38" t="s">
        <v>3075</v>
      </c>
      <c r="D1539" s="37" t="s">
        <v>127</v>
      </c>
      <c r="E1539" s="39" t="s">
        <v>3076</v>
      </c>
      <c r="F1539" s="40" t="s">
        <v>1304</v>
      </c>
      <c r="G1539" s="41">
        <v>994.14700000000005</v>
      </c>
      <c r="H1539" s="42">
        <v>0</v>
      </c>
      <c r="I1539" s="43">
        <f>ROUND(G1539*H1539,P4)</f>
        <v>0</v>
      </c>
      <c r="J1539" s="37"/>
      <c r="O1539" s="44">
        <f>I1539*0.21</f>
        <v>0</v>
      </c>
      <c r="P1539">
        <v>3</v>
      </c>
    </row>
    <row r="1540">
      <c r="A1540" s="37" t="s">
        <v>130</v>
      </c>
      <c r="B1540" s="45"/>
      <c r="C1540" s="46"/>
      <c r="D1540" s="46"/>
      <c r="E1540" s="39" t="s">
        <v>3076</v>
      </c>
      <c r="F1540" s="46"/>
      <c r="G1540" s="46"/>
      <c r="H1540" s="46"/>
      <c r="I1540" s="46"/>
      <c r="J1540" s="47"/>
    </row>
    <row r="1541">
      <c r="A1541" s="37" t="s">
        <v>242</v>
      </c>
      <c r="B1541" s="45"/>
      <c r="C1541" s="46"/>
      <c r="D1541" s="46"/>
      <c r="E1541" s="51" t="s">
        <v>3077</v>
      </c>
      <c r="F1541" s="46"/>
      <c r="G1541" s="46"/>
      <c r="H1541" s="46"/>
      <c r="I1541" s="46"/>
      <c r="J1541" s="47"/>
    </row>
    <row r="1542">
      <c r="A1542" s="37" t="s">
        <v>131</v>
      </c>
      <c r="B1542" s="45"/>
      <c r="C1542" s="46"/>
      <c r="D1542" s="46"/>
      <c r="E1542" s="39" t="s">
        <v>3076</v>
      </c>
      <c r="F1542" s="46"/>
      <c r="G1542" s="46"/>
      <c r="H1542" s="46"/>
      <c r="I1542" s="46"/>
      <c r="J1542" s="47"/>
    </row>
    <row r="1543" ht="30">
      <c r="A1543" s="37" t="s">
        <v>125</v>
      </c>
      <c r="B1543" s="37">
        <v>421</v>
      </c>
      <c r="C1543" s="38" t="s">
        <v>3078</v>
      </c>
      <c r="D1543" s="37" t="s">
        <v>127</v>
      </c>
      <c r="E1543" s="39" t="s">
        <v>3079</v>
      </c>
      <c r="F1543" s="40" t="s">
        <v>1304</v>
      </c>
      <c r="G1543" s="41">
        <v>1940.52</v>
      </c>
      <c r="H1543" s="42">
        <v>0</v>
      </c>
      <c r="I1543" s="43">
        <f>ROUND(G1543*H1543,P4)</f>
        <v>0</v>
      </c>
      <c r="J1543" s="37"/>
      <c r="O1543" s="44">
        <f>I1543*0.21</f>
        <v>0</v>
      </c>
      <c r="P1543">
        <v>3</v>
      </c>
    </row>
    <row r="1544" ht="30">
      <c r="A1544" s="37" t="s">
        <v>130</v>
      </c>
      <c r="B1544" s="45"/>
      <c r="C1544" s="46"/>
      <c r="D1544" s="46"/>
      <c r="E1544" s="39" t="s">
        <v>3079</v>
      </c>
      <c r="F1544" s="46"/>
      <c r="G1544" s="46"/>
      <c r="H1544" s="46"/>
      <c r="I1544" s="46"/>
      <c r="J1544" s="47"/>
    </row>
    <row r="1545">
      <c r="A1545" s="37" t="s">
        <v>242</v>
      </c>
      <c r="B1545" s="45"/>
      <c r="C1545" s="46"/>
      <c r="D1545" s="46"/>
      <c r="E1545" s="51" t="s">
        <v>3080</v>
      </c>
      <c r="F1545" s="46"/>
      <c r="G1545" s="46"/>
      <c r="H1545" s="46"/>
      <c r="I1545" s="46"/>
      <c r="J1545" s="47"/>
    </row>
    <row r="1546" ht="30">
      <c r="A1546" s="37" t="s">
        <v>131</v>
      </c>
      <c r="B1546" s="45"/>
      <c r="C1546" s="46"/>
      <c r="D1546" s="46"/>
      <c r="E1546" s="39" t="s">
        <v>3079</v>
      </c>
      <c r="F1546" s="46"/>
      <c r="G1546" s="46"/>
      <c r="H1546" s="46"/>
      <c r="I1546" s="46"/>
      <c r="J1546" s="47"/>
    </row>
    <row r="1547" ht="30">
      <c r="A1547" s="37" t="s">
        <v>125</v>
      </c>
      <c r="B1547" s="37">
        <v>422</v>
      </c>
      <c r="C1547" s="38" t="s">
        <v>3081</v>
      </c>
      <c r="D1547" s="37" t="s">
        <v>127</v>
      </c>
      <c r="E1547" s="39" t="s">
        <v>3082</v>
      </c>
      <c r="F1547" s="40" t="s">
        <v>1304</v>
      </c>
      <c r="G1547" s="41">
        <v>23.887</v>
      </c>
      <c r="H1547" s="42">
        <v>0</v>
      </c>
      <c r="I1547" s="43">
        <f>ROUND(G1547*H1547,P4)</f>
        <v>0</v>
      </c>
      <c r="J1547" s="37"/>
      <c r="O1547" s="44">
        <f>I1547*0.21</f>
        <v>0</v>
      </c>
      <c r="P1547">
        <v>3</v>
      </c>
    </row>
    <row r="1548" ht="30">
      <c r="A1548" s="37" t="s">
        <v>130</v>
      </c>
      <c r="B1548" s="45"/>
      <c r="C1548" s="46"/>
      <c r="D1548" s="46"/>
      <c r="E1548" s="39" t="s">
        <v>3082</v>
      </c>
      <c r="F1548" s="46"/>
      <c r="G1548" s="46"/>
      <c r="H1548" s="46"/>
      <c r="I1548" s="46"/>
      <c r="J1548" s="47"/>
    </row>
    <row r="1549" ht="45">
      <c r="A1549" s="37" t="s">
        <v>242</v>
      </c>
      <c r="B1549" s="45"/>
      <c r="C1549" s="46"/>
      <c r="D1549" s="46"/>
      <c r="E1549" s="51" t="s">
        <v>3083</v>
      </c>
      <c r="F1549" s="46"/>
      <c r="G1549" s="46"/>
      <c r="H1549" s="46"/>
      <c r="I1549" s="46"/>
      <c r="J1549" s="47"/>
    </row>
    <row r="1550" ht="30">
      <c r="A1550" s="37" t="s">
        <v>131</v>
      </c>
      <c r="B1550" s="45"/>
      <c r="C1550" s="46"/>
      <c r="D1550" s="46"/>
      <c r="E1550" s="39" t="s">
        <v>3082</v>
      </c>
      <c r="F1550" s="46"/>
      <c r="G1550" s="46"/>
      <c r="H1550" s="46"/>
      <c r="I1550" s="46"/>
      <c r="J1550" s="47"/>
    </row>
    <row r="1551">
      <c r="A1551" s="37" t="s">
        <v>125</v>
      </c>
      <c r="B1551" s="37">
        <v>423</v>
      </c>
      <c r="C1551" s="38" t="s">
        <v>3084</v>
      </c>
      <c r="D1551" s="37" t="s">
        <v>127</v>
      </c>
      <c r="E1551" s="39" t="s">
        <v>3085</v>
      </c>
      <c r="F1551" s="40" t="s">
        <v>1304</v>
      </c>
      <c r="G1551" s="41">
        <v>994.14700000000005</v>
      </c>
      <c r="H1551" s="42">
        <v>0</v>
      </c>
      <c r="I1551" s="43">
        <f>ROUND(G1551*H1551,P4)</f>
        <v>0</v>
      </c>
      <c r="J1551" s="37"/>
      <c r="O1551" s="44">
        <f>I1551*0.21</f>
        <v>0</v>
      </c>
      <c r="P1551">
        <v>3</v>
      </c>
    </row>
    <row r="1552">
      <c r="A1552" s="37" t="s">
        <v>130</v>
      </c>
      <c r="B1552" s="45"/>
      <c r="C1552" s="46"/>
      <c r="D1552" s="46"/>
      <c r="E1552" s="39" t="s">
        <v>3085</v>
      </c>
      <c r="F1552" s="46"/>
      <c r="G1552" s="46"/>
      <c r="H1552" s="46"/>
      <c r="I1552" s="46"/>
      <c r="J1552" s="47"/>
    </row>
    <row r="1553">
      <c r="A1553" s="37" t="s">
        <v>242</v>
      </c>
      <c r="B1553" s="45"/>
      <c r="C1553" s="46"/>
      <c r="D1553" s="46"/>
      <c r="E1553" s="51" t="s">
        <v>3077</v>
      </c>
      <c r="F1553" s="46"/>
      <c r="G1553" s="46"/>
      <c r="H1553" s="46"/>
      <c r="I1553" s="46"/>
      <c r="J1553" s="47"/>
    </row>
    <row r="1554">
      <c r="A1554" s="37" t="s">
        <v>131</v>
      </c>
      <c r="B1554" s="45"/>
      <c r="C1554" s="46"/>
      <c r="D1554" s="46"/>
      <c r="E1554" s="39" t="s">
        <v>3085</v>
      </c>
      <c r="F1554" s="46"/>
      <c r="G1554" s="46"/>
      <c r="H1554" s="46"/>
      <c r="I1554" s="46"/>
      <c r="J1554" s="47"/>
    </row>
    <row r="1555" ht="30">
      <c r="A1555" s="37" t="s">
        <v>125</v>
      </c>
      <c r="B1555" s="37">
        <v>424</v>
      </c>
      <c r="C1555" s="38" t="s">
        <v>3086</v>
      </c>
      <c r="D1555" s="37" t="s">
        <v>127</v>
      </c>
      <c r="E1555" s="39" t="s">
        <v>3087</v>
      </c>
      <c r="F1555" s="40" t="s">
        <v>1304</v>
      </c>
      <c r="G1555" s="41">
        <v>23.887</v>
      </c>
      <c r="H1555" s="42">
        <v>0</v>
      </c>
      <c r="I1555" s="43">
        <f>ROUND(G1555*H1555,P4)</f>
        <v>0</v>
      </c>
      <c r="J1555" s="37"/>
      <c r="O1555" s="44">
        <f>I1555*0.21</f>
        <v>0</v>
      </c>
      <c r="P1555">
        <v>3</v>
      </c>
    </row>
    <row r="1556" ht="30">
      <c r="A1556" s="37" t="s">
        <v>130</v>
      </c>
      <c r="B1556" s="45"/>
      <c r="C1556" s="46"/>
      <c r="D1556" s="46"/>
      <c r="E1556" s="39" t="s">
        <v>3087</v>
      </c>
      <c r="F1556" s="46"/>
      <c r="G1556" s="46"/>
      <c r="H1556" s="46"/>
      <c r="I1556" s="46"/>
      <c r="J1556" s="47"/>
    </row>
    <row r="1557">
      <c r="A1557" s="37" t="s">
        <v>242</v>
      </c>
      <c r="B1557" s="45"/>
      <c r="C1557" s="46"/>
      <c r="D1557" s="46"/>
      <c r="E1557" s="51" t="s">
        <v>3088</v>
      </c>
      <c r="F1557" s="46"/>
      <c r="G1557" s="46"/>
      <c r="H1557" s="46"/>
      <c r="I1557" s="46"/>
      <c r="J1557" s="47"/>
    </row>
    <row r="1558" ht="30">
      <c r="A1558" s="37" t="s">
        <v>131</v>
      </c>
      <c r="B1558" s="45"/>
      <c r="C1558" s="46"/>
      <c r="D1558" s="46"/>
      <c r="E1558" s="39" t="s">
        <v>3087</v>
      </c>
      <c r="F1558" s="46"/>
      <c r="G1558" s="46"/>
      <c r="H1558" s="46"/>
      <c r="I1558" s="46"/>
      <c r="J1558" s="47"/>
    </row>
    <row r="1559" ht="45">
      <c r="A1559" s="37" t="s">
        <v>125</v>
      </c>
      <c r="B1559" s="37">
        <v>425</v>
      </c>
      <c r="C1559" s="38" t="s">
        <v>3089</v>
      </c>
      <c r="D1559" s="37" t="s">
        <v>127</v>
      </c>
      <c r="E1559" s="39" t="s">
        <v>3090</v>
      </c>
      <c r="F1559" s="40" t="s">
        <v>129</v>
      </c>
      <c r="G1559" s="41">
        <v>422.37</v>
      </c>
      <c r="H1559" s="42">
        <v>0</v>
      </c>
      <c r="I1559" s="43">
        <f>ROUND(G1559*H1559,P4)</f>
        <v>0</v>
      </c>
      <c r="J1559" s="37"/>
      <c r="O1559" s="44">
        <f>I1559*0.21</f>
        <v>0</v>
      </c>
      <c r="P1559">
        <v>3</v>
      </c>
    </row>
    <row r="1560" ht="45">
      <c r="A1560" s="37" t="s">
        <v>130</v>
      </c>
      <c r="B1560" s="45"/>
      <c r="C1560" s="46"/>
      <c r="D1560" s="46"/>
      <c r="E1560" s="39" t="s">
        <v>3090</v>
      </c>
      <c r="F1560" s="46"/>
      <c r="G1560" s="46"/>
      <c r="H1560" s="46"/>
      <c r="I1560" s="46"/>
      <c r="J1560" s="47"/>
    </row>
    <row r="1561" ht="45">
      <c r="A1561" s="37" t="s">
        <v>242</v>
      </c>
      <c r="B1561" s="45"/>
      <c r="C1561" s="46"/>
      <c r="D1561" s="46"/>
      <c r="E1561" s="51" t="s">
        <v>3091</v>
      </c>
      <c r="F1561" s="46"/>
      <c r="G1561" s="46"/>
      <c r="H1561" s="46"/>
      <c r="I1561" s="46"/>
      <c r="J1561" s="47"/>
    </row>
    <row r="1562" ht="45">
      <c r="A1562" s="37" t="s">
        <v>131</v>
      </c>
      <c r="B1562" s="45"/>
      <c r="C1562" s="46"/>
      <c r="D1562" s="46"/>
      <c r="E1562" s="39" t="s">
        <v>3090</v>
      </c>
      <c r="F1562" s="46"/>
      <c r="G1562" s="46"/>
      <c r="H1562" s="46"/>
      <c r="I1562" s="46"/>
      <c r="J1562" s="47"/>
    </row>
    <row r="1563" ht="45">
      <c r="A1563" s="37" t="s">
        <v>125</v>
      </c>
      <c r="B1563" s="37">
        <v>426</v>
      </c>
      <c r="C1563" s="38" t="s">
        <v>3092</v>
      </c>
      <c r="D1563" s="37" t="s">
        <v>127</v>
      </c>
      <c r="E1563" s="39" t="s">
        <v>3093</v>
      </c>
      <c r="F1563" s="40" t="s">
        <v>237</v>
      </c>
      <c r="G1563" s="41">
        <v>9.0220000000000002</v>
      </c>
      <c r="H1563" s="42">
        <v>0</v>
      </c>
      <c r="I1563" s="43">
        <f>ROUND(G1563*H1563,P4)</f>
        <v>0</v>
      </c>
      <c r="J1563" s="37"/>
      <c r="O1563" s="44">
        <f>I1563*0.21</f>
        <v>0</v>
      </c>
      <c r="P1563">
        <v>3</v>
      </c>
    </row>
    <row r="1564" ht="45">
      <c r="A1564" s="37" t="s">
        <v>130</v>
      </c>
      <c r="B1564" s="45"/>
      <c r="C1564" s="46"/>
      <c r="D1564" s="46"/>
      <c r="E1564" s="39" t="s">
        <v>3093</v>
      </c>
      <c r="F1564" s="46"/>
      <c r="G1564" s="46"/>
      <c r="H1564" s="46"/>
      <c r="I1564" s="46"/>
      <c r="J1564" s="47"/>
    </row>
    <row r="1565" ht="45">
      <c r="A1565" s="37" t="s">
        <v>131</v>
      </c>
      <c r="B1565" s="45"/>
      <c r="C1565" s="46"/>
      <c r="D1565" s="46"/>
      <c r="E1565" s="39" t="s">
        <v>3093</v>
      </c>
      <c r="F1565" s="46"/>
      <c r="G1565" s="46"/>
      <c r="H1565" s="46"/>
      <c r="I1565" s="46"/>
      <c r="J1565" s="47"/>
    </row>
    <row r="1566">
      <c r="A1566" s="31" t="s">
        <v>122</v>
      </c>
      <c r="B1566" s="32"/>
      <c r="C1566" s="33" t="s">
        <v>3094</v>
      </c>
      <c r="D1566" s="34"/>
      <c r="E1566" s="31" t="s">
        <v>3095</v>
      </c>
      <c r="F1566" s="34"/>
      <c r="G1566" s="34"/>
      <c r="H1566" s="34"/>
      <c r="I1566" s="35">
        <f>SUMIFS(I1567:I1605,A1567:A1605,"P")</f>
        <v>0</v>
      </c>
      <c r="J1566" s="36"/>
    </row>
    <row r="1567">
      <c r="A1567" s="37" t="s">
        <v>125</v>
      </c>
      <c r="B1567" s="37">
        <v>427</v>
      </c>
      <c r="C1567" s="38" t="s">
        <v>3096</v>
      </c>
      <c r="D1567" s="37" t="s">
        <v>127</v>
      </c>
      <c r="E1567" s="39" t="s">
        <v>3097</v>
      </c>
      <c r="F1567" s="40" t="s">
        <v>129</v>
      </c>
      <c r="G1567" s="41">
        <v>34.265000000000001</v>
      </c>
      <c r="H1567" s="42">
        <v>0</v>
      </c>
      <c r="I1567" s="43">
        <f>ROUND(G1567*H1567,P4)</f>
        <v>0</v>
      </c>
      <c r="J1567" s="37"/>
      <c r="O1567" s="44">
        <f>I1567*0.21</f>
        <v>0</v>
      </c>
      <c r="P1567">
        <v>3</v>
      </c>
    </row>
    <row r="1568">
      <c r="A1568" s="37" t="s">
        <v>130</v>
      </c>
      <c r="B1568" s="45"/>
      <c r="C1568" s="46"/>
      <c r="D1568" s="46"/>
      <c r="E1568" s="39" t="s">
        <v>3097</v>
      </c>
      <c r="F1568" s="46"/>
      <c r="G1568" s="46"/>
      <c r="H1568" s="46"/>
      <c r="I1568" s="46"/>
      <c r="J1568" s="47"/>
    </row>
    <row r="1569">
      <c r="A1569" s="37" t="s">
        <v>242</v>
      </c>
      <c r="B1569" s="45"/>
      <c r="C1569" s="46"/>
      <c r="D1569" s="46"/>
      <c r="E1569" s="51" t="s">
        <v>3098</v>
      </c>
      <c r="F1569" s="46"/>
      <c r="G1569" s="46"/>
      <c r="H1569" s="46"/>
      <c r="I1569" s="46"/>
      <c r="J1569" s="47"/>
    </row>
    <row r="1570">
      <c r="A1570" s="37" t="s">
        <v>131</v>
      </c>
      <c r="B1570" s="45"/>
      <c r="C1570" s="46"/>
      <c r="D1570" s="46"/>
      <c r="E1570" s="39" t="s">
        <v>3097</v>
      </c>
      <c r="F1570" s="46"/>
      <c r="G1570" s="46"/>
      <c r="H1570" s="46"/>
      <c r="I1570" s="46"/>
      <c r="J1570" s="47"/>
    </row>
    <row r="1571" ht="30">
      <c r="A1571" s="37" t="s">
        <v>125</v>
      </c>
      <c r="B1571" s="37">
        <v>428</v>
      </c>
      <c r="C1571" s="38" t="s">
        <v>3099</v>
      </c>
      <c r="D1571" s="37" t="s">
        <v>127</v>
      </c>
      <c r="E1571" s="39" t="s">
        <v>3100</v>
      </c>
      <c r="F1571" s="40" t="s">
        <v>1304</v>
      </c>
      <c r="G1571" s="41">
        <v>811.55499999999995</v>
      </c>
      <c r="H1571" s="42">
        <v>0</v>
      </c>
      <c r="I1571" s="43">
        <f>ROUND(G1571*H1571,P4)</f>
        <v>0</v>
      </c>
      <c r="J1571" s="37"/>
      <c r="O1571" s="44">
        <f>I1571*0.21</f>
        <v>0</v>
      </c>
      <c r="P1571">
        <v>3</v>
      </c>
    </row>
    <row r="1572" ht="30">
      <c r="A1572" s="37" t="s">
        <v>130</v>
      </c>
      <c r="B1572" s="45"/>
      <c r="C1572" s="46"/>
      <c r="D1572" s="46"/>
      <c r="E1572" s="39" t="s">
        <v>3100</v>
      </c>
      <c r="F1572" s="46"/>
      <c r="G1572" s="46"/>
      <c r="H1572" s="46"/>
      <c r="I1572" s="46"/>
      <c r="J1572" s="47"/>
    </row>
    <row r="1573">
      <c r="A1573" s="37" t="s">
        <v>242</v>
      </c>
      <c r="B1573" s="45"/>
      <c r="C1573" s="46"/>
      <c r="D1573" s="46"/>
      <c r="E1573" s="51" t="s">
        <v>3101</v>
      </c>
      <c r="F1573" s="46"/>
      <c r="G1573" s="46"/>
      <c r="H1573" s="46"/>
      <c r="I1573" s="46"/>
      <c r="J1573" s="47"/>
    </row>
    <row r="1574" ht="30">
      <c r="A1574" s="37" t="s">
        <v>131</v>
      </c>
      <c r="B1574" s="45"/>
      <c r="C1574" s="46"/>
      <c r="D1574" s="46"/>
      <c r="E1574" s="39" t="s">
        <v>3100</v>
      </c>
      <c r="F1574" s="46"/>
      <c r="G1574" s="46"/>
      <c r="H1574" s="46"/>
      <c r="I1574" s="46"/>
      <c r="J1574" s="47"/>
    </row>
    <row r="1575">
      <c r="A1575" s="37" t="s">
        <v>125</v>
      </c>
      <c r="B1575" s="37">
        <v>429</v>
      </c>
      <c r="C1575" s="38" t="s">
        <v>3102</v>
      </c>
      <c r="D1575" s="37" t="s">
        <v>127</v>
      </c>
      <c r="E1575" s="39" t="s">
        <v>3103</v>
      </c>
      <c r="F1575" s="40" t="s">
        <v>1304</v>
      </c>
      <c r="G1575" s="41">
        <v>705.70000000000005</v>
      </c>
      <c r="H1575" s="42">
        <v>0</v>
      </c>
      <c r="I1575" s="43">
        <f>ROUND(G1575*H1575,P4)</f>
        <v>0</v>
      </c>
      <c r="J1575" s="37"/>
      <c r="O1575" s="44">
        <f>I1575*0.21</f>
        <v>0</v>
      </c>
      <c r="P1575">
        <v>3</v>
      </c>
    </row>
    <row r="1576">
      <c r="A1576" s="37" t="s">
        <v>130</v>
      </c>
      <c r="B1576" s="45"/>
      <c r="C1576" s="46"/>
      <c r="D1576" s="46"/>
      <c r="E1576" s="39" t="s">
        <v>3103</v>
      </c>
      <c r="F1576" s="46"/>
      <c r="G1576" s="46"/>
      <c r="H1576" s="46"/>
      <c r="I1576" s="46"/>
      <c r="J1576" s="47"/>
    </row>
    <row r="1577">
      <c r="A1577" s="37" t="s">
        <v>242</v>
      </c>
      <c r="B1577" s="45"/>
      <c r="C1577" s="46"/>
      <c r="D1577" s="46"/>
      <c r="E1577" s="51" t="s">
        <v>2118</v>
      </c>
      <c r="F1577" s="46"/>
      <c r="G1577" s="46"/>
      <c r="H1577" s="46"/>
      <c r="I1577" s="46"/>
      <c r="J1577" s="47"/>
    </row>
    <row r="1578">
      <c r="A1578" s="37" t="s">
        <v>131</v>
      </c>
      <c r="B1578" s="45"/>
      <c r="C1578" s="46"/>
      <c r="D1578" s="46"/>
      <c r="E1578" s="39" t="s">
        <v>3103</v>
      </c>
      <c r="F1578" s="46"/>
      <c r="G1578" s="46"/>
      <c r="H1578" s="46"/>
      <c r="I1578" s="46"/>
      <c r="J1578" s="47"/>
    </row>
    <row r="1579">
      <c r="A1579" s="37" t="s">
        <v>125</v>
      </c>
      <c r="B1579" s="37">
        <v>430</v>
      </c>
      <c r="C1579" s="38" t="s">
        <v>3104</v>
      </c>
      <c r="D1579" s="37" t="s">
        <v>127</v>
      </c>
      <c r="E1579" s="39" t="s">
        <v>3105</v>
      </c>
      <c r="F1579" s="40" t="s">
        <v>1304</v>
      </c>
      <c r="G1579" s="41">
        <v>705.70000000000005</v>
      </c>
      <c r="H1579" s="42">
        <v>0</v>
      </c>
      <c r="I1579" s="43">
        <f>ROUND(G1579*H1579,P4)</f>
        <v>0</v>
      </c>
      <c r="J1579" s="37"/>
      <c r="O1579" s="44">
        <f>I1579*0.21</f>
        <v>0</v>
      </c>
      <c r="P1579">
        <v>3</v>
      </c>
    </row>
    <row r="1580">
      <c r="A1580" s="37" t="s">
        <v>130</v>
      </c>
      <c r="B1580" s="45"/>
      <c r="C1580" s="46"/>
      <c r="D1580" s="46"/>
      <c r="E1580" s="39" t="s">
        <v>3105</v>
      </c>
      <c r="F1580" s="46"/>
      <c r="G1580" s="46"/>
      <c r="H1580" s="46"/>
      <c r="I1580" s="46"/>
      <c r="J1580" s="47"/>
    </row>
    <row r="1581">
      <c r="A1581" s="37" t="s">
        <v>242</v>
      </c>
      <c r="B1581" s="45"/>
      <c r="C1581" s="46"/>
      <c r="D1581" s="46"/>
      <c r="E1581" s="51" t="s">
        <v>2118</v>
      </c>
      <c r="F1581" s="46"/>
      <c r="G1581" s="46"/>
      <c r="H1581" s="46"/>
      <c r="I1581" s="46"/>
      <c r="J1581" s="47"/>
    </row>
    <row r="1582">
      <c r="A1582" s="37" t="s">
        <v>131</v>
      </c>
      <c r="B1582" s="45"/>
      <c r="C1582" s="46"/>
      <c r="D1582" s="46"/>
      <c r="E1582" s="39" t="s">
        <v>3105</v>
      </c>
      <c r="F1582" s="46"/>
      <c r="G1582" s="46"/>
      <c r="H1582" s="46"/>
      <c r="I1582" s="46"/>
      <c r="J1582" s="47"/>
    </row>
    <row r="1583">
      <c r="A1583" s="37" t="s">
        <v>125</v>
      </c>
      <c r="B1583" s="37">
        <v>431</v>
      </c>
      <c r="C1583" s="38" t="s">
        <v>3106</v>
      </c>
      <c r="D1583" s="37" t="s">
        <v>127</v>
      </c>
      <c r="E1583" s="39" t="s">
        <v>3107</v>
      </c>
      <c r="F1583" s="40" t="s">
        <v>1304</v>
      </c>
      <c r="G1583" s="41">
        <v>705.70000000000005</v>
      </c>
      <c r="H1583" s="42">
        <v>0</v>
      </c>
      <c r="I1583" s="43">
        <f>ROUND(G1583*H1583,P4)</f>
        <v>0</v>
      </c>
      <c r="J1583" s="37"/>
      <c r="O1583" s="44">
        <f>I1583*0.21</f>
        <v>0</v>
      </c>
      <c r="P1583">
        <v>3</v>
      </c>
    </row>
    <row r="1584">
      <c r="A1584" s="37" t="s">
        <v>130</v>
      </c>
      <c r="B1584" s="45"/>
      <c r="C1584" s="46"/>
      <c r="D1584" s="46"/>
      <c r="E1584" s="39" t="s">
        <v>3107</v>
      </c>
      <c r="F1584" s="46"/>
      <c r="G1584" s="46"/>
      <c r="H1584" s="46"/>
      <c r="I1584" s="46"/>
      <c r="J1584" s="47"/>
    </row>
    <row r="1585">
      <c r="A1585" s="37" t="s">
        <v>242</v>
      </c>
      <c r="B1585" s="45"/>
      <c r="C1585" s="46"/>
      <c r="D1585" s="46"/>
      <c r="E1585" s="51" t="s">
        <v>2118</v>
      </c>
      <c r="F1585" s="46"/>
      <c r="G1585" s="46"/>
      <c r="H1585" s="46"/>
      <c r="I1585" s="46"/>
      <c r="J1585" s="47"/>
    </row>
    <row r="1586">
      <c r="A1586" s="37" t="s">
        <v>131</v>
      </c>
      <c r="B1586" s="45"/>
      <c r="C1586" s="46"/>
      <c r="D1586" s="46"/>
      <c r="E1586" s="39" t="s">
        <v>3107</v>
      </c>
      <c r="F1586" s="46"/>
      <c r="G1586" s="46"/>
      <c r="H1586" s="46"/>
      <c r="I1586" s="46"/>
      <c r="J1586" s="47"/>
    </row>
    <row r="1587">
      <c r="A1587" s="37" t="s">
        <v>125</v>
      </c>
      <c r="B1587" s="37">
        <v>432</v>
      </c>
      <c r="C1587" s="38" t="s">
        <v>3108</v>
      </c>
      <c r="D1587" s="37" t="s">
        <v>127</v>
      </c>
      <c r="E1587" s="39" t="s">
        <v>3109</v>
      </c>
      <c r="F1587" s="40" t="s">
        <v>135</v>
      </c>
      <c r="G1587" s="41">
        <v>20</v>
      </c>
      <c r="H1587" s="42">
        <v>0</v>
      </c>
      <c r="I1587" s="43">
        <f>ROUND(G1587*H1587,P4)</f>
        <v>0</v>
      </c>
      <c r="J1587" s="37"/>
      <c r="O1587" s="44">
        <f>I1587*0.21</f>
        <v>0</v>
      </c>
      <c r="P1587">
        <v>3</v>
      </c>
    </row>
    <row r="1588">
      <c r="A1588" s="37" t="s">
        <v>130</v>
      </c>
      <c r="B1588" s="45"/>
      <c r="C1588" s="46"/>
      <c r="D1588" s="46"/>
      <c r="E1588" s="39" t="s">
        <v>3109</v>
      </c>
      <c r="F1588" s="46"/>
      <c r="G1588" s="46"/>
      <c r="H1588" s="46"/>
      <c r="I1588" s="46"/>
      <c r="J1588" s="47"/>
    </row>
    <row r="1589" ht="165">
      <c r="A1589" s="37" t="s">
        <v>242</v>
      </c>
      <c r="B1589" s="45"/>
      <c r="C1589" s="46"/>
      <c r="D1589" s="46"/>
      <c r="E1589" s="51" t="s">
        <v>3110</v>
      </c>
      <c r="F1589" s="46"/>
      <c r="G1589" s="46"/>
      <c r="H1589" s="46"/>
      <c r="I1589" s="46"/>
      <c r="J1589" s="47"/>
    </row>
    <row r="1590">
      <c r="A1590" s="37" t="s">
        <v>131</v>
      </c>
      <c r="B1590" s="45"/>
      <c r="C1590" s="46"/>
      <c r="D1590" s="46"/>
      <c r="E1590" s="39" t="s">
        <v>3109</v>
      </c>
      <c r="F1590" s="46"/>
      <c r="G1590" s="46"/>
      <c r="H1590" s="46"/>
      <c r="I1590" s="46"/>
      <c r="J1590" s="47"/>
    </row>
    <row r="1591">
      <c r="A1591" s="37" t="s">
        <v>125</v>
      </c>
      <c r="B1591" s="37">
        <v>433</v>
      </c>
      <c r="C1591" s="38" t="s">
        <v>3111</v>
      </c>
      <c r="D1591" s="37" t="s">
        <v>127</v>
      </c>
      <c r="E1591" s="39" t="s">
        <v>3112</v>
      </c>
      <c r="F1591" s="40" t="s">
        <v>135</v>
      </c>
      <c r="G1591" s="41">
        <v>4</v>
      </c>
      <c r="H1591" s="42">
        <v>0</v>
      </c>
      <c r="I1591" s="43">
        <f>ROUND(G1591*H1591,P4)</f>
        <v>0</v>
      </c>
      <c r="J1591" s="37"/>
      <c r="O1591" s="44">
        <f>I1591*0.21</f>
        <v>0</v>
      </c>
      <c r="P1591">
        <v>3</v>
      </c>
    </row>
    <row r="1592">
      <c r="A1592" s="37" t="s">
        <v>130</v>
      </c>
      <c r="B1592" s="45"/>
      <c r="C1592" s="46"/>
      <c r="D1592" s="46"/>
      <c r="E1592" s="39" t="s">
        <v>3112</v>
      </c>
      <c r="F1592" s="46"/>
      <c r="G1592" s="46"/>
      <c r="H1592" s="46"/>
      <c r="I1592" s="46"/>
      <c r="J1592" s="47"/>
    </row>
    <row r="1593" ht="30">
      <c r="A1593" s="37" t="s">
        <v>242</v>
      </c>
      <c r="B1593" s="45"/>
      <c r="C1593" s="46"/>
      <c r="D1593" s="46"/>
      <c r="E1593" s="51" t="s">
        <v>3113</v>
      </c>
      <c r="F1593" s="46"/>
      <c r="G1593" s="46"/>
      <c r="H1593" s="46"/>
      <c r="I1593" s="46"/>
      <c r="J1593" s="47"/>
    </row>
    <row r="1594">
      <c r="A1594" s="37" t="s">
        <v>131</v>
      </c>
      <c r="B1594" s="45"/>
      <c r="C1594" s="46"/>
      <c r="D1594" s="46"/>
      <c r="E1594" s="39" t="s">
        <v>3112</v>
      </c>
      <c r="F1594" s="46"/>
      <c r="G1594" s="46"/>
      <c r="H1594" s="46"/>
      <c r="I1594" s="46"/>
      <c r="J1594" s="47"/>
    </row>
    <row r="1595" ht="30">
      <c r="A1595" s="37" t="s">
        <v>125</v>
      </c>
      <c r="B1595" s="37">
        <v>434</v>
      </c>
      <c r="C1595" s="38" t="s">
        <v>3114</v>
      </c>
      <c r="D1595" s="37" t="s">
        <v>127</v>
      </c>
      <c r="E1595" s="39" t="s">
        <v>3115</v>
      </c>
      <c r="F1595" s="40" t="s">
        <v>1304</v>
      </c>
      <c r="G1595" s="41">
        <v>705.70000000000005</v>
      </c>
      <c r="H1595" s="42">
        <v>0</v>
      </c>
      <c r="I1595" s="43">
        <f>ROUND(G1595*H1595,P4)</f>
        <v>0</v>
      </c>
      <c r="J1595" s="37"/>
      <c r="O1595" s="44">
        <f>I1595*0.21</f>
        <v>0</v>
      </c>
      <c r="P1595">
        <v>3</v>
      </c>
    </row>
    <row r="1596" ht="30">
      <c r="A1596" s="37" t="s">
        <v>130</v>
      </c>
      <c r="B1596" s="45"/>
      <c r="C1596" s="46"/>
      <c r="D1596" s="46"/>
      <c r="E1596" s="39" t="s">
        <v>3115</v>
      </c>
      <c r="F1596" s="46"/>
      <c r="G1596" s="46"/>
      <c r="H1596" s="46"/>
      <c r="I1596" s="46"/>
      <c r="J1596" s="47"/>
    </row>
    <row r="1597" ht="390">
      <c r="A1597" s="37" t="s">
        <v>242</v>
      </c>
      <c r="B1597" s="45"/>
      <c r="C1597" s="46"/>
      <c r="D1597" s="46"/>
      <c r="E1597" s="51" t="s">
        <v>3116</v>
      </c>
      <c r="F1597" s="46"/>
      <c r="G1597" s="46"/>
      <c r="H1597" s="46"/>
      <c r="I1597" s="46"/>
      <c r="J1597" s="47"/>
    </row>
    <row r="1598" ht="30">
      <c r="A1598" s="37" t="s">
        <v>131</v>
      </c>
      <c r="B1598" s="45"/>
      <c r="C1598" s="46"/>
      <c r="D1598" s="46"/>
      <c r="E1598" s="39" t="s">
        <v>3115</v>
      </c>
      <c r="F1598" s="46"/>
      <c r="G1598" s="46"/>
      <c r="H1598" s="46"/>
      <c r="I1598" s="46"/>
      <c r="J1598" s="47"/>
    </row>
    <row r="1599" ht="30">
      <c r="A1599" s="37" t="s">
        <v>125</v>
      </c>
      <c r="B1599" s="37">
        <v>435</v>
      </c>
      <c r="C1599" s="38" t="s">
        <v>3117</v>
      </c>
      <c r="D1599" s="37" t="s">
        <v>127</v>
      </c>
      <c r="E1599" s="39" t="s">
        <v>3118</v>
      </c>
      <c r="F1599" s="40" t="s">
        <v>129</v>
      </c>
      <c r="G1599" s="41">
        <v>31.149999999999999</v>
      </c>
      <c r="H1599" s="42">
        <v>0</v>
      </c>
      <c r="I1599" s="43">
        <f>ROUND(G1599*H1599,P4)</f>
        <v>0</v>
      </c>
      <c r="J1599" s="37"/>
      <c r="O1599" s="44">
        <f>I1599*0.21</f>
        <v>0</v>
      </c>
      <c r="P1599">
        <v>3</v>
      </c>
    </row>
    <row r="1600" ht="30">
      <c r="A1600" s="37" t="s">
        <v>130</v>
      </c>
      <c r="B1600" s="45"/>
      <c r="C1600" s="46"/>
      <c r="D1600" s="46"/>
      <c r="E1600" s="39" t="s">
        <v>3118</v>
      </c>
      <c r="F1600" s="46"/>
      <c r="G1600" s="46"/>
      <c r="H1600" s="46"/>
      <c r="I1600" s="46"/>
      <c r="J1600" s="47"/>
    </row>
    <row r="1601" ht="225">
      <c r="A1601" s="37" t="s">
        <v>242</v>
      </c>
      <c r="B1601" s="45"/>
      <c r="C1601" s="46"/>
      <c r="D1601" s="46"/>
      <c r="E1601" s="51" t="s">
        <v>3119</v>
      </c>
      <c r="F1601" s="46"/>
      <c r="G1601" s="46"/>
      <c r="H1601" s="46"/>
      <c r="I1601" s="46"/>
      <c r="J1601" s="47"/>
    </row>
    <row r="1602" ht="30">
      <c r="A1602" s="37" t="s">
        <v>131</v>
      </c>
      <c r="B1602" s="45"/>
      <c r="C1602" s="46"/>
      <c r="D1602" s="46"/>
      <c r="E1602" s="39" t="s">
        <v>3118</v>
      </c>
      <c r="F1602" s="46"/>
      <c r="G1602" s="46"/>
      <c r="H1602" s="46"/>
      <c r="I1602" s="46"/>
      <c r="J1602" s="47"/>
    </row>
    <row r="1603" ht="45">
      <c r="A1603" s="37" t="s">
        <v>125</v>
      </c>
      <c r="B1603" s="37">
        <v>436</v>
      </c>
      <c r="C1603" s="38" t="s">
        <v>3120</v>
      </c>
      <c r="D1603" s="37" t="s">
        <v>127</v>
      </c>
      <c r="E1603" s="39" t="s">
        <v>3121</v>
      </c>
      <c r="F1603" s="40" t="s">
        <v>237</v>
      </c>
      <c r="G1603" s="41">
        <v>1.2849999999999999</v>
      </c>
      <c r="H1603" s="42">
        <v>0</v>
      </c>
      <c r="I1603" s="43">
        <f>ROUND(G1603*H1603,P4)</f>
        <v>0</v>
      </c>
      <c r="J1603" s="37"/>
      <c r="O1603" s="44">
        <f>I1603*0.21</f>
        <v>0</v>
      </c>
      <c r="P1603">
        <v>3</v>
      </c>
    </row>
    <row r="1604" ht="45">
      <c r="A1604" s="37" t="s">
        <v>130</v>
      </c>
      <c r="B1604" s="45"/>
      <c r="C1604" s="46"/>
      <c r="D1604" s="46"/>
      <c r="E1604" s="39" t="s">
        <v>3121</v>
      </c>
      <c r="F1604" s="46"/>
      <c r="G1604" s="46"/>
      <c r="H1604" s="46"/>
      <c r="I1604" s="46"/>
      <c r="J1604" s="47"/>
    </row>
    <row r="1605" ht="45">
      <c r="A1605" s="37" t="s">
        <v>131</v>
      </c>
      <c r="B1605" s="45"/>
      <c r="C1605" s="46"/>
      <c r="D1605" s="46"/>
      <c r="E1605" s="39" t="s">
        <v>3121</v>
      </c>
      <c r="F1605" s="46"/>
      <c r="G1605" s="46"/>
      <c r="H1605" s="46"/>
      <c r="I1605" s="46"/>
      <c r="J1605" s="47"/>
    </row>
    <row r="1606">
      <c r="A1606" s="31" t="s">
        <v>122</v>
      </c>
      <c r="B1606" s="32"/>
      <c r="C1606" s="33" t="s">
        <v>3122</v>
      </c>
      <c r="D1606" s="34"/>
      <c r="E1606" s="31" t="s">
        <v>3123</v>
      </c>
      <c r="F1606" s="34"/>
      <c r="G1606" s="34"/>
      <c r="H1606" s="34"/>
      <c r="I1606" s="35">
        <f>SUMIFS(I1607:I1626,A1607:A1626,"P")</f>
        <v>0</v>
      </c>
      <c r="J1606" s="36"/>
    </row>
    <row r="1607" ht="30">
      <c r="A1607" s="37" t="s">
        <v>125</v>
      </c>
      <c r="B1607" s="37">
        <v>437</v>
      </c>
      <c r="C1607" s="38" t="s">
        <v>3124</v>
      </c>
      <c r="D1607" s="37" t="s">
        <v>127</v>
      </c>
      <c r="E1607" s="39" t="s">
        <v>3125</v>
      </c>
      <c r="F1607" s="40" t="s">
        <v>1304</v>
      </c>
      <c r="G1607" s="41">
        <v>211.84999999999999</v>
      </c>
      <c r="H1607" s="42">
        <v>0</v>
      </c>
      <c r="I1607" s="43">
        <f>ROUND(G1607*H1607,P4)</f>
        <v>0</v>
      </c>
      <c r="J1607" s="37"/>
      <c r="O1607" s="44">
        <f>I1607*0.21</f>
        <v>0</v>
      </c>
      <c r="P1607">
        <v>3</v>
      </c>
    </row>
    <row r="1608" ht="30">
      <c r="A1608" s="37" t="s">
        <v>130</v>
      </c>
      <c r="B1608" s="45"/>
      <c r="C1608" s="46"/>
      <c r="D1608" s="46"/>
      <c r="E1608" s="39" t="s">
        <v>3125</v>
      </c>
      <c r="F1608" s="46"/>
      <c r="G1608" s="46"/>
      <c r="H1608" s="46"/>
      <c r="I1608" s="46"/>
      <c r="J1608" s="47"/>
    </row>
    <row r="1609">
      <c r="A1609" s="37" t="s">
        <v>242</v>
      </c>
      <c r="B1609" s="45"/>
      <c r="C1609" s="46"/>
      <c r="D1609" s="46"/>
      <c r="E1609" s="51" t="s">
        <v>3126</v>
      </c>
      <c r="F1609" s="46"/>
      <c r="G1609" s="46"/>
      <c r="H1609" s="46"/>
      <c r="I1609" s="46"/>
      <c r="J1609" s="47"/>
    </row>
    <row r="1610" ht="30">
      <c r="A1610" s="37" t="s">
        <v>131</v>
      </c>
      <c r="B1610" s="45"/>
      <c r="C1610" s="46"/>
      <c r="D1610" s="46"/>
      <c r="E1610" s="39" t="s">
        <v>3125</v>
      </c>
      <c r="F1610" s="46"/>
      <c r="G1610" s="46"/>
      <c r="H1610" s="46"/>
      <c r="I1610" s="46"/>
      <c r="J1610" s="47"/>
    </row>
    <row r="1611">
      <c r="A1611" s="37" t="s">
        <v>125</v>
      </c>
      <c r="B1611" s="37">
        <v>438</v>
      </c>
      <c r="C1611" s="38" t="s">
        <v>3127</v>
      </c>
      <c r="D1611" s="37" t="s">
        <v>127</v>
      </c>
      <c r="E1611" s="39" t="s">
        <v>3128</v>
      </c>
      <c r="F1611" s="40" t="s">
        <v>1304</v>
      </c>
      <c r="G1611" s="41">
        <v>211.84999999999999</v>
      </c>
      <c r="H1611" s="42">
        <v>0</v>
      </c>
      <c r="I1611" s="43">
        <f>ROUND(G1611*H1611,P4)</f>
        <v>0</v>
      </c>
      <c r="J1611" s="37"/>
      <c r="O1611" s="44">
        <f>I1611*0.21</f>
        <v>0</v>
      </c>
      <c r="P1611">
        <v>3</v>
      </c>
    </row>
    <row r="1612">
      <c r="A1612" s="37" t="s">
        <v>130</v>
      </c>
      <c r="B1612" s="45"/>
      <c r="C1612" s="46"/>
      <c r="D1612" s="46"/>
      <c r="E1612" s="39" t="s">
        <v>3128</v>
      </c>
      <c r="F1612" s="46"/>
      <c r="G1612" s="46"/>
      <c r="H1612" s="46"/>
      <c r="I1612" s="46"/>
      <c r="J1612" s="47"/>
    </row>
    <row r="1613">
      <c r="A1613" s="37" t="s">
        <v>242</v>
      </c>
      <c r="B1613" s="45"/>
      <c r="C1613" s="46"/>
      <c r="D1613" s="46"/>
      <c r="E1613" s="51" t="s">
        <v>3126</v>
      </c>
      <c r="F1613" s="46"/>
      <c r="G1613" s="46"/>
      <c r="H1613" s="46"/>
      <c r="I1613" s="46"/>
      <c r="J1613" s="47"/>
    </row>
    <row r="1614">
      <c r="A1614" s="37" t="s">
        <v>131</v>
      </c>
      <c r="B1614" s="45"/>
      <c r="C1614" s="46"/>
      <c r="D1614" s="46"/>
      <c r="E1614" s="39" t="s">
        <v>3128</v>
      </c>
      <c r="F1614" s="46"/>
      <c r="G1614" s="46"/>
      <c r="H1614" s="46"/>
      <c r="I1614" s="46"/>
      <c r="J1614" s="47"/>
    </row>
    <row r="1615" ht="30">
      <c r="A1615" s="37" t="s">
        <v>125</v>
      </c>
      <c r="B1615" s="37">
        <v>439</v>
      </c>
      <c r="C1615" s="38" t="s">
        <v>3129</v>
      </c>
      <c r="D1615" s="37" t="s">
        <v>127</v>
      </c>
      <c r="E1615" s="39" t="s">
        <v>3130</v>
      </c>
      <c r="F1615" s="40" t="s">
        <v>1304</v>
      </c>
      <c r="G1615" s="41">
        <v>230.19999999999999</v>
      </c>
      <c r="H1615" s="42">
        <v>0</v>
      </c>
      <c r="I1615" s="43">
        <f>ROUND(G1615*H1615,P4)</f>
        <v>0</v>
      </c>
      <c r="J1615" s="37"/>
      <c r="O1615" s="44">
        <f>I1615*0.21</f>
        <v>0</v>
      </c>
      <c r="P1615">
        <v>3</v>
      </c>
    </row>
    <row r="1616" ht="30">
      <c r="A1616" s="37" t="s">
        <v>130</v>
      </c>
      <c r="B1616" s="45"/>
      <c r="C1616" s="46"/>
      <c r="D1616" s="46"/>
      <c r="E1616" s="39" t="s">
        <v>3130</v>
      </c>
      <c r="F1616" s="46"/>
      <c r="G1616" s="46"/>
      <c r="H1616" s="46"/>
      <c r="I1616" s="46"/>
      <c r="J1616" s="47"/>
    </row>
    <row r="1617" ht="60">
      <c r="A1617" s="37" t="s">
        <v>242</v>
      </c>
      <c r="B1617" s="45"/>
      <c r="C1617" s="46"/>
      <c r="D1617" s="46"/>
      <c r="E1617" s="51" t="s">
        <v>3131</v>
      </c>
      <c r="F1617" s="46"/>
      <c r="G1617" s="46"/>
      <c r="H1617" s="46"/>
      <c r="I1617" s="46"/>
      <c r="J1617" s="47"/>
    </row>
    <row r="1618" ht="30">
      <c r="A1618" s="37" t="s">
        <v>131</v>
      </c>
      <c r="B1618" s="45"/>
      <c r="C1618" s="46"/>
      <c r="D1618" s="46"/>
      <c r="E1618" s="39" t="s">
        <v>3130</v>
      </c>
      <c r="F1618" s="46"/>
      <c r="G1618" s="46"/>
      <c r="H1618" s="46"/>
      <c r="I1618" s="46"/>
      <c r="J1618" s="47"/>
    </row>
    <row r="1619">
      <c r="A1619" s="37" t="s">
        <v>125</v>
      </c>
      <c r="B1619" s="37">
        <v>440</v>
      </c>
      <c r="C1619" s="38" t="s">
        <v>3132</v>
      </c>
      <c r="D1619" s="37" t="s">
        <v>127</v>
      </c>
      <c r="E1619" s="39" t="s">
        <v>3133</v>
      </c>
      <c r="F1619" s="40" t="s">
        <v>1304</v>
      </c>
      <c r="G1619" s="41">
        <v>230.19999999999999</v>
      </c>
      <c r="H1619" s="42">
        <v>0</v>
      </c>
      <c r="I1619" s="43">
        <f>ROUND(G1619*H1619,P4)</f>
        <v>0</v>
      </c>
      <c r="J1619" s="37"/>
      <c r="O1619" s="44">
        <f>I1619*0.21</f>
        <v>0</v>
      </c>
      <c r="P1619">
        <v>3</v>
      </c>
    </row>
    <row r="1620">
      <c r="A1620" s="37" t="s">
        <v>130</v>
      </c>
      <c r="B1620" s="45"/>
      <c r="C1620" s="46"/>
      <c r="D1620" s="46"/>
      <c r="E1620" s="39" t="s">
        <v>3133</v>
      </c>
      <c r="F1620" s="46"/>
      <c r="G1620" s="46"/>
      <c r="H1620" s="46"/>
      <c r="I1620" s="46"/>
      <c r="J1620" s="47"/>
    </row>
    <row r="1621" ht="60">
      <c r="A1621" s="37" t="s">
        <v>242</v>
      </c>
      <c r="B1621" s="45"/>
      <c r="C1621" s="46"/>
      <c r="D1621" s="46"/>
      <c r="E1621" s="51" t="s">
        <v>3131</v>
      </c>
      <c r="F1621" s="46"/>
      <c r="G1621" s="46"/>
      <c r="H1621" s="46"/>
      <c r="I1621" s="46"/>
      <c r="J1621" s="47"/>
    </row>
    <row r="1622">
      <c r="A1622" s="37" t="s">
        <v>131</v>
      </c>
      <c r="B1622" s="45"/>
      <c r="C1622" s="46"/>
      <c r="D1622" s="46"/>
      <c r="E1622" s="39" t="s">
        <v>3133</v>
      </c>
      <c r="F1622" s="46"/>
      <c r="G1622" s="46"/>
      <c r="H1622" s="46"/>
      <c r="I1622" s="46"/>
      <c r="J1622" s="47"/>
    </row>
    <row r="1623" ht="30">
      <c r="A1623" s="37" t="s">
        <v>125</v>
      </c>
      <c r="B1623" s="37">
        <v>441</v>
      </c>
      <c r="C1623" s="38" t="s">
        <v>3134</v>
      </c>
      <c r="D1623" s="37" t="s">
        <v>127</v>
      </c>
      <c r="E1623" s="39" t="s">
        <v>3135</v>
      </c>
      <c r="F1623" s="40" t="s">
        <v>1304</v>
      </c>
      <c r="G1623" s="41">
        <v>211.84999999999999</v>
      </c>
      <c r="H1623" s="42">
        <v>0</v>
      </c>
      <c r="I1623" s="43">
        <f>ROUND(G1623*H1623,P4)</f>
        <v>0</v>
      </c>
      <c r="J1623" s="37"/>
      <c r="O1623" s="44">
        <f>I1623*0.21</f>
        <v>0</v>
      </c>
      <c r="P1623">
        <v>3</v>
      </c>
    </row>
    <row r="1624" ht="30">
      <c r="A1624" s="37" t="s">
        <v>130</v>
      </c>
      <c r="B1624" s="45"/>
      <c r="C1624" s="46"/>
      <c r="D1624" s="46"/>
      <c r="E1624" s="39" t="s">
        <v>3135</v>
      </c>
      <c r="F1624" s="46"/>
      <c r="G1624" s="46"/>
      <c r="H1624" s="46"/>
      <c r="I1624" s="46"/>
      <c r="J1624" s="47"/>
    </row>
    <row r="1625">
      <c r="A1625" s="37" t="s">
        <v>242</v>
      </c>
      <c r="B1625" s="45"/>
      <c r="C1625" s="46"/>
      <c r="D1625" s="46"/>
      <c r="E1625" s="51" t="s">
        <v>3126</v>
      </c>
      <c r="F1625" s="46"/>
      <c r="G1625" s="46"/>
      <c r="H1625" s="46"/>
      <c r="I1625" s="46"/>
      <c r="J1625" s="47"/>
    </row>
    <row r="1626" ht="30">
      <c r="A1626" s="37" t="s">
        <v>131</v>
      </c>
      <c r="B1626" s="45"/>
      <c r="C1626" s="46"/>
      <c r="D1626" s="46"/>
      <c r="E1626" s="39" t="s">
        <v>3135</v>
      </c>
      <c r="F1626" s="46"/>
      <c r="G1626" s="46"/>
      <c r="H1626" s="46"/>
      <c r="I1626" s="46"/>
      <c r="J1626" s="47"/>
    </row>
    <row r="1627">
      <c r="A1627" s="31" t="s">
        <v>122</v>
      </c>
      <c r="B1627" s="32"/>
      <c r="C1627" s="33" t="s">
        <v>3136</v>
      </c>
      <c r="D1627" s="34"/>
      <c r="E1627" s="31" t="s">
        <v>3137</v>
      </c>
      <c r="F1627" s="34"/>
      <c r="G1627" s="34"/>
      <c r="H1627" s="34"/>
      <c r="I1627" s="35">
        <f>SUMIFS(I1628:I1655,A1628:A1655,"P")</f>
        <v>0</v>
      </c>
      <c r="J1627" s="36"/>
    </row>
    <row r="1628">
      <c r="A1628" s="37" t="s">
        <v>125</v>
      </c>
      <c r="B1628" s="37">
        <v>442</v>
      </c>
      <c r="C1628" s="38" t="s">
        <v>3138</v>
      </c>
      <c r="D1628" s="37" t="s">
        <v>127</v>
      </c>
      <c r="E1628" s="39" t="s">
        <v>3139</v>
      </c>
      <c r="F1628" s="40" t="s">
        <v>1304</v>
      </c>
      <c r="G1628" s="41">
        <v>1523.1659999999999</v>
      </c>
      <c r="H1628" s="42">
        <v>0</v>
      </c>
      <c r="I1628" s="43">
        <f>ROUND(G1628*H1628,P4)</f>
        <v>0</v>
      </c>
      <c r="J1628" s="37"/>
      <c r="O1628" s="44">
        <f>I1628*0.21</f>
        <v>0</v>
      </c>
      <c r="P1628">
        <v>3</v>
      </c>
    </row>
    <row r="1629">
      <c r="A1629" s="37" t="s">
        <v>130</v>
      </c>
      <c r="B1629" s="45"/>
      <c r="C1629" s="46"/>
      <c r="D1629" s="46"/>
      <c r="E1629" s="39" t="s">
        <v>3139</v>
      </c>
      <c r="F1629" s="46"/>
      <c r="G1629" s="46"/>
      <c r="H1629" s="46"/>
      <c r="I1629" s="46"/>
      <c r="J1629" s="47"/>
    </row>
    <row r="1630">
      <c r="A1630" s="37" t="s">
        <v>242</v>
      </c>
      <c r="B1630" s="45"/>
      <c r="C1630" s="46"/>
      <c r="D1630" s="46"/>
      <c r="E1630" s="51" t="s">
        <v>3140</v>
      </c>
      <c r="F1630" s="46"/>
      <c r="G1630" s="46"/>
      <c r="H1630" s="46"/>
      <c r="I1630" s="46"/>
      <c r="J1630" s="47"/>
    </row>
    <row r="1631">
      <c r="A1631" s="37" t="s">
        <v>131</v>
      </c>
      <c r="B1631" s="45"/>
      <c r="C1631" s="46"/>
      <c r="D1631" s="46"/>
      <c r="E1631" s="39" t="s">
        <v>3139</v>
      </c>
      <c r="F1631" s="46"/>
      <c r="G1631" s="46"/>
      <c r="H1631" s="46"/>
      <c r="I1631" s="46"/>
      <c r="J1631" s="47"/>
    </row>
    <row r="1632">
      <c r="A1632" s="37" t="s">
        <v>125</v>
      </c>
      <c r="B1632" s="37">
        <v>443</v>
      </c>
      <c r="C1632" s="38" t="s">
        <v>3141</v>
      </c>
      <c r="D1632" s="37" t="s">
        <v>127</v>
      </c>
      <c r="E1632" s="39" t="s">
        <v>3142</v>
      </c>
      <c r="F1632" s="40" t="s">
        <v>1304</v>
      </c>
      <c r="G1632" s="41">
        <v>3018.0050000000001</v>
      </c>
      <c r="H1632" s="42">
        <v>0</v>
      </c>
      <c r="I1632" s="43">
        <f>ROUND(G1632*H1632,P4)</f>
        <v>0</v>
      </c>
      <c r="J1632" s="37"/>
      <c r="O1632" s="44">
        <f>I1632*0.21</f>
        <v>0</v>
      </c>
      <c r="P1632">
        <v>3</v>
      </c>
    </row>
    <row r="1633">
      <c r="A1633" s="37" t="s">
        <v>130</v>
      </c>
      <c r="B1633" s="45"/>
      <c r="C1633" s="46"/>
      <c r="D1633" s="46"/>
      <c r="E1633" s="39" t="s">
        <v>3142</v>
      </c>
      <c r="F1633" s="46"/>
      <c r="G1633" s="46"/>
      <c r="H1633" s="46"/>
      <c r="I1633" s="46"/>
      <c r="J1633" s="47"/>
    </row>
    <row r="1634">
      <c r="A1634" s="37" t="s">
        <v>242</v>
      </c>
      <c r="B1634" s="45"/>
      <c r="C1634" s="46"/>
      <c r="D1634" s="46"/>
      <c r="E1634" s="51" t="s">
        <v>3143</v>
      </c>
      <c r="F1634" s="46"/>
      <c r="G1634" s="46"/>
      <c r="H1634" s="46"/>
      <c r="I1634" s="46"/>
      <c r="J1634" s="47"/>
    </row>
    <row r="1635">
      <c r="A1635" s="37" t="s">
        <v>131</v>
      </c>
      <c r="B1635" s="45"/>
      <c r="C1635" s="46"/>
      <c r="D1635" s="46"/>
      <c r="E1635" s="39" t="s">
        <v>3142</v>
      </c>
      <c r="F1635" s="46"/>
      <c r="G1635" s="46"/>
      <c r="H1635" s="46"/>
      <c r="I1635" s="46"/>
      <c r="J1635" s="47"/>
    </row>
    <row r="1636">
      <c r="A1636" s="37" t="s">
        <v>125</v>
      </c>
      <c r="B1636" s="37">
        <v>444</v>
      </c>
      <c r="C1636" s="38" t="s">
        <v>3144</v>
      </c>
      <c r="D1636" s="37" t="s">
        <v>127</v>
      </c>
      <c r="E1636" s="39" t="s">
        <v>3145</v>
      </c>
      <c r="F1636" s="40" t="s">
        <v>1304</v>
      </c>
      <c r="G1636" s="41">
        <v>7253.1679999999997</v>
      </c>
      <c r="H1636" s="42">
        <v>0</v>
      </c>
      <c r="I1636" s="43">
        <f>ROUND(G1636*H1636,P4)</f>
        <v>0</v>
      </c>
      <c r="J1636" s="37"/>
      <c r="O1636" s="44">
        <f>I1636*0.21</f>
        <v>0</v>
      </c>
      <c r="P1636">
        <v>3</v>
      </c>
    </row>
    <row r="1637">
      <c r="A1637" s="37" t="s">
        <v>130</v>
      </c>
      <c r="B1637" s="45"/>
      <c r="C1637" s="46"/>
      <c r="D1637" s="46"/>
      <c r="E1637" s="39" t="s">
        <v>3145</v>
      </c>
      <c r="F1637" s="46"/>
      <c r="G1637" s="46"/>
      <c r="H1637" s="46"/>
      <c r="I1637" s="46"/>
      <c r="J1637" s="47"/>
    </row>
    <row r="1638">
      <c r="A1638" s="37" t="s">
        <v>242</v>
      </c>
      <c r="B1638" s="45"/>
      <c r="C1638" s="46"/>
      <c r="D1638" s="46"/>
      <c r="E1638" s="51" t="s">
        <v>3146</v>
      </c>
      <c r="F1638" s="46"/>
      <c r="G1638" s="46"/>
      <c r="H1638" s="46"/>
      <c r="I1638" s="46"/>
      <c r="J1638" s="47"/>
    </row>
    <row r="1639">
      <c r="A1639" s="37" t="s">
        <v>131</v>
      </c>
      <c r="B1639" s="45"/>
      <c r="C1639" s="46"/>
      <c r="D1639" s="46"/>
      <c r="E1639" s="39" t="s">
        <v>3145</v>
      </c>
      <c r="F1639" s="46"/>
      <c r="G1639" s="46"/>
      <c r="H1639" s="46"/>
      <c r="I1639" s="46"/>
      <c r="J1639" s="47"/>
    </row>
    <row r="1640" ht="30">
      <c r="A1640" s="37" t="s">
        <v>125</v>
      </c>
      <c r="B1640" s="37">
        <v>445</v>
      </c>
      <c r="C1640" s="38" t="s">
        <v>3147</v>
      </c>
      <c r="D1640" s="37" t="s">
        <v>127</v>
      </c>
      <c r="E1640" s="39" t="s">
        <v>3148</v>
      </c>
      <c r="F1640" s="40" t="s">
        <v>1304</v>
      </c>
      <c r="G1640" s="41">
        <v>2874.29</v>
      </c>
      <c r="H1640" s="42">
        <v>0</v>
      </c>
      <c r="I1640" s="43">
        <f>ROUND(G1640*H1640,P4)</f>
        <v>0</v>
      </c>
      <c r="J1640" s="37"/>
      <c r="O1640" s="44">
        <f>I1640*0.21</f>
        <v>0</v>
      </c>
      <c r="P1640">
        <v>3</v>
      </c>
    </row>
    <row r="1641" ht="30">
      <c r="A1641" s="37" t="s">
        <v>130</v>
      </c>
      <c r="B1641" s="45"/>
      <c r="C1641" s="46"/>
      <c r="D1641" s="46"/>
      <c r="E1641" s="39" t="s">
        <v>3148</v>
      </c>
      <c r="F1641" s="46"/>
      <c r="G1641" s="46"/>
      <c r="H1641" s="46"/>
      <c r="I1641" s="46"/>
      <c r="J1641" s="47"/>
    </row>
    <row r="1642">
      <c r="A1642" s="37" t="s">
        <v>242</v>
      </c>
      <c r="B1642" s="45"/>
      <c r="C1642" s="46"/>
      <c r="D1642" s="46"/>
      <c r="E1642" s="51" t="s">
        <v>3149</v>
      </c>
      <c r="F1642" s="46"/>
      <c r="G1642" s="46"/>
      <c r="H1642" s="46"/>
      <c r="I1642" s="46"/>
      <c r="J1642" s="47"/>
    </row>
    <row r="1643" ht="30">
      <c r="A1643" s="37" t="s">
        <v>131</v>
      </c>
      <c r="B1643" s="45"/>
      <c r="C1643" s="46"/>
      <c r="D1643" s="46"/>
      <c r="E1643" s="39" t="s">
        <v>3148</v>
      </c>
      <c r="F1643" s="46"/>
      <c r="G1643" s="46"/>
      <c r="H1643" s="46"/>
      <c r="I1643" s="46"/>
      <c r="J1643" s="47"/>
    </row>
    <row r="1644" ht="30">
      <c r="A1644" s="37" t="s">
        <v>125</v>
      </c>
      <c r="B1644" s="37">
        <v>446</v>
      </c>
      <c r="C1644" s="38" t="s">
        <v>3150</v>
      </c>
      <c r="D1644" s="37" t="s">
        <v>127</v>
      </c>
      <c r="E1644" s="39" t="s">
        <v>3151</v>
      </c>
      <c r="F1644" s="40" t="s">
        <v>1304</v>
      </c>
      <c r="G1644" s="41">
        <v>1450.634</v>
      </c>
      <c r="H1644" s="42">
        <v>0</v>
      </c>
      <c r="I1644" s="43">
        <f>ROUND(G1644*H1644,P4)</f>
        <v>0</v>
      </c>
      <c r="J1644" s="37"/>
      <c r="O1644" s="44">
        <f>I1644*0.21</f>
        <v>0</v>
      </c>
      <c r="P1644">
        <v>3</v>
      </c>
    </row>
    <row r="1645" ht="30">
      <c r="A1645" s="37" t="s">
        <v>130</v>
      </c>
      <c r="B1645" s="45"/>
      <c r="C1645" s="46"/>
      <c r="D1645" s="46"/>
      <c r="E1645" s="39" t="s">
        <v>3151</v>
      </c>
      <c r="F1645" s="46"/>
      <c r="G1645" s="46"/>
      <c r="H1645" s="46"/>
      <c r="I1645" s="46"/>
      <c r="J1645" s="47"/>
    </row>
    <row r="1646">
      <c r="A1646" s="37" t="s">
        <v>242</v>
      </c>
      <c r="B1646" s="45"/>
      <c r="C1646" s="46"/>
      <c r="D1646" s="46"/>
      <c r="E1646" s="51" t="s">
        <v>3152</v>
      </c>
      <c r="F1646" s="46"/>
      <c r="G1646" s="46"/>
      <c r="H1646" s="46"/>
      <c r="I1646" s="46"/>
      <c r="J1646" s="47"/>
    </row>
    <row r="1647" ht="30">
      <c r="A1647" s="37" t="s">
        <v>131</v>
      </c>
      <c r="B1647" s="45"/>
      <c r="C1647" s="46"/>
      <c r="D1647" s="46"/>
      <c r="E1647" s="39" t="s">
        <v>3151</v>
      </c>
      <c r="F1647" s="46"/>
      <c r="G1647" s="46"/>
      <c r="H1647" s="46"/>
      <c r="I1647" s="46"/>
      <c r="J1647" s="47"/>
    </row>
    <row r="1648" ht="30">
      <c r="A1648" s="37" t="s">
        <v>125</v>
      </c>
      <c r="B1648" s="37">
        <v>447</v>
      </c>
      <c r="C1648" s="38" t="s">
        <v>3153</v>
      </c>
      <c r="D1648" s="37" t="s">
        <v>127</v>
      </c>
      <c r="E1648" s="39" t="s">
        <v>3154</v>
      </c>
      <c r="F1648" s="40" t="s">
        <v>1304</v>
      </c>
      <c r="G1648" s="41">
        <v>7253.1679999999997</v>
      </c>
      <c r="H1648" s="42">
        <v>0</v>
      </c>
      <c r="I1648" s="43">
        <f>ROUND(G1648*H1648,P4)</f>
        <v>0</v>
      </c>
      <c r="J1648" s="37"/>
      <c r="O1648" s="44">
        <f>I1648*0.21</f>
        <v>0</v>
      </c>
      <c r="P1648">
        <v>3</v>
      </c>
    </row>
    <row r="1649" ht="30">
      <c r="A1649" s="37" t="s">
        <v>130</v>
      </c>
      <c r="B1649" s="45"/>
      <c r="C1649" s="46"/>
      <c r="D1649" s="46"/>
      <c r="E1649" s="39" t="s">
        <v>3154</v>
      </c>
      <c r="F1649" s="46"/>
      <c r="G1649" s="46"/>
      <c r="H1649" s="46"/>
      <c r="I1649" s="46"/>
      <c r="J1649" s="47"/>
    </row>
    <row r="1650">
      <c r="A1650" s="37" t="s">
        <v>242</v>
      </c>
      <c r="B1650" s="45"/>
      <c r="C1650" s="46"/>
      <c r="D1650" s="46"/>
      <c r="E1650" s="51" t="s">
        <v>3146</v>
      </c>
      <c r="F1650" s="46"/>
      <c r="G1650" s="46"/>
      <c r="H1650" s="46"/>
      <c r="I1650" s="46"/>
      <c r="J1650" s="47"/>
    </row>
    <row r="1651" ht="30">
      <c r="A1651" s="37" t="s">
        <v>131</v>
      </c>
      <c r="B1651" s="45"/>
      <c r="C1651" s="46"/>
      <c r="D1651" s="46"/>
      <c r="E1651" s="39" t="s">
        <v>3154</v>
      </c>
      <c r="F1651" s="46"/>
      <c r="G1651" s="46"/>
      <c r="H1651" s="46"/>
      <c r="I1651" s="46"/>
      <c r="J1651" s="47"/>
    </row>
    <row r="1652" ht="30">
      <c r="A1652" s="37" t="s">
        <v>125</v>
      </c>
      <c r="B1652" s="37">
        <v>448</v>
      </c>
      <c r="C1652" s="38" t="s">
        <v>3155</v>
      </c>
      <c r="D1652" s="37" t="s">
        <v>127</v>
      </c>
      <c r="E1652" s="39" t="s">
        <v>3156</v>
      </c>
      <c r="F1652" s="40" t="s">
        <v>1304</v>
      </c>
      <c r="G1652" s="41">
        <v>7253.1679999999997</v>
      </c>
      <c r="H1652" s="42">
        <v>0</v>
      </c>
      <c r="I1652" s="43">
        <f>ROUND(G1652*H1652,P4)</f>
        <v>0</v>
      </c>
      <c r="J1652" s="37"/>
      <c r="O1652" s="44">
        <f>I1652*0.21</f>
        <v>0</v>
      </c>
      <c r="P1652">
        <v>3</v>
      </c>
    </row>
    <row r="1653" ht="30">
      <c r="A1653" s="37" t="s">
        <v>130</v>
      </c>
      <c r="B1653" s="45"/>
      <c r="C1653" s="46"/>
      <c r="D1653" s="46"/>
      <c r="E1653" s="39" t="s">
        <v>3156</v>
      </c>
      <c r="F1653" s="46"/>
      <c r="G1653" s="46"/>
      <c r="H1653" s="46"/>
      <c r="I1653" s="46"/>
      <c r="J1653" s="47"/>
    </row>
    <row r="1654">
      <c r="A1654" s="37" t="s">
        <v>242</v>
      </c>
      <c r="B1654" s="45"/>
      <c r="C1654" s="46"/>
      <c r="D1654" s="46"/>
      <c r="E1654" s="51" t="s">
        <v>3146</v>
      </c>
      <c r="F1654" s="46"/>
      <c r="G1654" s="46"/>
      <c r="H1654" s="46"/>
      <c r="I1654" s="46"/>
      <c r="J1654" s="47"/>
    </row>
    <row r="1655" ht="30">
      <c r="A1655" s="37" t="s">
        <v>131</v>
      </c>
      <c r="B1655" s="45"/>
      <c r="C1655" s="46"/>
      <c r="D1655" s="46"/>
      <c r="E1655" s="39" t="s">
        <v>3156</v>
      </c>
      <c r="F1655" s="46"/>
      <c r="G1655" s="46"/>
      <c r="H1655" s="46"/>
      <c r="I1655" s="46"/>
      <c r="J1655" s="47"/>
    </row>
    <row r="1656">
      <c r="A1656" s="31" t="s">
        <v>122</v>
      </c>
      <c r="B1656" s="32"/>
      <c r="C1656" s="33" t="s">
        <v>3157</v>
      </c>
      <c r="D1656" s="34"/>
      <c r="E1656" s="31" t="s">
        <v>3158</v>
      </c>
      <c r="F1656" s="34"/>
      <c r="G1656" s="34"/>
      <c r="H1656" s="34"/>
      <c r="I1656" s="35">
        <f>SUMIFS(I1657:I1709,A1657:A1709,"P")</f>
        <v>0</v>
      </c>
      <c r="J1656" s="36"/>
    </row>
    <row r="1657" ht="30">
      <c r="A1657" s="37" t="s">
        <v>125</v>
      </c>
      <c r="B1657" s="37">
        <v>484</v>
      </c>
      <c r="C1657" s="38" t="s">
        <v>3159</v>
      </c>
      <c r="D1657" s="37" t="s">
        <v>127</v>
      </c>
      <c r="E1657" s="39" t="s">
        <v>3160</v>
      </c>
      <c r="F1657" s="40" t="s">
        <v>135</v>
      </c>
      <c r="G1657" s="41">
        <v>3</v>
      </c>
      <c r="H1657" s="42">
        <v>0</v>
      </c>
      <c r="I1657" s="43">
        <f>ROUND(G1657*H1657,P4)</f>
        <v>0</v>
      </c>
      <c r="J1657" s="37"/>
      <c r="O1657" s="44">
        <f>I1657*0.21</f>
        <v>0</v>
      </c>
      <c r="P1657">
        <v>3</v>
      </c>
    </row>
    <row r="1658" ht="30">
      <c r="A1658" s="37" t="s">
        <v>130</v>
      </c>
      <c r="B1658" s="45"/>
      <c r="C1658" s="46"/>
      <c r="D1658" s="46"/>
      <c r="E1658" s="39" t="s">
        <v>3160</v>
      </c>
      <c r="F1658" s="46"/>
      <c r="G1658" s="46"/>
      <c r="H1658" s="46"/>
      <c r="I1658" s="46"/>
      <c r="J1658" s="47"/>
    </row>
    <row r="1659">
      <c r="A1659" s="37" t="s">
        <v>131</v>
      </c>
      <c r="B1659" s="45"/>
      <c r="C1659" s="46"/>
      <c r="D1659" s="46"/>
      <c r="E1659" s="52" t="s">
        <v>127</v>
      </c>
      <c r="F1659" s="46"/>
      <c r="G1659" s="46"/>
      <c r="H1659" s="46"/>
      <c r="I1659" s="46"/>
      <c r="J1659" s="47"/>
    </row>
    <row r="1660" ht="30">
      <c r="A1660" s="37" t="s">
        <v>125</v>
      </c>
      <c r="B1660" s="37">
        <v>449</v>
      </c>
      <c r="C1660" s="38" t="s">
        <v>3161</v>
      </c>
      <c r="D1660" s="37" t="s">
        <v>127</v>
      </c>
      <c r="E1660" s="39" t="s">
        <v>3162</v>
      </c>
      <c r="F1660" s="40" t="s">
        <v>135</v>
      </c>
      <c r="G1660" s="41">
        <v>15</v>
      </c>
      <c r="H1660" s="42">
        <v>0</v>
      </c>
      <c r="I1660" s="43">
        <f>ROUND(G1660*H1660,P4)</f>
        <v>0</v>
      </c>
      <c r="J1660" s="37"/>
      <c r="O1660" s="44">
        <f>I1660*0.21</f>
        <v>0</v>
      </c>
      <c r="P1660">
        <v>3</v>
      </c>
    </row>
    <row r="1661" ht="30">
      <c r="A1661" s="37" t="s">
        <v>130</v>
      </c>
      <c r="B1661" s="45"/>
      <c r="C1661" s="46"/>
      <c r="D1661" s="46"/>
      <c r="E1661" s="39" t="s">
        <v>3162</v>
      </c>
      <c r="F1661" s="46"/>
      <c r="G1661" s="46"/>
      <c r="H1661" s="46"/>
      <c r="I1661" s="46"/>
      <c r="J1661" s="47"/>
    </row>
    <row r="1662" ht="45">
      <c r="A1662" s="37" t="s">
        <v>242</v>
      </c>
      <c r="B1662" s="45"/>
      <c r="C1662" s="46"/>
      <c r="D1662" s="46"/>
      <c r="E1662" s="51" t="s">
        <v>3163</v>
      </c>
      <c r="F1662" s="46"/>
      <c r="G1662" s="46"/>
      <c r="H1662" s="46"/>
      <c r="I1662" s="46"/>
      <c r="J1662" s="47"/>
    </row>
    <row r="1663" ht="30">
      <c r="A1663" s="37" t="s">
        <v>131</v>
      </c>
      <c r="B1663" s="45"/>
      <c r="C1663" s="46"/>
      <c r="D1663" s="46"/>
      <c r="E1663" s="39" t="s">
        <v>3162</v>
      </c>
      <c r="F1663" s="46"/>
      <c r="G1663" s="46"/>
      <c r="H1663" s="46"/>
      <c r="I1663" s="46"/>
      <c r="J1663" s="47"/>
    </row>
    <row r="1664" ht="30">
      <c r="A1664" s="37" t="s">
        <v>125</v>
      </c>
      <c r="B1664" s="37">
        <v>450</v>
      </c>
      <c r="C1664" s="38" t="s">
        <v>3164</v>
      </c>
      <c r="D1664" s="37" t="s">
        <v>127</v>
      </c>
      <c r="E1664" s="39" t="s">
        <v>3165</v>
      </c>
      <c r="F1664" s="40" t="s">
        <v>135</v>
      </c>
      <c r="G1664" s="41">
        <v>36</v>
      </c>
      <c r="H1664" s="42">
        <v>0</v>
      </c>
      <c r="I1664" s="43">
        <f>ROUND(G1664*H1664,P4)</f>
        <v>0</v>
      </c>
      <c r="J1664" s="37"/>
      <c r="O1664" s="44">
        <f>I1664*0.21</f>
        <v>0</v>
      </c>
      <c r="P1664">
        <v>3</v>
      </c>
    </row>
    <row r="1665" ht="30">
      <c r="A1665" s="37" t="s">
        <v>130</v>
      </c>
      <c r="B1665" s="45"/>
      <c r="C1665" s="46"/>
      <c r="D1665" s="46"/>
      <c r="E1665" s="39" t="s">
        <v>3165</v>
      </c>
      <c r="F1665" s="46"/>
      <c r="G1665" s="46"/>
      <c r="H1665" s="46"/>
      <c r="I1665" s="46"/>
      <c r="J1665" s="47"/>
    </row>
    <row r="1666">
      <c r="A1666" s="37" t="s">
        <v>242</v>
      </c>
      <c r="B1666" s="45"/>
      <c r="C1666" s="46"/>
      <c r="D1666" s="46"/>
      <c r="E1666" s="51" t="s">
        <v>3166</v>
      </c>
      <c r="F1666" s="46"/>
      <c r="G1666" s="46"/>
      <c r="H1666" s="46"/>
      <c r="I1666" s="46"/>
      <c r="J1666" s="47"/>
    </row>
    <row r="1667" ht="30">
      <c r="A1667" s="37" t="s">
        <v>131</v>
      </c>
      <c r="B1667" s="45"/>
      <c r="C1667" s="46"/>
      <c r="D1667" s="46"/>
      <c r="E1667" s="39" t="s">
        <v>3165</v>
      </c>
      <c r="F1667" s="46"/>
      <c r="G1667" s="46"/>
      <c r="H1667" s="46"/>
      <c r="I1667" s="46"/>
      <c r="J1667" s="47"/>
    </row>
    <row r="1668" ht="30">
      <c r="A1668" s="37" t="s">
        <v>125</v>
      </c>
      <c r="B1668" s="37">
        <v>451</v>
      </c>
      <c r="C1668" s="38" t="s">
        <v>3167</v>
      </c>
      <c r="D1668" s="37" t="s">
        <v>127</v>
      </c>
      <c r="E1668" s="39" t="s">
        <v>3168</v>
      </c>
      <c r="F1668" s="40" t="s">
        <v>135</v>
      </c>
      <c r="G1668" s="41">
        <v>1</v>
      </c>
      <c r="H1668" s="42">
        <v>0</v>
      </c>
      <c r="I1668" s="43">
        <f>ROUND(G1668*H1668,P4)</f>
        <v>0</v>
      </c>
      <c r="J1668" s="37"/>
      <c r="O1668" s="44">
        <f>I1668*0.21</f>
        <v>0</v>
      </c>
      <c r="P1668">
        <v>3</v>
      </c>
    </row>
    <row r="1669" ht="30">
      <c r="A1669" s="37" t="s">
        <v>130</v>
      </c>
      <c r="B1669" s="45"/>
      <c r="C1669" s="46"/>
      <c r="D1669" s="46"/>
      <c r="E1669" s="39" t="s">
        <v>3168</v>
      </c>
      <c r="F1669" s="46"/>
      <c r="G1669" s="46"/>
      <c r="H1669" s="46"/>
      <c r="I1669" s="46"/>
      <c r="J1669" s="47"/>
    </row>
    <row r="1670" ht="30">
      <c r="A1670" s="37" t="s">
        <v>131</v>
      </c>
      <c r="B1670" s="45"/>
      <c r="C1670" s="46"/>
      <c r="D1670" s="46"/>
      <c r="E1670" s="39" t="s">
        <v>3168</v>
      </c>
      <c r="F1670" s="46"/>
      <c r="G1670" s="46"/>
      <c r="H1670" s="46"/>
      <c r="I1670" s="46"/>
      <c r="J1670" s="47"/>
    </row>
    <row r="1671" ht="45">
      <c r="A1671" s="37" t="s">
        <v>125</v>
      </c>
      <c r="B1671" s="37">
        <v>485</v>
      </c>
      <c r="C1671" s="38" t="s">
        <v>3169</v>
      </c>
      <c r="D1671" s="37" t="s">
        <v>127</v>
      </c>
      <c r="E1671" s="39" t="s">
        <v>3170</v>
      </c>
      <c r="F1671" s="40" t="s">
        <v>135</v>
      </c>
      <c r="G1671" s="41">
        <v>54</v>
      </c>
      <c r="H1671" s="42">
        <v>0</v>
      </c>
      <c r="I1671" s="43">
        <f>ROUND(G1671*H1671,P4)</f>
        <v>0</v>
      </c>
      <c r="J1671" s="37"/>
      <c r="O1671" s="44">
        <f>I1671*0.21</f>
        <v>0</v>
      </c>
      <c r="P1671">
        <v>3</v>
      </c>
    </row>
    <row r="1672" ht="45">
      <c r="A1672" s="37" t="s">
        <v>130</v>
      </c>
      <c r="B1672" s="45"/>
      <c r="C1672" s="46"/>
      <c r="D1672" s="46"/>
      <c r="E1672" s="39" t="s">
        <v>3170</v>
      </c>
      <c r="F1672" s="46"/>
      <c r="G1672" s="46"/>
      <c r="H1672" s="46"/>
      <c r="I1672" s="46"/>
      <c r="J1672" s="47"/>
    </row>
    <row r="1673" ht="105">
      <c r="A1673" s="37" t="s">
        <v>242</v>
      </c>
      <c r="B1673" s="45"/>
      <c r="C1673" s="46"/>
      <c r="D1673" s="46"/>
      <c r="E1673" s="51" t="s">
        <v>3171</v>
      </c>
      <c r="F1673" s="46"/>
      <c r="G1673" s="46"/>
      <c r="H1673" s="46"/>
      <c r="I1673" s="46"/>
      <c r="J1673" s="47"/>
    </row>
    <row r="1674">
      <c r="A1674" s="37" t="s">
        <v>131</v>
      </c>
      <c r="B1674" s="45"/>
      <c r="C1674" s="46"/>
      <c r="D1674" s="46"/>
      <c r="E1674" s="52" t="s">
        <v>127</v>
      </c>
      <c r="F1674" s="46"/>
      <c r="G1674" s="46"/>
      <c r="H1674" s="46"/>
      <c r="I1674" s="46"/>
      <c r="J1674" s="47"/>
    </row>
    <row r="1675" ht="45">
      <c r="A1675" s="37" t="s">
        <v>125</v>
      </c>
      <c r="B1675" s="37">
        <v>486</v>
      </c>
      <c r="C1675" s="38" t="s">
        <v>3172</v>
      </c>
      <c r="D1675" s="37" t="s">
        <v>127</v>
      </c>
      <c r="E1675" s="39" t="s">
        <v>3173</v>
      </c>
      <c r="F1675" s="40" t="s">
        <v>135</v>
      </c>
      <c r="G1675" s="41">
        <v>1</v>
      </c>
      <c r="H1675" s="42">
        <v>0</v>
      </c>
      <c r="I1675" s="43">
        <f>ROUND(G1675*H1675,P4)</f>
        <v>0</v>
      </c>
      <c r="J1675" s="37"/>
      <c r="O1675" s="44">
        <f>I1675*0.21</f>
        <v>0</v>
      </c>
      <c r="P1675">
        <v>3</v>
      </c>
    </row>
    <row r="1676" ht="45">
      <c r="A1676" s="37" t="s">
        <v>130</v>
      </c>
      <c r="B1676" s="45"/>
      <c r="C1676" s="46"/>
      <c r="D1676" s="46"/>
      <c r="E1676" s="39" t="s">
        <v>3173</v>
      </c>
      <c r="F1676" s="46"/>
      <c r="G1676" s="46"/>
      <c r="H1676" s="46"/>
      <c r="I1676" s="46"/>
      <c r="J1676" s="47"/>
    </row>
    <row r="1677" ht="30">
      <c r="A1677" s="37" t="s">
        <v>242</v>
      </c>
      <c r="B1677" s="45"/>
      <c r="C1677" s="46"/>
      <c r="D1677" s="46"/>
      <c r="E1677" s="51" t="s">
        <v>3174</v>
      </c>
      <c r="F1677" s="46"/>
      <c r="G1677" s="46"/>
      <c r="H1677" s="46"/>
      <c r="I1677" s="46"/>
      <c r="J1677" s="47"/>
    </row>
    <row r="1678">
      <c r="A1678" s="37" t="s">
        <v>131</v>
      </c>
      <c r="B1678" s="45"/>
      <c r="C1678" s="46"/>
      <c r="D1678" s="46"/>
      <c r="E1678" s="52" t="s">
        <v>127</v>
      </c>
      <c r="F1678" s="46"/>
      <c r="G1678" s="46"/>
      <c r="H1678" s="46"/>
      <c r="I1678" s="46"/>
      <c r="J1678" s="47"/>
    </row>
    <row r="1679" ht="30">
      <c r="A1679" s="37" t="s">
        <v>125</v>
      </c>
      <c r="B1679" s="37">
        <v>483</v>
      </c>
      <c r="C1679" s="38" t="s">
        <v>3175</v>
      </c>
      <c r="D1679" s="37" t="s">
        <v>127</v>
      </c>
      <c r="E1679" s="39" t="s">
        <v>3176</v>
      </c>
      <c r="F1679" s="40" t="s">
        <v>135</v>
      </c>
      <c r="G1679" s="41">
        <v>3</v>
      </c>
      <c r="H1679" s="42">
        <v>0</v>
      </c>
      <c r="I1679" s="43">
        <f>ROUND(G1679*H1679,P4)</f>
        <v>0</v>
      </c>
      <c r="J1679" s="37"/>
      <c r="O1679" s="44">
        <f>I1679*0.21</f>
        <v>0</v>
      </c>
      <c r="P1679">
        <v>3</v>
      </c>
    </row>
    <row r="1680" ht="30">
      <c r="A1680" s="37" t="s">
        <v>130</v>
      </c>
      <c r="B1680" s="45"/>
      <c r="C1680" s="46"/>
      <c r="D1680" s="46"/>
      <c r="E1680" s="39" t="s">
        <v>3176</v>
      </c>
      <c r="F1680" s="46"/>
      <c r="G1680" s="46"/>
      <c r="H1680" s="46"/>
      <c r="I1680" s="46"/>
      <c r="J1680" s="47"/>
    </row>
    <row r="1681" ht="60">
      <c r="A1681" s="37" t="s">
        <v>242</v>
      </c>
      <c r="B1681" s="45"/>
      <c r="C1681" s="46"/>
      <c r="D1681" s="46"/>
      <c r="E1681" s="51" t="s">
        <v>3177</v>
      </c>
      <c r="F1681" s="46"/>
      <c r="G1681" s="46"/>
      <c r="H1681" s="46"/>
      <c r="I1681" s="46"/>
      <c r="J1681" s="47"/>
    </row>
    <row r="1682">
      <c r="A1682" s="37" t="s">
        <v>131</v>
      </c>
      <c r="B1682" s="45"/>
      <c r="C1682" s="46"/>
      <c r="D1682" s="46"/>
      <c r="E1682" s="52" t="s">
        <v>127</v>
      </c>
      <c r="F1682" s="46"/>
      <c r="G1682" s="46"/>
      <c r="H1682" s="46"/>
      <c r="I1682" s="46"/>
      <c r="J1682" s="47"/>
    </row>
    <row r="1683" ht="30">
      <c r="A1683" s="37" t="s">
        <v>125</v>
      </c>
      <c r="B1683" s="37">
        <v>454</v>
      </c>
      <c r="C1683" s="38" t="s">
        <v>3178</v>
      </c>
      <c r="D1683" s="37" t="s">
        <v>127</v>
      </c>
      <c r="E1683" s="39" t="s">
        <v>3179</v>
      </c>
      <c r="F1683" s="40" t="s">
        <v>135</v>
      </c>
      <c r="G1683" s="41">
        <v>51</v>
      </c>
      <c r="H1683" s="42">
        <v>0</v>
      </c>
      <c r="I1683" s="43">
        <f>ROUND(G1683*H1683,P4)</f>
        <v>0</v>
      </c>
      <c r="J1683" s="37"/>
      <c r="O1683" s="44">
        <f>I1683*0.21</f>
        <v>0</v>
      </c>
      <c r="P1683">
        <v>3</v>
      </c>
    </row>
    <row r="1684" ht="30">
      <c r="A1684" s="37" t="s">
        <v>130</v>
      </c>
      <c r="B1684" s="45"/>
      <c r="C1684" s="46"/>
      <c r="D1684" s="46"/>
      <c r="E1684" s="39" t="s">
        <v>3179</v>
      </c>
      <c r="F1684" s="46"/>
      <c r="G1684" s="46"/>
      <c r="H1684" s="46"/>
      <c r="I1684" s="46"/>
      <c r="J1684" s="47"/>
    </row>
    <row r="1685" ht="75">
      <c r="A1685" s="37" t="s">
        <v>242</v>
      </c>
      <c r="B1685" s="45"/>
      <c r="C1685" s="46"/>
      <c r="D1685" s="46"/>
      <c r="E1685" s="51" t="s">
        <v>3180</v>
      </c>
      <c r="F1685" s="46"/>
      <c r="G1685" s="46"/>
      <c r="H1685" s="46"/>
      <c r="I1685" s="46"/>
      <c r="J1685" s="47"/>
    </row>
    <row r="1686" ht="30">
      <c r="A1686" s="37" t="s">
        <v>131</v>
      </c>
      <c r="B1686" s="45"/>
      <c r="C1686" s="46"/>
      <c r="D1686" s="46"/>
      <c r="E1686" s="39" t="s">
        <v>3179</v>
      </c>
      <c r="F1686" s="46"/>
      <c r="G1686" s="46"/>
      <c r="H1686" s="46"/>
      <c r="I1686" s="46"/>
      <c r="J1686" s="47"/>
    </row>
    <row r="1687" ht="30">
      <c r="A1687" s="37" t="s">
        <v>125</v>
      </c>
      <c r="B1687" s="37">
        <v>455</v>
      </c>
      <c r="C1687" s="38" t="s">
        <v>3181</v>
      </c>
      <c r="D1687" s="37" t="s">
        <v>127</v>
      </c>
      <c r="E1687" s="39" t="s">
        <v>3182</v>
      </c>
      <c r="F1687" s="40" t="s">
        <v>135</v>
      </c>
      <c r="G1687" s="41">
        <v>1</v>
      </c>
      <c r="H1687" s="42">
        <v>0</v>
      </c>
      <c r="I1687" s="43">
        <f>ROUND(G1687*H1687,P4)</f>
        <v>0</v>
      </c>
      <c r="J1687" s="37"/>
      <c r="O1687" s="44">
        <f>I1687*0.21</f>
        <v>0</v>
      </c>
      <c r="P1687">
        <v>3</v>
      </c>
    </row>
    <row r="1688" ht="30">
      <c r="A1688" s="37" t="s">
        <v>130</v>
      </c>
      <c r="B1688" s="45"/>
      <c r="C1688" s="46"/>
      <c r="D1688" s="46"/>
      <c r="E1688" s="39" t="s">
        <v>3182</v>
      </c>
      <c r="F1688" s="46"/>
      <c r="G1688" s="46"/>
      <c r="H1688" s="46"/>
      <c r="I1688" s="46"/>
      <c r="J1688" s="47"/>
    </row>
    <row r="1689" ht="30">
      <c r="A1689" s="37" t="s">
        <v>242</v>
      </c>
      <c r="B1689" s="45"/>
      <c r="C1689" s="46"/>
      <c r="D1689" s="46"/>
      <c r="E1689" s="51" t="s">
        <v>3183</v>
      </c>
      <c r="F1689" s="46"/>
      <c r="G1689" s="46"/>
      <c r="H1689" s="46"/>
      <c r="I1689" s="46"/>
      <c r="J1689" s="47"/>
    </row>
    <row r="1690" ht="30">
      <c r="A1690" s="37" t="s">
        <v>131</v>
      </c>
      <c r="B1690" s="45"/>
      <c r="C1690" s="46"/>
      <c r="D1690" s="46"/>
      <c r="E1690" s="39" t="s">
        <v>3182</v>
      </c>
      <c r="F1690" s="46"/>
      <c r="G1690" s="46"/>
      <c r="H1690" s="46"/>
      <c r="I1690" s="46"/>
      <c r="J1690" s="47"/>
    </row>
    <row r="1691" ht="45">
      <c r="A1691" s="37" t="s">
        <v>125</v>
      </c>
      <c r="B1691" s="37">
        <v>456</v>
      </c>
      <c r="C1691" s="38" t="s">
        <v>3184</v>
      </c>
      <c r="D1691" s="37" t="s">
        <v>127</v>
      </c>
      <c r="E1691" s="39" t="s">
        <v>3185</v>
      </c>
      <c r="F1691" s="40" t="s">
        <v>237</v>
      </c>
      <c r="G1691" s="41">
        <v>0.056000000000000001</v>
      </c>
      <c r="H1691" s="42">
        <v>0</v>
      </c>
      <c r="I1691" s="43">
        <f>ROUND(G1691*H1691,P4)</f>
        <v>0</v>
      </c>
      <c r="J1691" s="37"/>
      <c r="O1691" s="44">
        <f>I1691*0.21</f>
        <v>0</v>
      </c>
      <c r="P1691">
        <v>3</v>
      </c>
    </row>
    <row r="1692" ht="45">
      <c r="A1692" s="37" t="s">
        <v>130</v>
      </c>
      <c r="B1692" s="45"/>
      <c r="C1692" s="46"/>
      <c r="D1692" s="46"/>
      <c r="E1692" s="39" t="s">
        <v>3186</v>
      </c>
      <c r="F1692" s="46"/>
      <c r="G1692" s="46"/>
      <c r="H1692" s="46"/>
      <c r="I1692" s="46"/>
      <c r="J1692" s="47"/>
    </row>
    <row r="1693" ht="45">
      <c r="A1693" s="37" t="s">
        <v>131</v>
      </c>
      <c r="B1693" s="45"/>
      <c r="C1693" s="46"/>
      <c r="D1693" s="46"/>
      <c r="E1693" s="39" t="s">
        <v>3186</v>
      </c>
      <c r="F1693" s="46"/>
      <c r="G1693" s="46"/>
      <c r="H1693" s="46"/>
      <c r="I1693" s="46"/>
      <c r="J1693" s="47"/>
    </row>
    <row r="1694" ht="30">
      <c r="A1694" s="37" t="s">
        <v>125</v>
      </c>
      <c r="B1694" s="37">
        <v>457</v>
      </c>
      <c r="C1694" s="38" t="s">
        <v>3187</v>
      </c>
      <c r="D1694" s="37" t="s">
        <v>127</v>
      </c>
      <c r="E1694" s="39" t="s">
        <v>3188</v>
      </c>
      <c r="F1694" s="40" t="s">
        <v>1304</v>
      </c>
      <c r="G1694" s="41">
        <v>6</v>
      </c>
      <c r="H1694" s="42">
        <v>0</v>
      </c>
      <c r="I1694" s="43">
        <f>ROUND(G1694*H1694,P4)</f>
        <v>0</v>
      </c>
      <c r="J1694" s="37"/>
      <c r="O1694" s="44">
        <f>I1694*0.21</f>
        <v>0</v>
      </c>
      <c r="P1694">
        <v>3</v>
      </c>
    </row>
    <row r="1695" ht="30">
      <c r="A1695" s="37" t="s">
        <v>130</v>
      </c>
      <c r="B1695" s="45"/>
      <c r="C1695" s="46"/>
      <c r="D1695" s="46"/>
      <c r="E1695" s="39" t="s">
        <v>3188</v>
      </c>
      <c r="F1695" s="46"/>
      <c r="G1695" s="46"/>
      <c r="H1695" s="46"/>
      <c r="I1695" s="46"/>
      <c r="J1695" s="47"/>
    </row>
    <row r="1696">
      <c r="A1696" s="37" t="s">
        <v>242</v>
      </c>
      <c r="B1696" s="45"/>
      <c r="C1696" s="46"/>
      <c r="D1696" s="46"/>
      <c r="E1696" s="51" t="s">
        <v>3189</v>
      </c>
      <c r="F1696" s="46"/>
      <c r="G1696" s="46"/>
      <c r="H1696" s="46"/>
      <c r="I1696" s="46"/>
      <c r="J1696" s="47"/>
    </row>
    <row r="1697" ht="30">
      <c r="A1697" s="37" t="s">
        <v>131</v>
      </c>
      <c r="B1697" s="45"/>
      <c r="C1697" s="46"/>
      <c r="D1697" s="46"/>
      <c r="E1697" s="39" t="s">
        <v>3190</v>
      </c>
      <c r="F1697" s="46"/>
      <c r="G1697" s="46"/>
      <c r="H1697" s="46"/>
      <c r="I1697" s="46"/>
      <c r="J1697" s="47"/>
    </row>
    <row r="1698" ht="30">
      <c r="A1698" s="37" t="s">
        <v>125</v>
      </c>
      <c r="B1698" s="37">
        <v>458</v>
      </c>
      <c r="C1698" s="38" t="s">
        <v>3191</v>
      </c>
      <c r="D1698" s="37" t="s">
        <v>127</v>
      </c>
      <c r="E1698" s="39" t="s">
        <v>3192</v>
      </c>
      <c r="F1698" s="40" t="s">
        <v>1304</v>
      </c>
      <c r="G1698" s="41">
        <v>27.899999999999999</v>
      </c>
      <c r="H1698" s="42">
        <v>0</v>
      </c>
      <c r="I1698" s="43">
        <f>ROUND(G1698*H1698,P4)</f>
        <v>0</v>
      </c>
      <c r="J1698" s="37"/>
      <c r="O1698" s="44">
        <f>I1698*0.21</f>
        <v>0</v>
      </c>
      <c r="P1698">
        <v>3</v>
      </c>
    </row>
    <row r="1699" ht="30">
      <c r="A1699" s="37" t="s">
        <v>130</v>
      </c>
      <c r="B1699" s="45"/>
      <c r="C1699" s="46"/>
      <c r="D1699" s="46"/>
      <c r="E1699" s="39" t="s">
        <v>3192</v>
      </c>
      <c r="F1699" s="46"/>
      <c r="G1699" s="46"/>
      <c r="H1699" s="46"/>
      <c r="I1699" s="46"/>
      <c r="J1699" s="47"/>
    </row>
    <row r="1700" ht="75">
      <c r="A1700" s="37" t="s">
        <v>242</v>
      </c>
      <c r="B1700" s="45"/>
      <c r="C1700" s="46"/>
      <c r="D1700" s="46"/>
      <c r="E1700" s="51" t="s">
        <v>3193</v>
      </c>
      <c r="F1700" s="46"/>
      <c r="G1700" s="46"/>
      <c r="H1700" s="46"/>
      <c r="I1700" s="46"/>
      <c r="J1700" s="47"/>
    </row>
    <row r="1701" ht="30">
      <c r="A1701" s="37" t="s">
        <v>131</v>
      </c>
      <c r="B1701" s="45"/>
      <c r="C1701" s="46"/>
      <c r="D1701" s="46"/>
      <c r="E1701" s="39" t="s">
        <v>3194</v>
      </c>
      <c r="F1701" s="46"/>
      <c r="G1701" s="46"/>
      <c r="H1701" s="46"/>
      <c r="I1701" s="46"/>
      <c r="J1701" s="47"/>
    </row>
    <row r="1702" ht="30">
      <c r="A1702" s="37" t="s">
        <v>125</v>
      </c>
      <c r="B1702" s="37">
        <v>459</v>
      </c>
      <c r="C1702" s="38" t="s">
        <v>3195</v>
      </c>
      <c r="D1702" s="37" t="s">
        <v>127</v>
      </c>
      <c r="E1702" s="39" t="s">
        <v>3196</v>
      </c>
      <c r="F1702" s="40" t="s">
        <v>1304</v>
      </c>
      <c r="G1702" s="41">
        <v>115.2</v>
      </c>
      <c r="H1702" s="42">
        <v>0</v>
      </c>
      <c r="I1702" s="43">
        <f>ROUND(G1702*H1702,P4)</f>
        <v>0</v>
      </c>
      <c r="J1702" s="37"/>
      <c r="O1702" s="44">
        <f>I1702*0.21</f>
        <v>0</v>
      </c>
      <c r="P1702">
        <v>3</v>
      </c>
    </row>
    <row r="1703" ht="30">
      <c r="A1703" s="37" t="s">
        <v>130</v>
      </c>
      <c r="B1703" s="45"/>
      <c r="C1703" s="46"/>
      <c r="D1703" s="46"/>
      <c r="E1703" s="39" t="s">
        <v>3196</v>
      </c>
      <c r="F1703" s="46"/>
      <c r="G1703" s="46"/>
      <c r="H1703" s="46"/>
      <c r="I1703" s="46"/>
      <c r="J1703" s="47"/>
    </row>
    <row r="1704">
      <c r="A1704" s="37" t="s">
        <v>242</v>
      </c>
      <c r="B1704" s="45"/>
      <c r="C1704" s="46"/>
      <c r="D1704" s="46"/>
      <c r="E1704" s="51" t="s">
        <v>3197</v>
      </c>
      <c r="F1704" s="46"/>
      <c r="G1704" s="46"/>
      <c r="H1704" s="46"/>
      <c r="I1704" s="46"/>
      <c r="J1704" s="47"/>
    </row>
    <row r="1705" ht="30">
      <c r="A1705" s="37" t="s">
        <v>131</v>
      </c>
      <c r="B1705" s="45"/>
      <c r="C1705" s="46"/>
      <c r="D1705" s="46"/>
      <c r="E1705" s="39" t="s">
        <v>3198</v>
      </c>
      <c r="F1705" s="46"/>
      <c r="G1705" s="46"/>
      <c r="H1705" s="46"/>
      <c r="I1705" s="46"/>
      <c r="J1705" s="47"/>
    </row>
    <row r="1706" ht="30">
      <c r="A1706" s="37" t="s">
        <v>125</v>
      </c>
      <c r="B1706" s="37">
        <v>460</v>
      </c>
      <c r="C1706" s="38" t="s">
        <v>3199</v>
      </c>
      <c r="D1706" s="37" t="s">
        <v>127</v>
      </c>
      <c r="E1706" s="39" t="s">
        <v>3200</v>
      </c>
      <c r="F1706" s="40" t="s">
        <v>1304</v>
      </c>
      <c r="G1706" s="41">
        <v>4.4000000000000004</v>
      </c>
      <c r="H1706" s="42">
        <v>0</v>
      </c>
      <c r="I1706" s="43">
        <f>ROUND(G1706*H1706,P4)</f>
        <v>0</v>
      </c>
      <c r="J1706" s="37"/>
      <c r="O1706" s="44">
        <f>I1706*0.21</f>
        <v>0</v>
      </c>
      <c r="P1706">
        <v>3</v>
      </c>
    </row>
    <row r="1707" ht="30">
      <c r="A1707" s="37" t="s">
        <v>130</v>
      </c>
      <c r="B1707" s="45"/>
      <c r="C1707" s="46"/>
      <c r="D1707" s="46"/>
      <c r="E1707" s="39" t="s">
        <v>3200</v>
      </c>
      <c r="F1707" s="46"/>
      <c r="G1707" s="46"/>
      <c r="H1707" s="46"/>
      <c r="I1707" s="46"/>
      <c r="J1707" s="47"/>
    </row>
    <row r="1708" ht="30">
      <c r="A1708" s="37" t="s">
        <v>242</v>
      </c>
      <c r="B1708" s="45"/>
      <c r="C1708" s="46"/>
      <c r="D1708" s="46"/>
      <c r="E1708" s="51" t="s">
        <v>3201</v>
      </c>
      <c r="F1708" s="46"/>
      <c r="G1708" s="46"/>
      <c r="H1708" s="46"/>
      <c r="I1708" s="46"/>
      <c r="J1708" s="47"/>
    </row>
    <row r="1709" ht="30">
      <c r="A1709" s="37" t="s">
        <v>131</v>
      </c>
      <c r="B1709" s="45"/>
      <c r="C1709" s="46"/>
      <c r="D1709" s="46"/>
      <c r="E1709" s="39" t="s">
        <v>3202</v>
      </c>
      <c r="F1709" s="46"/>
      <c r="G1709" s="46"/>
      <c r="H1709" s="46"/>
      <c r="I1709" s="46"/>
      <c r="J1709" s="47"/>
    </row>
    <row r="1710">
      <c r="A1710" s="31" t="s">
        <v>122</v>
      </c>
      <c r="B1710" s="32"/>
      <c r="C1710" s="33" t="s">
        <v>945</v>
      </c>
      <c r="D1710" s="34"/>
      <c r="E1710" s="31" t="s">
        <v>946</v>
      </c>
      <c r="F1710" s="34"/>
      <c r="G1710" s="34"/>
      <c r="H1710" s="34"/>
      <c r="I1710" s="35">
        <f>SUMIFS(I1711:I1781,A1711:A1781,"P")</f>
        <v>0</v>
      </c>
      <c r="J1710" s="36"/>
    </row>
    <row r="1711">
      <c r="A1711" s="37" t="s">
        <v>125</v>
      </c>
      <c r="B1711" s="37">
        <v>461</v>
      </c>
      <c r="C1711" s="38" t="s">
        <v>3203</v>
      </c>
      <c r="D1711" s="37" t="s">
        <v>127</v>
      </c>
      <c r="E1711" s="39" t="s">
        <v>3204</v>
      </c>
      <c r="F1711" s="40" t="s">
        <v>135</v>
      </c>
      <c r="G1711" s="41">
        <v>4</v>
      </c>
      <c r="H1711" s="42">
        <v>0</v>
      </c>
      <c r="I1711" s="43">
        <f>ROUND(G1711*H1711,P4)</f>
        <v>0</v>
      </c>
      <c r="J1711" s="37"/>
      <c r="O1711" s="44">
        <f>I1711*0.21</f>
        <v>0</v>
      </c>
      <c r="P1711">
        <v>3</v>
      </c>
    </row>
    <row r="1712">
      <c r="A1712" s="37" t="s">
        <v>130</v>
      </c>
      <c r="B1712" s="45"/>
      <c r="C1712" s="46"/>
      <c r="D1712" s="46"/>
      <c r="E1712" s="39" t="s">
        <v>3204</v>
      </c>
      <c r="F1712" s="46"/>
      <c r="G1712" s="46"/>
      <c r="H1712" s="46"/>
      <c r="I1712" s="46"/>
      <c r="J1712" s="47"/>
    </row>
    <row r="1713">
      <c r="A1713" s="37" t="s">
        <v>131</v>
      </c>
      <c r="B1713" s="45"/>
      <c r="C1713" s="46"/>
      <c r="D1713" s="46"/>
      <c r="E1713" s="39" t="s">
        <v>3204</v>
      </c>
      <c r="F1713" s="46"/>
      <c r="G1713" s="46"/>
      <c r="H1713" s="46"/>
      <c r="I1713" s="46"/>
      <c r="J1713" s="47"/>
    </row>
    <row r="1714" ht="45">
      <c r="A1714" s="37" t="s">
        <v>125</v>
      </c>
      <c r="B1714" s="37">
        <v>462</v>
      </c>
      <c r="C1714" s="38" t="s">
        <v>3205</v>
      </c>
      <c r="D1714" s="37" t="s">
        <v>127</v>
      </c>
      <c r="E1714" s="39" t="s">
        <v>3206</v>
      </c>
      <c r="F1714" s="40" t="s">
        <v>1304</v>
      </c>
      <c r="G1714" s="41">
        <v>1723.2</v>
      </c>
      <c r="H1714" s="42">
        <v>0</v>
      </c>
      <c r="I1714" s="43">
        <f>ROUND(G1714*H1714,P4)</f>
        <v>0</v>
      </c>
      <c r="J1714" s="37"/>
      <c r="O1714" s="44">
        <f>I1714*0.21</f>
        <v>0</v>
      </c>
      <c r="P1714">
        <v>3</v>
      </c>
    </row>
    <row r="1715" ht="45">
      <c r="A1715" s="37" t="s">
        <v>130</v>
      </c>
      <c r="B1715" s="45"/>
      <c r="C1715" s="46"/>
      <c r="D1715" s="46"/>
      <c r="E1715" s="39" t="s">
        <v>3206</v>
      </c>
      <c r="F1715" s="46"/>
      <c r="G1715" s="46"/>
      <c r="H1715" s="46"/>
      <c r="I1715" s="46"/>
      <c r="J1715" s="47"/>
    </row>
    <row r="1716" ht="30">
      <c r="A1716" s="37" t="s">
        <v>242</v>
      </c>
      <c r="B1716" s="45"/>
      <c r="C1716" s="46"/>
      <c r="D1716" s="46"/>
      <c r="E1716" s="51" t="s">
        <v>3207</v>
      </c>
      <c r="F1716" s="46"/>
      <c r="G1716" s="46"/>
      <c r="H1716" s="46"/>
      <c r="I1716" s="46"/>
      <c r="J1716" s="47"/>
    </row>
    <row r="1717" ht="45">
      <c r="A1717" s="37" t="s">
        <v>131</v>
      </c>
      <c r="B1717" s="45"/>
      <c r="C1717" s="46"/>
      <c r="D1717" s="46"/>
      <c r="E1717" s="39" t="s">
        <v>3206</v>
      </c>
      <c r="F1717" s="46"/>
      <c r="G1717" s="46"/>
      <c r="H1717" s="46"/>
      <c r="I1717" s="46"/>
      <c r="J1717" s="47"/>
    </row>
    <row r="1718" ht="45">
      <c r="A1718" s="37" t="s">
        <v>125</v>
      </c>
      <c r="B1718" s="37">
        <v>463</v>
      </c>
      <c r="C1718" s="38" t="s">
        <v>3208</v>
      </c>
      <c r="D1718" s="37" t="s">
        <v>127</v>
      </c>
      <c r="E1718" s="39" t="s">
        <v>3209</v>
      </c>
      <c r="F1718" s="40" t="s">
        <v>1304</v>
      </c>
      <c r="G1718" s="41">
        <v>260</v>
      </c>
      <c r="H1718" s="42">
        <v>0</v>
      </c>
      <c r="I1718" s="43">
        <f>ROUND(G1718*H1718,P4)</f>
        <v>0</v>
      </c>
      <c r="J1718" s="37"/>
      <c r="O1718" s="44">
        <f>I1718*0.21</f>
        <v>0</v>
      </c>
      <c r="P1718">
        <v>3</v>
      </c>
    </row>
    <row r="1719" ht="45">
      <c r="A1719" s="37" t="s">
        <v>130</v>
      </c>
      <c r="B1719" s="45"/>
      <c r="C1719" s="46"/>
      <c r="D1719" s="46"/>
      <c r="E1719" s="39" t="s">
        <v>3209</v>
      </c>
      <c r="F1719" s="46"/>
      <c r="G1719" s="46"/>
      <c r="H1719" s="46"/>
      <c r="I1719" s="46"/>
      <c r="J1719" s="47"/>
    </row>
    <row r="1720" ht="30">
      <c r="A1720" s="37" t="s">
        <v>242</v>
      </c>
      <c r="B1720" s="45"/>
      <c r="C1720" s="46"/>
      <c r="D1720" s="46"/>
      <c r="E1720" s="51" t="s">
        <v>3210</v>
      </c>
      <c r="F1720" s="46"/>
      <c r="G1720" s="46"/>
      <c r="H1720" s="46"/>
      <c r="I1720" s="46"/>
      <c r="J1720" s="47"/>
    </row>
    <row r="1721" ht="45">
      <c r="A1721" s="37" t="s">
        <v>131</v>
      </c>
      <c r="B1721" s="45"/>
      <c r="C1721" s="46"/>
      <c r="D1721" s="46"/>
      <c r="E1721" s="39" t="s">
        <v>3209</v>
      </c>
      <c r="F1721" s="46"/>
      <c r="G1721" s="46"/>
      <c r="H1721" s="46"/>
      <c r="I1721" s="46"/>
      <c r="J1721" s="47"/>
    </row>
    <row r="1722" ht="45">
      <c r="A1722" s="37" t="s">
        <v>125</v>
      </c>
      <c r="B1722" s="37">
        <v>464</v>
      </c>
      <c r="C1722" s="38" t="s">
        <v>3211</v>
      </c>
      <c r="D1722" s="37" t="s">
        <v>127</v>
      </c>
      <c r="E1722" s="39" t="s">
        <v>3212</v>
      </c>
      <c r="F1722" s="40" t="s">
        <v>1304</v>
      </c>
      <c r="G1722" s="41">
        <v>103392</v>
      </c>
      <c r="H1722" s="42">
        <v>0</v>
      </c>
      <c r="I1722" s="43">
        <f>ROUND(G1722*H1722,P4)</f>
        <v>0</v>
      </c>
      <c r="J1722" s="37"/>
      <c r="O1722" s="44">
        <f>I1722*0.21</f>
        <v>0</v>
      </c>
      <c r="P1722">
        <v>3</v>
      </c>
    </row>
    <row r="1723" ht="45">
      <c r="A1723" s="37" t="s">
        <v>130</v>
      </c>
      <c r="B1723" s="45"/>
      <c r="C1723" s="46"/>
      <c r="D1723" s="46"/>
      <c r="E1723" s="39" t="s">
        <v>3213</v>
      </c>
      <c r="F1723" s="46"/>
      <c r="G1723" s="46"/>
      <c r="H1723" s="46"/>
      <c r="I1723" s="46"/>
      <c r="J1723" s="47"/>
    </row>
    <row r="1724" ht="45">
      <c r="A1724" s="37" t="s">
        <v>242</v>
      </c>
      <c r="B1724" s="45"/>
      <c r="C1724" s="46"/>
      <c r="D1724" s="46"/>
      <c r="E1724" s="51" t="s">
        <v>3214</v>
      </c>
      <c r="F1724" s="46"/>
      <c r="G1724" s="46"/>
      <c r="H1724" s="46"/>
      <c r="I1724" s="46"/>
      <c r="J1724" s="47"/>
    </row>
    <row r="1725" ht="45">
      <c r="A1725" s="37" t="s">
        <v>131</v>
      </c>
      <c r="B1725" s="45"/>
      <c r="C1725" s="46"/>
      <c r="D1725" s="46"/>
      <c r="E1725" s="39" t="s">
        <v>3213</v>
      </c>
      <c r="F1725" s="46"/>
      <c r="G1725" s="46"/>
      <c r="H1725" s="46"/>
      <c r="I1725" s="46"/>
      <c r="J1725" s="47"/>
    </row>
    <row r="1726" ht="45">
      <c r="A1726" s="37" t="s">
        <v>125</v>
      </c>
      <c r="B1726" s="37">
        <v>465</v>
      </c>
      <c r="C1726" s="38" t="s">
        <v>3215</v>
      </c>
      <c r="D1726" s="37" t="s">
        <v>127</v>
      </c>
      <c r="E1726" s="39" t="s">
        <v>3216</v>
      </c>
      <c r="F1726" s="40" t="s">
        <v>1304</v>
      </c>
      <c r="G1726" s="41">
        <v>15600</v>
      </c>
      <c r="H1726" s="42">
        <v>0</v>
      </c>
      <c r="I1726" s="43">
        <f>ROUND(G1726*H1726,P4)</f>
        <v>0</v>
      </c>
      <c r="J1726" s="37"/>
      <c r="O1726" s="44">
        <f>I1726*0.21</f>
        <v>0</v>
      </c>
      <c r="P1726">
        <v>3</v>
      </c>
    </row>
    <row r="1727" ht="45">
      <c r="A1727" s="37" t="s">
        <v>130</v>
      </c>
      <c r="B1727" s="45"/>
      <c r="C1727" s="46"/>
      <c r="D1727" s="46"/>
      <c r="E1727" s="39" t="s">
        <v>3217</v>
      </c>
      <c r="F1727" s="46"/>
      <c r="G1727" s="46"/>
      <c r="H1727" s="46"/>
      <c r="I1727" s="46"/>
      <c r="J1727" s="47"/>
    </row>
    <row r="1728" ht="45">
      <c r="A1728" s="37" t="s">
        <v>242</v>
      </c>
      <c r="B1728" s="45"/>
      <c r="C1728" s="46"/>
      <c r="D1728" s="46"/>
      <c r="E1728" s="51" t="s">
        <v>3218</v>
      </c>
      <c r="F1728" s="46"/>
      <c r="G1728" s="46"/>
      <c r="H1728" s="46"/>
      <c r="I1728" s="46"/>
      <c r="J1728" s="47"/>
    </row>
    <row r="1729" ht="45">
      <c r="A1729" s="37" t="s">
        <v>131</v>
      </c>
      <c r="B1729" s="45"/>
      <c r="C1729" s="46"/>
      <c r="D1729" s="46"/>
      <c r="E1729" s="39" t="s">
        <v>3217</v>
      </c>
      <c r="F1729" s="46"/>
      <c r="G1729" s="46"/>
      <c r="H1729" s="46"/>
      <c r="I1729" s="46"/>
      <c r="J1729" s="47"/>
    </row>
    <row r="1730" ht="45">
      <c r="A1730" s="37" t="s">
        <v>125</v>
      </c>
      <c r="B1730" s="37">
        <v>466</v>
      </c>
      <c r="C1730" s="38" t="s">
        <v>3219</v>
      </c>
      <c r="D1730" s="37" t="s">
        <v>127</v>
      </c>
      <c r="E1730" s="39" t="s">
        <v>3220</v>
      </c>
      <c r="F1730" s="40" t="s">
        <v>135</v>
      </c>
      <c r="G1730" s="41">
        <v>8</v>
      </c>
      <c r="H1730" s="42">
        <v>0</v>
      </c>
      <c r="I1730" s="43">
        <f>ROUND(G1730*H1730,P4)</f>
        <v>0</v>
      </c>
      <c r="J1730" s="37"/>
      <c r="O1730" s="44">
        <f>I1730*0.21</f>
        <v>0</v>
      </c>
      <c r="P1730">
        <v>3</v>
      </c>
    </row>
    <row r="1731" ht="60">
      <c r="A1731" s="37" t="s">
        <v>130</v>
      </c>
      <c r="B1731" s="45"/>
      <c r="C1731" s="46"/>
      <c r="D1731" s="46"/>
      <c r="E1731" s="39" t="s">
        <v>3221</v>
      </c>
      <c r="F1731" s="46"/>
      <c r="G1731" s="46"/>
      <c r="H1731" s="46"/>
      <c r="I1731" s="46"/>
      <c r="J1731" s="47"/>
    </row>
    <row r="1732" ht="60">
      <c r="A1732" s="37" t="s">
        <v>131</v>
      </c>
      <c r="B1732" s="45"/>
      <c r="C1732" s="46"/>
      <c r="D1732" s="46"/>
      <c r="E1732" s="39" t="s">
        <v>3221</v>
      </c>
      <c r="F1732" s="46"/>
      <c r="G1732" s="46"/>
      <c r="H1732" s="46"/>
      <c r="I1732" s="46"/>
      <c r="J1732" s="47"/>
    </row>
    <row r="1733" ht="45">
      <c r="A1733" s="37" t="s">
        <v>125</v>
      </c>
      <c r="B1733" s="37">
        <v>467</v>
      </c>
      <c r="C1733" s="38" t="s">
        <v>3222</v>
      </c>
      <c r="D1733" s="37" t="s">
        <v>127</v>
      </c>
      <c r="E1733" s="39" t="s">
        <v>3223</v>
      </c>
      <c r="F1733" s="40" t="s">
        <v>1304</v>
      </c>
      <c r="G1733" s="41">
        <v>1723.2</v>
      </c>
      <c r="H1733" s="42">
        <v>0</v>
      </c>
      <c r="I1733" s="43">
        <f>ROUND(G1733*H1733,P4)</f>
        <v>0</v>
      </c>
      <c r="J1733" s="37"/>
      <c r="O1733" s="44">
        <f>I1733*0.21</f>
        <v>0</v>
      </c>
      <c r="P1733">
        <v>3</v>
      </c>
    </row>
    <row r="1734" ht="45">
      <c r="A1734" s="37" t="s">
        <v>130</v>
      </c>
      <c r="B1734" s="45"/>
      <c r="C1734" s="46"/>
      <c r="D1734" s="46"/>
      <c r="E1734" s="39" t="s">
        <v>3223</v>
      </c>
      <c r="F1734" s="46"/>
      <c r="G1734" s="46"/>
      <c r="H1734" s="46"/>
      <c r="I1734" s="46"/>
      <c r="J1734" s="47"/>
    </row>
    <row r="1735" ht="30">
      <c r="A1735" s="37" t="s">
        <v>242</v>
      </c>
      <c r="B1735" s="45"/>
      <c r="C1735" s="46"/>
      <c r="D1735" s="46"/>
      <c r="E1735" s="51" t="s">
        <v>3207</v>
      </c>
      <c r="F1735" s="46"/>
      <c r="G1735" s="46"/>
      <c r="H1735" s="46"/>
      <c r="I1735" s="46"/>
      <c r="J1735" s="47"/>
    </row>
    <row r="1736" ht="45">
      <c r="A1736" s="37" t="s">
        <v>131</v>
      </c>
      <c r="B1736" s="45"/>
      <c r="C1736" s="46"/>
      <c r="D1736" s="46"/>
      <c r="E1736" s="39" t="s">
        <v>3223</v>
      </c>
      <c r="F1736" s="46"/>
      <c r="G1736" s="46"/>
      <c r="H1736" s="46"/>
      <c r="I1736" s="46"/>
      <c r="J1736" s="47"/>
    </row>
    <row r="1737" ht="45">
      <c r="A1737" s="37" t="s">
        <v>125</v>
      </c>
      <c r="B1737" s="37">
        <v>468</v>
      </c>
      <c r="C1737" s="38" t="s">
        <v>3224</v>
      </c>
      <c r="D1737" s="37" t="s">
        <v>127</v>
      </c>
      <c r="E1737" s="39" t="s">
        <v>3225</v>
      </c>
      <c r="F1737" s="40" t="s">
        <v>1304</v>
      </c>
      <c r="G1737" s="41">
        <v>260</v>
      </c>
      <c r="H1737" s="42">
        <v>0</v>
      </c>
      <c r="I1737" s="43">
        <f>ROUND(G1737*H1737,P4)</f>
        <v>0</v>
      </c>
      <c r="J1737" s="37"/>
      <c r="O1737" s="44">
        <f>I1737*0.21</f>
        <v>0</v>
      </c>
      <c r="P1737">
        <v>3</v>
      </c>
    </row>
    <row r="1738" ht="45">
      <c r="A1738" s="37" t="s">
        <v>130</v>
      </c>
      <c r="B1738" s="45"/>
      <c r="C1738" s="46"/>
      <c r="D1738" s="46"/>
      <c r="E1738" s="39" t="s">
        <v>3225</v>
      </c>
      <c r="F1738" s="46"/>
      <c r="G1738" s="46"/>
      <c r="H1738" s="46"/>
      <c r="I1738" s="46"/>
      <c r="J1738" s="47"/>
    </row>
    <row r="1739" ht="30">
      <c r="A1739" s="37" t="s">
        <v>242</v>
      </c>
      <c r="B1739" s="45"/>
      <c r="C1739" s="46"/>
      <c r="D1739" s="46"/>
      <c r="E1739" s="51" t="s">
        <v>3210</v>
      </c>
      <c r="F1739" s="46"/>
      <c r="G1739" s="46"/>
      <c r="H1739" s="46"/>
      <c r="I1739" s="46"/>
      <c r="J1739" s="47"/>
    </row>
    <row r="1740" ht="45">
      <c r="A1740" s="37" t="s">
        <v>131</v>
      </c>
      <c r="B1740" s="45"/>
      <c r="C1740" s="46"/>
      <c r="D1740" s="46"/>
      <c r="E1740" s="39" t="s">
        <v>3225</v>
      </c>
      <c r="F1740" s="46"/>
      <c r="G1740" s="46"/>
      <c r="H1740" s="46"/>
      <c r="I1740" s="46"/>
      <c r="J1740" s="47"/>
    </row>
    <row r="1741" ht="30">
      <c r="A1741" s="37" t="s">
        <v>125</v>
      </c>
      <c r="B1741" s="37">
        <v>469</v>
      </c>
      <c r="C1741" s="38" t="s">
        <v>3226</v>
      </c>
      <c r="D1741" s="37" t="s">
        <v>127</v>
      </c>
      <c r="E1741" s="39" t="s">
        <v>3227</v>
      </c>
      <c r="F1741" s="40" t="s">
        <v>1304</v>
      </c>
      <c r="G1741" s="41">
        <v>1983.2</v>
      </c>
      <c r="H1741" s="42">
        <v>0</v>
      </c>
      <c r="I1741" s="43">
        <f>ROUND(G1741*H1741,P4)</f>
        <v>0</v>
      </c>
      <c r="J1741" s="37"/>
      <c r="O1741" s="44">
        <f>I1741*0.21</f>
        <v>0</v>
      </c>
      <c r="P1741">
        <v>3</v>
      </c>
    </row>
    <row r="1742" ht="30">
      <c r="A1742" s="37" t="s">
        <v>130</v>
      </c>
      <c r="B1742" s="45"/>
      <c r="C1742" s="46"/>
      <c r="D1742" s="46"/>
      <c r="E1742" s="39" t="s">
        <v>3227</v>
      </c>
      <c r="F1742" s="46"/>
      <c r="G1742" s="46"/>
      <c r="H1742" s="46"/>
      <c r="I1742" s="46"/>
      <c r="J1742" s="47"/>
    </row>
    <row r="1743" ht="60">
      <c r="A1743" s="37" t="s">
        <v>242</v>
      </c>
      <c r="B1743" s="45"/>
      <c r="C1743" s="46"/>
      <c r="D1743" s="46"/>
      <c r="E1743" s="51" t="s">
        <v>3228</v>
      </c>
      <c r="F1743" s="46"/>
      <c r="G1743" s="46"/>
      <c r="H1743" s="46"/>
      <c r="I1743" s="46"/>
      <c r="J1743" s="47"/>
    </row>
    <row r="1744" ht="30">
      <c r="A1744" s="37" t="s">
        <v>131</v>
      </c>
      <c r="B1744" s="45"/>
      <c r="C1744" s="46"/>
      <c r="D1744" s="46"/>
      <c r="E1744" s="39" t="s">
        <v>3227</v>
      </c>
      <c r="F1744" s="46"/>
      <c r="G1744" s="46"/>
      <c r="H1744" s="46"/>
      <c r="I1744" s="46"/>
      <c r="J1744" s="47"/>
    </row>
    <row r="1745" ht="30">
      <c r="A1745" s="37" t="s">
        <v>125</v>
      </c>
      <c r="B1745" s="37">
        <v>470</v>
      </c>
      <c r="C1745" s="38" t="s">
        <v>3229</v>
      </c>
      <c r="D1745" s="37" t="s">
        <v>127</v>
      </c>
      <c r="E1745" s="39" t="s">
        <v>3230</v>
      </c>
      <c r="F1745" s="40" t="s">
        <v>1304</v>
      </c>
      <c r="G1745" s="41">
        <v>118992</v>
      </c>
      <c r="H1745" s="42">
        <v>0</v>
      </c>
      <c r="I1745" s="43">
        <f>ROUND(G1745*H1745,P4)</f>
        <v>0</v>
      </c>
      <c r="J1745" s="37"/>
      <c r="O1745" s="44">
        <f>I1745*0.21</f>
        <v>0</v>
      </c>
      <c r="P1745">
        <v>3</v>
      </c>
    </row>
    <row r="1746" ht="30">
      <c r="A1746" s="37" t="s">
        <v>130</v>
      </c>
      <c r="B1746" s="45"/>
      <c r="C1746" s="46"/>
      <c r="D1746" s="46"/>
      <c r="E1746" s="39" t="s">
        <v>3230</v>
      </c>
      <c r="F1746" s="46"/>
      <c r="G1746" s="46"/>
      <c r="H1746" s="46"/>
      <c r="I1746" s="46"/>
      <c r="J1746" s="47"/>
    </row>
    <row r="1747" ht="75">
      <c r="A1747" s="37" t="s">
        <v>242</v>
      </c>
      <c r="B1747" s="45"/>
      <c r="C1747" s="46"/>
      <c r="D1747" s="46"/>
      <c r="E1747" s="51" t="s">
        <v>3231</v>
      </c>
      <c r="F1747" s="46"/>
      <c r="G1747" s="46"/>
      <c r="H1747" s="46"/>
      <c r="I1747" s="46"/>
      <c r="J1747" s="47"/>
    </row>
    <row r="1748" ht="30">
      <c r="A1748" s="37" t="s">
        <v>131</v>
      </c>
      <c r="B1748" s="45"/>
      <c r="C1748" s="46"/>
      <c r="D1748" s="46"/>
      <c r="E1748" s="39" t="s">
        <v>3230</v>
      </c>
      <c r="F1748" s="46"/>
      <c r="G1748" s="46"/>
      <c r="H1748" s="46"/>
      <c r="I1748" s="46"/>
      <c r="J1748" s="47"/>
    </row>
    <row r="1749" ht="30">
      <c r="A1749" s="37" t="s">
        <v>125</v>
      </c>
      <c r="B1749" s="37">
        <v>471</v>
      </c>
      <c r="C1749" s="38" t="s">
        <v>3232</v>
      </c>
      <c r="D1749" s="37" t="s">
        <v>127</v>
      </c>
      <c r="E1749" s="39" t="s">
        <v>3233</v>
      </c>
      <c r="F1749" s="40" t="s">
        <v>1304</v>
      </c>
      <c r="G1749" s="41">
        <v>1983.2</v>
      </c>
      <c r="H1749" s="42">
        <v>0</v>
      </c>
      <c r="I1749" s="43">
        <f>ROUND(G1749*H1749,P4)</f>
        <v>0</v>
      </c>
      <c r="J1749" s="37"/>
      <c r="O1749" s="44">
        <f>I1749*0.21</f>
        <v>0</v>
      </c>
      <c r="P1749">
        <v>3</v>
      </c>
    </row>
    <row r="1750" ht="30">
      <c r="A1750" s="37" t="s">
        <v>130</v>
      </c>
      <c r="B1750" s="45"/>
      <c r="C1750" s="46"/>
      <c r="D1750" s="46"/>
      <c r="E1750" s="39" t="s">
        <v>3233</v>
      </c>
      <c r="F1750" s="46"/>
      <c r="G1750" s="46"/>
      <c r="H1750" s="46"/>
      <c r="I1750" s="46"/>
      <c r="J1750" s="47"/>
    </row>
    <row r="1751" ht="60">
      <c r="A1751" s="37" t="s">
        <v>242</v>
      </c>
      <c r="B1751" s="45"/>
      <c r="C1751" s="46"/>
      <c r="D1751" s="46"/>
      <c r="E1751" s="51" t="s">
        <v>3228</v>
      </c>
      <c r="F1751" s="46"/>
      <c r="G1751" s="46"/>
      <c r="H1751" s="46"/>
      <c r="I1751" s="46"/>
      <c r="J1751" s="47"/>
    </row>
    <row r="1752" ht="30">
      <c r="A1752" s="37" t="s">
        <v>131</v>
      </c>
      <c r="B1752" s="45"/>
      <c r="C1752" s="46"/>
      <c r="D1752" s="46"/>
      <c r="E1752" s="39" t="s">
        <v>3233</v>
      </c>
      <c r="F1752" s="46"/>
      <c r="G1752" s="46"/>
      <c r="H1752" s="46"/>
      <c r="I1752" s="46"/>
      <c r="J1752" s="47"/>
    </row>
    <row r="1753" ht="30">
      <c r="A1753" s="37" t="s">
        <v>125</v>
      </c>
      <c r="B1753" s="37">
        <v>472</v>
      </c>
      <c r="C1753" s="38" t="s">
        <v>3234</v>
      </c>
      <c r="D1753" s="37" t="s">
        <v>127</v>
      </c>
      <c r="E1753" s="39" t="s">
        <v>3235</v>
      </c>
      <c r="F1753" s="40" t="s">
        <v>3236</v>
      </c>
      <c r="G1753" s="41">
        <v>30</v>
      </c>
      <c r="H1753" s="42">
        <v>0</v>
      </c>
      <c r="I1753" s="43">
        <f>ROUND(G1753*H1753,P4)</f>
        <v>0</v>
      </c>
      <c r="J1753" s="37"/>
      <c r="O1753" s="44">
        <f>I1753*0.21</f>
        <v>0</v>
      </c>
      <c r="P1753">
        <v>3</v>
      </c>
    </row>
    <row r="1754" ht="30">
      <c r="A1754" s="37" t="s">
        <v>130</v>
      </c>
      <c r="B1754" s="45"/>
      <c r="C1754" s="46"/>
      <c r="D1754" s="46"/>
      <c r="E1754" s="39" t="s">
        <v>3235</v>
      </c>
      <c r="F1754" s="46"/>
      <c r="G1754" s="46"/>
      <c r="H1754" s="46"/>
      <c r="I1754" s="46"/>
      <c r="J1754" s="47"/>
    </row>
    <row r="1755" ht="30">
      <c r="A1755" s="37" t="s">
        <v>131</v>
      </c>
      <c r="B1755" s="45"/>
      <c r="C1755" s="46"/>
      <c r="D1755" s="46"/>
      <c r="E1755" s="39" t="s">
        <v>3235</v>
      </c>
      <c r="F1755" s="46"/>
      <c r="G1755" s="46"/>
      <c r="H1755" s="46"/>
      <c r="I1755" s="46"/>
      <c r="J1755" s="47"/>
    </row>
    <row r="1756" ht="30">
      <c r="A1756" s="37" t="s">
        <v>125</v>
      </c>
      <c r="B1756" s="37">
        <v>473</v>
      </c>
      <c r="C1756" s="38" t="s">
        <v>3237</v>
      </c>
      <c r="D1756" s="37" t="s">
        <v>127</v>
      </c>
      <c r="E1756" s="39" t="s">
        <v>3238</v>
      </c>
      <c r="F1756" s="40" t="s">
        <v>1304</v>
      </c>
      <c r="G1756" s="41">
        <v>2886.27</v>
      </c>
      <c r="H1756" s="42">
        <v>0</v>
      </c>
      <c r="I1756" s="43">
        <f>ROUND(G1756*H1756,P4)</f>
        <v>0</v>
      </c>
      <c r="J1756" s="37"/>
      <c r="O1756" s="44">
        <f>I1756*0.21</f>
        <v>0</v>
      </c>
      <c r="P1756">
        <v>3</v>
      </c>
    </row>
    <row r="1757" ht="30">
      <c r="A1757" s="37" t="s">
        <v>130</v>
      </c>
      <c r="B1757" s="45"/>
      <c r="C1757" s="46"/>
      <c r="D1757" s="46"/>
      <c r="E1757" s="39" t="s">
        <v>3238</v>
      </c>
      <c r="F1757" s="46"/>
      <c r="G1757" s="46"/>
      <c r="H1757" s="46"/>
      <c r="I1757" s="46"/>
      <c r="J1757" s="47"/>
    </row>
    <row r="1758" ht="105">
      <c r="A1758" s="37" t="s">
        <v>242</v>
      </c>
      <c r="B1758" s="45"/>
      <c r="C1758" s="46"/>
      <c r="D1758" s="46"/>
      <c r="E1758" s="51" t="s">
        <v>3239</v>
      </c>
      <c r="F1758" s="46"/>
      <c r="G1758" s="46"/>
      <c r="H1758" s="46"/>
      <c r="I1758" s="46"/>
      <c r="J1758" s="47"/>
    </row>
    <row r="1759" ht="30">
      <c r="A1759" s="37" t="s">
        <v>131</v>
      </c>
      <c r="B1759" s="45"/>
      <c r="C1759" s="46"/>
      <c r="D1759" s="46"/>
      <c r="E1759" s="39" t="s">
        <v>3238</v>
      </c>
      <c r="F1759" s="46"/>
      <c r="G1759" s="46"/>
      <c r="H1759" s="46"/>
      <c r="I1759" s="46"/>
      <c r="J1759" s="47"/>
    </row>
    <row r="1760" ht="30">
      <c r="A1760" s="37" t="s">
        <v>125</v>
      </c>
      <c r="B1760" s="37">
        <v>474</v>
      </c>
      <c r="C1760" s="38" t="s">
        <v>3240</v>
      </c>
      <c r="D1760" s="37" t="s">
        <v>127</v>
      </c>
      <c r="E1760" s="39" t="s">
        <v>3241</v>
      </c>
      <c r="F1760" s="40" t="s">
        <v>1304</v>
      </c>
      <c r="G1760" s="41">
        <v>1795.9300000000001</v>
      </c>
      <c r="H1760" s="42">
        <v>0</v>
      </c>
      <c r="I1760" s="43">
        <f>ROUND(G1760*H1760,P4)</f>
        <v>0</v>
      </c>
      <c r="J1760" s="37"/>
      <c r="O1760" s="44">
        <f>I1760*0.21</f>
        <v>0</v>
      </c>
      <c r="P1760">
        <v>3</v>
      </c>
    </row>
    <row r="1761" ht="30">
      <c r="A1761" s="37" t="s">
        <v>130</v>
      </c>
      <c r="B1761" s="45"/>
      <c r="C1761" s="46"/>
      <c r="D1761" s="46"/>
      <c r="E1761" s="39" t="s">
        <v>3241</v>
      </c>
      <c r="F1761" s="46"/>
      <c r="G1761" s="46"/>
      <c r="H1761" s="46"/>
      <c r="I1761" s="46"/>
      <c r="J1761" s="47"/>
    </row>
    <row r="1762">
      <c r="A1762" s="37" t="s">
        <v>242</v>
      </c>
      <c r="B1762" s="45"/>
      <c r="C1762" s="46"/>
      <c r="D1762" s="46"/>
      <c r="E1762" s="51" t="s">
        <v>3242</v>
      </c>
      <c r="F1762" s="46"/>
      <c r="G1762" s="46"/>
      <c r="H1762" s="46"/>
      <c r="I1762" s="46"/>
      <c r="J1762" s="47"/>
    </row>
    <row r="1763" ht="30">
      <c r="A1763" s="37" t="s">
        <v>131</v>
      </c>
      <c r="B1763" s="45"/>
      <c r="C1763" s="46"/>
      <c r="D1763" s="46"/>
      <c r="E1763" s="39" t="s">
        <v>3241</v>
      </c>
      <c r="F1763" s="46"/>
      <c r="G1763" s="46"/>
      <c r="H1763" s="46"/>
      <c r="I1763" s="46"/>
      <c r="J1763" s="47"/>
    </row>
    <row r="1764" ht="45">
      <c r="A1764" s="37" t="s">
        <v>125</v>
      </c>
      <c r="B1764" s="37">
        <v>475</v>
      </c>
      <c r="C1764" s="38" t="s">
        <v>3243</v>
      </c>
      <c r="D1764" s="37" t="s">
        <v>127</v>
      </c>
      <c r="E1764" s="39" t="s">
        <v>3244</v>
      </c>
      <c r="F1764" s="40" t="s">
        <v>1304</v>
      </c>
      <c r="G1764" s="41">
        <v>1069.8599999999999</v>
      </c>
      <c r="H1764" s="42">
        <v>0</v>
      </c>
      <c r="I1764" s="43">
        <f>ROUND(G1764*H1764,P4)</f>
        <v>0</v>
      </c>
      <c r="J1764" s="37"/>
      <c r="O1764" s="44">
        <f>I1764*0.21</f>
        <v>0</v>
      </c>
      <c r="P1764">
        <v>3</v>
      </c>
    </row>
    <row r="1765" ht="45">
      <c r="A1765" s="37" t="s">
        <v>130</v>
      </c>
      <c r="B1765" s="45"/>
      <c r="C1765" s="46"/>
      <c r="D1765" s="46"/>
      <c r="E1765" s="39" t="s">
        <v>3245</v>
      </c>
      <c r="F1765" s="46"/>
      <c r="G1765" s="46"/>
      <c r="H1765" s="46"/>
      <c r="I1765" s="46"/>
      <c r="J1765" s="47"/>
    </row>
    <row r="1766">
      <c r="A1766" s="37" t="s">
        <v>242</v>
      </c>
      <c r="B1766" s="45"/>
      <c r="C1766" s="46"/>
      <c r="D1766" s="46"/>
      <c r="E1766" s="51" t="s">
        <v>3246</v>
      </c>
      <c r="F1766" s="46"/>
      <c r="G1766" s="46"/>
      <c r="H1766" s="46"/>
      <c r="I1766" s="46"/>
      <c r="J1766" s="47"/>
    </row>
    <row r="1767" ht="45">
      <c r="A1767" s="37" t="s">
        <v>131</v>
      </c>
      <c r="B1767" s="45"/>
      <c r="C1767" s="46"/>
      <c r="D1767" s="46"/>
      <c r="E1767" s="39" t="s">
        <v>3245</v>
      </c>
      <c r="F1767" s="46"/>
      <c r="G1767" s="46"/>
      <c r="H1767" s="46"/>
      <c r="I1767" s="46"/>
      <c r="J1767" s="47"/>
    </row>
    <row r="1768" ht="30">
      <c r="A1768" s="37" t="s">
        <v>125</v>
      </c>
      <c r="B1768" s="37">
        <v>476</v>
      </c>
      <c r="C1768" s="38" t="s">
        <v>3247</v>
      </c>
      <c r="D1768" s="37" t="s">
        <v>127</v>
      </c>
      <c r="E1768" s="39" t="s">
        <v>3248</v>
      </c>
      <c r="F1768" s="40" t="s">
        <v>237</v>
      </c>
      <c r="G1768" s="41">
        <v>8.0050000000000008</v>
      </c>
      <c r="H1768" s="42">
        <v>0</v>
      </c>
      <c r="I1768" s="43">
        <f>ROUND(G1768*H1768,P4)</f>
        <v>0</v>
      </c>
      <c r="J1768" s="37"/>
      <c r="O1768" s="44">
        <f>I1768*0.21</f>
        <v>0</v>
      </c>
      <c r="P1768">
        <v>3</v>
      </c>
    </row>
    <row r="1769" ht="30">
      <c r="A1769" s="37" t="s">
        <v>130</v>
      </c>
      <c r="B1769" s="45"/>
      <c r="C1769" s="46"/>
      <c r="D1769" s="46"/>
      <c r="E1769" s="39" t="s">
        <v>3248</v>
      </c>
      <c r="F1769" s="46"/>
      <c r="G1769" s="46"/>
      <c r="H1769" s="46"/>
      <c r="I1769" s="46"/>
      <c r="J1769" s="47"/>
    </row>
    <row r="1770" ht="30">
      <c r="A1770" s="37" t="s">
        <v>131</v>
      </c>
      <c r="B1770" s="45"/>
      <c r="C1770" s="46"/>
      <c r="D1770" s="46"/>
      <c r="E1770" s="39" t="s">
        <v>3248</v>
      </c>
      <c r="F1770" s="46"/>
      <c r="G1770" s="46"/>
      <c r="H1770" s="46"/>
      <c r="I1770" s="46"/>
      <c r="J1770" s="47"/>
    </row>
    <row r="1771" ht="30">
      <c r="A1771" s="37" t="s">
        <v>125</v>
      </c>
      <c r="B1771" s="37">
        <v>477</v>
      </c>
      <c r="C1771" s="38" t="s">
        <v>3249</v>
      </c>
      <c r="D1771" s="37" t="s">
        <v>127</v>
      </c>
      <c r="E1771" s="39" t="s">
        <v>3250</v>
      </c>
      <c r="F1771" s="40" t="s">
        <v>129</v>
      </c>
      <c r="G1771" s="41">
        <v>848.70000000000005</v>
      </c>
      <c r="H1771" s="42">
        <v>0</v>
      </c>
      <c r="I1771" s="43">
        <f>ROUND(G1771*H1771,P4)</f>
        <v>0</v>
      </c>
      <c r="J1771" s="37"/>
      <c r="O1771" s="44">
        <f>I1771*0.21</f>
        <v>0</v>
      </c>
      <c r="P1771">
        <v>3</v>
      </c>
    </row>
    <row r="1772" ht="30">
      <c r="A1772" s="37" t="s">
        <v>130</v>
      </c>
      <c r="B1772" s="45"/>
      <c r="C1772" s="46"/>
      <c r="D1772" s="46"/>
      <c r="E1772" s="39" t="s">
        <v>3250</v>
      </c>
      <c r="F1772" s="46"/>
      <c r="G1772" s="46"/>
      <c r="H1772" s="46"/>
      <c r="I1772" s="46"/>
      <c r="J1772" s="47"/>
    </row>
    <row r="1773" ht="45">
      <c r="A1773" s="37" t="s">
        <v>242</v>
      </c>
      <c r="B1773" s="45"/>
      <c r="C1773" s="46"/>
      <c r="D1773" s="46"/>
      <c r="E1773" s="51" t="s">
        <v>3251</v>
      </c>
      <c r="F1773" s="46"/>
      <c r="G1773" s="46"/>
      <c r="H1773" s="46"/>
      <c r="I1773" s="46"/>
      <c r="J1773" s="47"/>
    </row>
    <row r="1774" ht="30">
      <c r="A1774" s="37" t="s">
        <v>131</v>
      </c>
      <c r="B1774" s="45"/>
      <c r="C1774" s="46"/>
      <c r="D1774" s="46"/>
      <c r="E1774" s="39" t="s">
        <v>3250</v>
      </c>
      <c r="F1774" s="46"/>
      <c r="G1774" s="46"/>
      <c r="H1774" s="46"/>
      <c r="I1774" s="46"/>
      <c r="J1774" s="47"/>
    </row>
    <row r="1775">
      <c r="A1775" s="37" t="s">
        <v>125</v>
      </c>
      <c r="B1775" s="37">
        <v>478</v>
      </c>
      <c r="C1775" s="38" t="s">
        <v>3252</v>
      </c>
      <c r="D1775" s="37" t="s">
        <v>127</v>
      </c>
      <c r="E1775" s="39" t="s">
        <v>3253</v>
      </c>
      <c r="F1775" s="40" t="s">
        <v>135</v>
      </c>
      <c r="G1775" s="41">
        <v>4</v>
      </c>
      <c r="H1775" s="42">
        <v>0</v>
      </c>
      <c r="I1775" s="43">
        <f>ROUND(G1775*H1775,P4)</f>
        <v>0</v>
      </c>
      <c r="J1775" s="37"/>
      <c r="O1775" s="44">
        <f>I1775*0.21</f>
        <v>0</v>
      </c>
      <c r="P1775">
        <v>3</v>
      </c>
    </row>
    <row r="1776">
      <c r="A1776" s="37" t="s">
        <v>130</v>
      </c>
      <c r="B1776" s="45"/>
      <c r="C1776" s="46"/>
      <c r="D1776" s="46"/>
      <c r="E1776" s="39" t="s">
        <v>3253</v>
      </c>
      <c r="F1776" s="46"/>
      <c r="G1776" s="46"/>
      <c r="H1776" s="46"/>
      <c r="I1776" s="46"/>
      <c r="J1776" s="47"/>
    </row>
    <row r="1777">
      <c r="A1777" s="37" t="s">
        <v>131</v>
      </c>
      <c r="B1777" s="45"/>
      <c r="C1777" s="46"/>
      <c r="D1777" s="46"/>
      <c r="E1777" s="39" t="s">
        <v>3253</v>
      </c>
      <c r="F1777" s="46"/>
      <c r="G1777" s="46"/>
      <c r="H1777" s="46"/>
      <c r="I1777" s="46"/>
      <c r="J1777" s="47"/>
    </row>
    <row r="1778">
      <c r="A1778" s="37" t="s">
        <v>125</v>
      </c>
      <c r="B1778" s="37">
        <v>479</v>
      </c>
      <c r="C1778" s="38" t="s">
        <v>3254</v>
      </c>
      <c r="D1778" s="37" t="s">
        <v>127</v>
      </c>
      <c r="E1778" s="39" t="s">
        <v>3255</v>
      </c>
      <c r="F1778" s="40" t="s">
        <v>237</v>
      </c>
      <c r="G1778" s="41">
        <v>8.0050000000000008</v>
      </c>
      <c r="H1778" s="42">
        <v>0</v>
      </c>
      <c r="I1778" s="43">
        <f>ROUND(G1778*H1778,P4)</f>
        <v>0</v>
      </c>
      <c r="J1778" s="37"/>
      <c r="O1778" s="44">
        <f>I1778*0.21</f>
        <v>0</v>
      </c>
      <c r="P1778">
        <v>3</v>
      </c>
    </row>
    <row r="1779">
      <c r="A1779" s="37" t="s">
        <v>130</v>
      </c>
      <c r="B1779" s="45"/>
      <c r="C1779" s="46"/>
      <c r="D1779" s="46"/>
      <c r="E1779" s="39" t="s">
        <v>3255</v>
      </c>
      <c r="F1779" s="46"/>
      <c r="G1779" s="46"/>
      <c r="H1779" s="46"/>
      <c r="I1779" s="46"/>
      <c r="J1779" s="47"/>
    </row>
    <row r="1780" ht="105">
      <c r="A1780" s="37" t="s">
        <v>242</v>
      </c>
      <c r="B1780" s="45"/>
      <c r="C1780" s="46"/>
      <c r="D1780" s="46"/>
      <c r="E1780" s="51" t="s">
        <v>3256</v>
      </c>
      <c r="F1780" s="46"/>
      <c r="G1780" s="46"/>
      <c r="H1780" s="46"/>
      <c r="I1780" s="46"/>
      <c r="J1780" s="47"/>
    </row>
    <row r="1781">
      <c r="A1781" s="37" t="s">
        <v>131</v>
      </c>
      <c r="B1781" s="45"/>
      <c r="C1781" s="46"/>
      <c r="D1781" s="46"/>
      <c r="E1781" s="39" t="s">
        <v>3255</v>
      </c>
      <c r="F1781" s="46"/>
      <c r="G1781" s="46"/>
      <c r="H1781" s="46"/>
      <c r="I1781" s="46"/>
      <c r="J1781" s="47"/>
    </row>
    <row r="1782">
      <c r="A1782" s="31" t="s">
        <v>122</v>
      </c>
      <c r="B1782" s="32"/>
      <c r="C1782" s="33" t="s">
        <v>1507</v>
      </c>
      <c r="D1782" s="34"/>
      <c r="E1782" s="31" t="s">
        <v>1508</v>
      </c>
      <c r="F1782" s="34"/>
      <c r="G1782" s="34"/>
      <c r="H1782" s="34"/>
      <c r="I1782" s="35">
        <f>SUMIFS(I1783:I1785,A1783:A1785,"P")</f>
        <v>0</v>
      </c>
      <c r="J1782" s="36"/>
    </row>
    <row r="1783" ht="45">
      <c r="A1783" s="37" t="s">
        <v>125</v>
      </c>
      <c r="B1783" s="37">
        <v>480</v>
      </c>
      <c r="C1783" s="38" t="s">
        <v>3257</v>
      </c>
      <c r="D1783" s="37" t="s">
        <v>127</v>
      </c>
      <c r="E1783" s="39" t="s">
        <v>3258</v>
      </c>
      <c r="F1783" s="40" t="s">
        <v>237</v>
      </c>
      <c r="G1783" s="41">
        <v>4910.9459999999999</v>
      </c>
      <c r="H1783" s="42">
        <v>0</v>
      </c>
      <c r="I1783" s="43">
        <f>ROUND(G1783*H1783,P4)</f>
        <v>0</v>
      </c>
      <c r="J1783" s="37"/>
      <c r="O1783" s="44">
        <f>I1783*0.21</f>
        <v>0</v>
      </c>
      <c r="P1783">
        <v>3</v>
      </c>
    </row>
    <row r="1784" ht="60">
      <c r="A1784" s="37" t="s">
        <v>130</v>
      </c>
      <c r="B1784" s="45"/>
      <c r="C1784" s="46"/>
      <c r="D1784" s="46"/>
      <c r="E1784" s="39" t="s">
        <v>3259</v>
      </c>
      <c r="F1784" s="46"/>
      <c r="G1784" s="46"/>
      <c r="H1784" s="46"/>
      <c r="I1784" s="46"/>
      <c r="J1784" s="47"/>
    </row>
    <row r="1785" ht="60">
      <c r="A1785" s="37" t="s">
        <v>131</v>
      </c>
      <c r="B1785" s="48"/>
      <c r="C1785" s="49"/>
      <c r="D1785" s="49"/>
      <c r="E1785" s="39" t="s">
        <v>3259</v>
      </c>
      <c r="F1785" s="49"/>
      <c r="G1785" s="49"/>
      <c r="H1785" s="49"/>
      <c r="I1785" s="49"/>
      <c r="J1785" s="50"/>
    </row>
  </sheetData>
  <sheetProtection sheet="1" objects="1" scenarios="1" spinCount="100000" saltValue="hSDTgOZvzmuf/2Qk6fY0RDk9RLjP7axcDjCwbRozV6NqhghuBLyKvwhwC0l8anW4afDODNLCngP9MVY92ZHorg==" hashValue="Ftt/Z4U3sCIz+hZFdmq5S3JxPk5aiciNpBdVM58nA0hrqdI3MH5iiVent1gYzOAoRLtmoJUI9NAtTBMIXAnxN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3260</v>
      </c>
      <c r="I3" s="25">
        <f>SUMIFS(I10:I418,A10:A418,"SD")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3260</v>
      </c>
      <c r="D6" s="22"/>
      <c r="E6" s="23" t="s">
        <v>62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1307</v>
      </c>
      <c r="D10" s="34"/>
      <c r="E10" s="31" t="s">
        <v>1757</v>
      </c>
      <c r="F10" s="34"/>
      <c r="G10" s="34"/>
      <c r="H10" s="34"/>
      <c r="I10" s="35">
        <f>SUMIFS(I11:I86,A11:A86,"P")</f>
        <v>0</v>
      </c>
      <c r="J10" s="36"/>
    </row>
    <row r="11">
      <c r="A11" s="37" t="s">
        <v>125</v>
      </c>
      <c r="B11" s="37">
        <v>1</v>
      </c>
      <c r="C11" s="38" t="s">
        <v>3261</v>
      </c>
      <c r="D11" s="37" t="s">
        <v>127</v>
      </c>
      <c r="E11" s="39" t="s">
        <v>3262</v>
      </c>
      <c r="F11" s="40" t="s">
        <v>129</v>
      </c>
      <c r="G11" s="41">
        <v>5.25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130</v>
      </c>
      <c r="B12" s="45"/>
      <c r="C12" s="46"/>
      <c r="D12" s="46"/>
      <c r="E12" s="39" t="s">
        <v>3262</v>
      </c>
      <c r="F12" s="46"/>
      <c r="G12" s="46"/>
      <c r="H12" s="46"/>
      <c r="I12" s="46"/>
      <c r="J12" s="47"/>
    </row>
    <row r="13">
      <c r="A13" s="37" t="s">
        <v>242</v>
      </c>
      <c r="B13" s="45"/>
      <c r="C13" s="46"/>
      <c r="D13" s="46"/>
      <c r="E13" s="51" t="s">
        <v>3263</v>
      </c>
      <c r="F13" s="46"/>
      <c r="G13" s="46"/>
      <c r="H13" s="46"/>
      <c r="I13" s="46"/>
      <c r="J13" s="47"/>
    </row>
    <row r="14">
      <c r="A14" s="37" t="s">
        <v>131</v>
      </c>
      <c r="B14" s="45"/>
      <c r="C14" s="46"/>
      <c r="D14" s="46"/>
      <c r="E14" s="39" t="s">
        <v>3262</v>
      </c>
      <c r="F14" s="46"/>
      <c r="G14" s="46"/>
      <c r="H14" s="46"/>
      <c r="I14" s="46"/>
      <c r="J14" s="47"/>
    </row>
    <row r="15" ht="30">
      <c r="A15" s="37" t="s">
        <v>125</v>
      </c>
      <c r="B15" s="37">
        <v>2</v>
      </c>
      <c r="C15" s="38" t="s">
        <v>3264</v>
      </c>
      <c r="D15" s="37" t="s">
        <v>127</v>
      </c>
      <c r="E15" s="39" t="s">
        <v>3265</v>
      </c>
      <c r="F15" s="40" t="s">
        <v>129</v>
      </c>
      <c r="G15" s="41">
        <v>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130</v>
      </c>
      <c r="B16" s="45"/>
      <c r="C16" s="46"/>
      <c r="D16" s="46"/>
      <c r="E16" s="39" t="s">
        <v>3265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3265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3266</v>
      </c>
      <c r="D18" s="37" t="s">
        <v>127</v>
      </c>
      <c r="E18" s="39" t="s">
        <v>3267</v>
      </c>
      <c r="F18" s="40" t="s">
        <v>1289</v>
      </c>
      <c r="G18" s="41">
        <v>95.435000000000002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3267</v>
      </c>
      <c r="F19" s="46"/>
      <c r="G19" s="46"/>
      <c r="H19" s="46"/>
      <c r="I19" s="46"/>
      <c r="J19" s="47"/>
    </row>
    <row r="20" ht="45">
      <c r="A20" s="37" t="s">
        <v>242</v>
      </c>
      <c r="B20" s="45"/>
      <c r="C20" s="46"/>
      <c r="D20" s="46"/>
      <c r="E20" s="51" t="s">
        <v>3268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3267</v>
      </c>
      <c r="F21" s="46"/>
      <c r="G21" s="46"/>
      <c r="H21" s="46"/>
      <c r="I21" s="46"/>
      <c r="J21" s="47"/>
    </row>
    <row r="22" ht="30">
      <c r="A22" s="37" t="s">
        <v>125</v>
      </c>
      <c r="B22" s="37">
        <v>4</v>
      </c>
      <c r="C22" s="38" t="s">
        <v>3269</v>
      </c>
      <c r="D22" s="37" t="s">
        <v>127</v>
      </c>
      <c r="E22" s="39" t="s">
        <v>3270</v>
      </c>
      <c r="F22" s="40" t="s">
        <v>1289</v>
      </c>
      <c r="G22" s="41">
        <v>424.48099999999999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130</v>
      </c>
      <c r="B23" s="45"/>
      <c r="C23" s="46"/>
      <c r="D23" s="46"/>
      <c r="E23" s="39" t="s">
        <v>3270</v>
      </c>
      <c r="F23" s="46"/>
      <c r="G23" s="46"/>
      <c r="H23" s="46"/>
      <c r="I23" s="46"/>
      <c r="J23" s="47"/>
    </row>
    <row r="24" ht="120">
      <c r="A24" s="37" t="s">
        <v>242</v>
      </c>
      <c r="B24" s="45"/>
      <c r="C24" s="46"/>
      <c r="D24" s="46"/>
      <c r="E24" s="51" t="s">
        <v>3271</v>
      </c>
      <c r="F24" s="46"/>
      <c r="G24" s="46"/>
      <c r="H24" s="46"/>
      <c r="I24" s="46"/>
      <c r="J24" s="47"/>
    </row>
    <row r="25" ht="30">
      <c r="A25" s="37" t="s">
        <v>131</v>
      </c>
      <c r="B25" s="45"/>
      <c r="C25" s="46"/>
      <c r="D25" s="46"/>
      <c r="E25" s="39" t="s">
        <v>3270</v>
      </c>
      <c r="F25" s="46"/>
      <c r="G25" s="46"/>
      <c r="H25" s="46"/>
      <c r="I25" s="46"/>
      <c r="J25" s="47"/>
    </row>
    <row r="26">
      <c r="A26" s="37" t="s">
        <v>125</v>
      </c>
      <c r="B26" s="37">
        <v>5</v>
      </c>
      <c r="C26" s="38" t="s">
        <v>3272</v>
      </c>
      <c r="D26" s="37" t="s">
        <v>127</v>
      </c>
      <c r="E26" s="39" t="s">
        <v>3273</v>
      </c>
      <c r="F26" s="40" t="s">
        <v>1304</v>
      </c>
      <c r="G26" s="41">
        <v>225.04400000000001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130</v>
      </c>
      <c r="B27" s="45"/>
      <c r="C27" s="46"/>
      <c r="D27" s="46"/>
      <c r="E27" s="39" t="s">
        <v>3273</v>
      </c>
      <c r="F27" s="46"/>
      <c r="G27" s="46"/>
      <c r="H27" s="46"/>
      <c r="I27" s="46"/>
      <c r="J27" s="47"/>
    </row>
    <row r="28" ht="120">
      <c r="A28" s="37" t="s">
        <v>242</v>
      </c>
      <c r="B28" s="45"/>
      <c r="C28" s="46"/>
      <c r="D28" s="46"/>
      <c r="E28" s="51" t="s">
        <v>3274</v>
      </c>
      <c r="F28" s="46"/>
      <c r="G28" s="46"/>
      <c r="H28" s="46"/>
      <c r="I28" s="46"/>
      <c r="J28" s="47"/>
    </row>
    <row r="29">
      <c r="A29" s="37" t="s">
        <v>131</v>
      </c>
      <c r="B29" s="45"/>
      <c r="C29" s="46"/>
      <c r="D29" s="46"/>
      <c r="E29" s="39" t="s">
        <v>3273</v>
      </c>
      <c r="F29" s="46"/>
      <c r="G29" s="46"/>
      <c r="H29" s="46"/>
      <c r="I29" s="46"/>
      <c r="J29" s="47"/>
    </row>
    <row r="30">
      <c r="A30" s="37" t="s">
        <v>125</v>
      </c>
      <c r="B30" s="37">
        <v>6</v>
      </c>
      <c r="C30" s="38" t="s">
        <v>3275</v>
      </c>
      <c r="D30" s="37" t="s">
        <v>127</v>
      </c>
      <c r="E30" s="39" t="s">
        <v>3276</v>
      </c>
      <c r="F30" s="40" t="s">
        <v>1304</v>
      </c>
      <c r="G30" s="41">
        <v>225.04400000000001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130</v>
      </c>
      <c r="B31" s="45"/>
      <c r="C31" s="46"/>
      <c r="D31" s="46"/>
      <c r="E31" s="39" t="s">
        <v>3276</v>
      </c>
      <c r="F31" s="46"/>
      <c r="G31" s="46"/>
      <c r="H31" s="46"/>
      <c r="I31" s="46"/>
      <c r="J31" s="47"/>
    </row>
    <row r="32" ht="120">
      <c r="A32" s="37" t="s">
        <v>242</v>
      </c>
      <c r="B32" s="45"/>
      <c r="C32" s="46"/>
      <c r="D32" s="46"/>
      <c r="E32" s="51" t="s">
        <v>3274</v>
      </c>
      <c r="F32" s="46"/>
      <c r="G32" s="46"/>
      <c r="H32" s="46"/>
      <c r="I32" s="46"/>
      <c r="J32" s="47"/>
    </row>
    <row r="33">
      <c r="A33" s="37" t="s">
        <v>131</v>
      </c>
      <c r="B33" s="45"/>
      <c r="C33" s="46"/>
      <c r="D33" s="46"/>
      <c r="E33" s="39" t="s">
        <v>3276</v>
      </c>
      <c r="F33" s="46"/>
      <c r="G33" s="46"/>
      <c r="H33" s="46"/>
      <c r="I33" s="46"/>
      <c r="J33" s="47"/>
    </row>
    <row r="34">
      <c r="A34" s="37" t="s">
        <v>125</v>
      </c>
      <c r="B34" s="37">
        <v>7</v>
      </c>
      <c r="C34" s="38" t="s">
        <v>3277</v>
      </c>
      <c r="D34" s="37" t="s">
        <v>127</v>
      </c>
      <c r="E34" s="39" t="s">
        <v>3278</v>
      </c>
      <c r="F34" s="40" t="s">
        <v>237</v>
      </c>
      <c r="G34" s="41">
        <v>16.978999999999999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130</v>
      </c>
      <c r="B35" s="45"/>
      <c r="C35" s="46"/>
      <c r="D35" s="46"/>
      <c r="E35" s="39" t="s">
        <v>3278</v>
      </c>
      <c r="F35" s="46"/>
      <c r="G35" s="46"/>
      <c r="H35" s="46"/>
      <c r="I35" s="46"/>
      <c r="J35" s="47"/>
    </row>
    <row r="36">
      <c r="A36" s="37" t="s">
        <v>131</v>
      </c>
      <c r="B36" s="45"/>
      <c r="C36" s="46"/>
      <c r="D36" s="46"/>
      <c r="E36" s="39" t="s">
        <v>3278</v>
      </c>
      <c r="F36" s="46"/>
      <c r="G36" s="46"/>
      <c r="H36" s="46"/>
      <c r="I36" s="46"/>
      <c r="J36" s="47"/>
    </row>
    <row r="37">
      <c r="A37" s="37" t="s">
        <v>125</v>
      </c>
      <c r="B37" s="37">
        <v>8</v>
      </c>
      <c r="C37" s="38" t="s">
        <v>3279</v>
      </c>
      <c r="D37" s="37" t="s">
        <v>127</v>
      </c>
      <c r="E37" s="39" t="s">
        <v>3280</v>
      </c>
      <c r="F37" s="40" t="s">
        <v>237</v>
      </c>
      <c r="G37" s="41">
        <v>42.448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3280</v>
      </c>
      <c r="F38" s="46"/>
      <c r="G38" s="46"/>
      <c r="H38" s="46"/>
      <c r="I38" s="46"/>
      <c r="J38" s="47"/>
    </row>
    <row r="39">
      <c r="A39" s="37" t="s">
        <v>131</v>
      </c>
      <c r="B39" s="45"/>
      <c r="C39" s="46"/>
      <c r="D39" s="46"/>
      <c r="E39" s="39" t="s">
        <v>3280</v>
      </c>
      <c r="F39" s="46"/>
      <c r="G39" s="46"/>
      <c r="H39" s="46"/>
      <c r="I39" s="46"/>
      <c r="J39" s="47"/>
    </row>
    <row r="40" ht="30">
      <c r="A40" s="37" t="s">
        <v>125</v>
      </c>
      <c r="B40" s="37">
        <v>9</v>
      </c>
      <c r="C40" s="38" t="s">
        <v>3281</v>
      </c>
      <c r="D40" s="37" t="s">
        <v>127</v>
      </c>
      <c r="E40" s="39" t="s">
        <v>3282</v>
      </c>
      <c r="F40" s="40" t="s">
        <v>1289</v>
      </c>
      <c r="G40" s="41">
        <v>471.81200000000001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130</v>
      </c>
      <c r="B41" s="45"/>
      <c r="C41" s="46"/>
      <c r="D41" s="46"/>
      <c r="E41" s="39" t="s">
        <v>3282</v>
      </c>
      <c r="F41" s="46"/>
      <c r="G41" s="46"/>
      <c r="H41" s="46"/>
      <c r="I41" s="46"/>
      <c r="J41" s="47"/>
    </row>
    <row r="42" ht="120">
      <c r="A42" s="37" t="s">
        <v>242</v>
      </c>
      <c r="B42" s="45"/>
      <c r="C42" s="46"/>
      <c r="D42" s="46"/>
      <c r="E42" s="51" t="s">
        <v>3283</v>
      </c>
      <c r="F42" s="46"/>
      <c r="G42" s="46"/>
      <c r="H42" s="46"/>
      <c r="I42" s="46"/>
      <c r="J42" s="47"/>
    </row>
    <row r="43" ht="30">
      <c r="A43" s="37" t="s">
        <v>131</v>
      </c>
      <c r="B43" s="45"/>
      <c r="C43" s="46"/>
      <c r="D43" s="46"/>
      <c r="E43" s="39" t="s">
        <v>3282</v>
      </c>
      <c r="F43" s="46"/>
      <c r="G43" s="46"/>
      <c r="H43" s="46"/>
      <c r="I43" s="46"/>
      <c r="J43" s="47"/>
    </row>
    <row r="44">
      <c r="A44" s="37" t="s">
        <v>125</v>
      </c>
      <c r="B44" s="37">
        <v>10</v>
      </c>
      <c r="C44" s="38" t="s">
        <v>3284</v>
      </c>
      <c r="D44" s="37" t="s">
        <v>127</v>
      </c>
      <c r="E44" s="39" t="s">
        <v>3285</v>
      </c>
      <c r="F44" s="40" t="s">
        <v>1304</v>
      </c>
      <c r="G44" s="41">
        <v>466.85599999999999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130</v>
      </c>
      <c r="B45" s="45"/>
      <c r="C45" s="46"/>
      <c r="D45" s="46"/>
      <c r="E45" s="39" t="s">
        <v>3285</v>
      </c>
      <c r="F45" s="46"/>
      <c r="G45" s="46"/>
      <c r="H45" s="46"/>
      <c r="I45" s="46"/>
      <c r="J45" s="47"/>
    </row>
    <row r="46" ht="150">
      <c r="A46" s="37" t="s">
        <v>242</v>
      </c>
      <c r="B46" s="45"/>
      <c r="C46" s="46"/>
      <c r="D46" s="46"/>
      <c r="E46" s="51" t="s">
        <v>3286</v>
      </c>
      <c r="F46" s="46"/>
      <c r="G46" s="46"/>
      <c r="H46" s="46"/>
      <c r="I46" s="46"/>
      <c r="J46" s="47"/>
    </row>
    <row r="47">
      <c r="A47" s="37" t="s">
        <v>131</v>
      </c>
      <c r="B47" s="45"/>
      <c r="C47" s="46"/>
      <c r="D47" s="46"/>
      <c r="E47" s="39" t="s">
        <v>3285</v>
      </c>
      <c r="F47" s="46"/>
      <c r="G47" s="46"/>
      <c r="H47" s="46"/>
      <c r="I47" s="46"/>
      <c r="J47" s="47"/>
    </row>
    <row r="48">
      <c r="A48" s="37" t="s">
        <v>125</v>
      </c>
      <c r="B48" s="37">
        <v>11</v>
      </c>
      <c r="C48" s="38" t="s">
        <v>3287</v>
      </c>
      <c r="D48" s="37" t="s">
        <v>127</v>
      </c>
      <c r="E48" s="39" t="s">
        <v>3288</v>
      </c>
      <c r="F48" s="40" t="s">
        <v>1304</v>
      </c>
      <c r="G48" s="41">
        <v>466.85599999999999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130</v>
      </c>
      <c r="B49" s="45"/>
      <c r="C49" s="46"/>
      <c r="D49" s="46"/>
      <c r="E49" s="39" t="s">
        <v>3288</v>
      </c>
      <c r="F49" s="46"/>
      <c r="G49" s="46"/>
      <c r="H49" s="46"/>
      <c r="I49" s="46"/>
      <c r="J49" s="47"/>
    </row>
    <row r="50" ht="150">
      <c r="A50" s="37" t="s">
        <v>242</v>
      </c>
      <c r="B50" s="45"/>
      <c r="C50" s="46"/>
      <c r="D50" s="46"/>
      <c r="E50" s="51" t="s">
        <v>3286</v>
      </c>
      <c r="F50" s="46"/>
      <c r="G50" s="46"/>
      <c r="H50" s="46"/>
      <c r="I50" s="46"/>
      <c r="J50" s="47"/>
    </row>
    <row r="51">
      <c r="A51" s="37" t="s">
        <v>131</v>
      </c>
      <c r="B51" s="45"/>
      <c r="C51" s="46"/>
      <c r="D51" s="46"/>
      <c r="E51" s="39" t="s">
        <v>3288</v>
      </c>
      <c r="F51" s="46"/>
      <c r="G51" s="46"/>
      <c r="H51" s="46"/>
      <c r="I51" s="46"/>
      <c r="J51" s="47"/>
    </row>
    <row r="52">
      <c r="A52" s="37" t="s">
        <v>125</v>
      </c>
      <c r="B52" s="37">
        <v>12</v>
      </c>
      <c r="C52" s="38" t="s">
        <v>3289</v>
      </c>
      <c r="D52" s="37" t="s">
        <v>127</v>
      </c>
      <c r="E52" s="39" t="s">
        <v>3290</v>
      </c>
      <c r="F52" s="40" t="s">
        <v>237</v>
      </c>
      <c r="G52" s="41">
        <v>47.180999999999997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130</v>
      </c>
      <c r="B53" s="45"/>
      <c r="C53" s="46"/>
      <c r="D53" s="46"/>
      <c r="E53" s="39" t="s">
        <v>3290</v>
      </c>
      <c r="F53" s="46"/>
      <c r="G53" s="46"/>
      <c r="H53" s="46"/>
      <c r="I53" s="46"/>
      <c r="J53" s="47"/>
    </row>
    <row r="54" ht="135">
      <c r="A54" s="37" t="s">
        <v>242</v>
      </c>
      <c r="B54" s="45"/>
      <c r="C54" s="46"/>
      <c r="D54" s="46"/>
      <c r="E54" s="51" t="s">
        <v>3291</v>
      </c>
      <c r="F54" s="46"/>
      <c r="G54" s="46"/>
      <c r="H54" s="46"/>
      <c r="I54" s="46"/>
      <c r="J54" s="47"/>
    </row>
    <row r="55">
      <c r="A55" s="37" t="s">
        <v>131</v>
      </c>
      <c r="B55" s="45"/>
      <c r="C55" s="46"/>
      <c r="D55" s="46"/>
      <c r="E55" s="39" t="s">
        <v>3290</v>
      </c>
      <c r="F55" s="46"/>
      <c r="G55" s="46"/>
      <c r="H55" s="46"/>
      <c r="I55" s="46"/>
      <c r="J55" s="47"/>
    </row>
    <row r="56">
      <c r="A56" s="37" t="s">
        <v>125</v>
      </c>
      <c r="B56" s="37">
        <v>13</v>
      </c>
      <c r="C56" s="38" t="s">
        <v>3292</v>
      </c>
      <c r="D56" s="37" t="s">
        <v>127</v>
      </c>
      <c r="E56" s="39" t="s">
        <v>3293</v>
      </c>
      <c r="F56" s="40" t="s">
        <v>135</v>
      </c>
      <c r="G56" s="41">
        <v>29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3293</v>
      </c>
      <c r="F57" s="46"/>
      <c r="G57" s="46"/>
      <c r="H57" s="46"/>
      <c r="I57" s="46"/>
      <c r="J57" s="47"/>
    </row>
    <row r="58" ht="45">
      <c r="A58" s="37" t="s">
        <v>242</v>
      </c>
      <c r="B58" s="45"/>
      <c r="C58" s="46"/>
      <c r="D58" s="46"/>
      <c r="E58" s="51" t="s">
        <v>3294</v>
      </c>
      <c r="F58" s="46"/>
      <c r="G58" s="46"/>
      <c r="H58" s="46"/>
      <c r="I58" s="46"/>
      <c r="J58" s="47"/>
    </row>
    <row r="59">
      <c r="A59" s="37" t="s">
        <v>131</v>
      </c>
      <c r="B59" s="45"/>
      <c r="C59" s="46"/>
      <c r="D59" s="46"/>
      <c r="E59" s="39" t="s">
        <v>3293</v>
      </c>
      <c r="F59" s="46"/>
      <c r="G59" s="46"/>
      <c r="H59" s="46"/>
      <c r="I59" s="46"/>
      <c r="J59" s="47"/>
    </row>
    <row r="60" ht="30">
      <c r="A60" s="37" t="s">
        <v>125</v>
      </c>
      <c r="B60" s="37">
        <v>14</v>
      </c>
      <c r="C60" s="38" t="s">
        <v>3295</v>
      </c>
      <c r="D60" s="37" t="s">
        <v>127</v>
      </c>
      <c r="E60" s="39" t="s">
        <v>3296</v>
      </c>
      <c r="F60" s="40" t="s">
        <v>1289</v>
      </c>
      <c r="G60" s="41">
        <v>67.519000000000005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130</v>
      </c>
      <c r="B61" s="45"/>
      <c r="C61" s="46"/>
      <c r="D61" s="46"/>
      <c r="E61" s="39" t="s">
        <v>3296</v>
      </c>
      <c r="F61" s="46"/>
      <c r="G61" s="46"/>
      <c r="H61" s="46"/>
      <c r="I61" s="46"/>
      <c r="J61" s="47"/>
    </row>
    <row r="62" ht="75">
      <c r="A62" s="37" t="s">
        <v>242</v>
      </c>
      <c r="B62" s="45"/>
      <c r="C62" s="46"/>
      <c r="D62" s="46"/>
      <c r="E62" s="51" t="s">
        <v>3297</v>
      </c>
      <c r="F62" s="46"/>
      <c r="G62" s="46"/>
      <c r="H62" s="46"/>
      <c r="I62" s="46"/>
      <c r="J62" s="47"/>
    </row>
    <row r="63" ht="30">
      <c r="A63" s="37" t="s">
        <v>131</v>
      </c>
      <c r="B63" s="45"/>
      <c r="C63" s="46"/>
      <c r="D63" s="46"/>
      <c r="E63" s="39" t="s">
        <v>3296</v>
      </c>
      <c r="F63" s="46"/>
      <c r="G63" s="46"/>
      <c r="H63" s="46"/>
      <c r="I63" s="46"/>
      <c r="J63" s="47"/>
    </row>
    <row r="64">
      <c r="A64" s="37" t="s">
        <v>125</v>
      </c>
      <c r="B64" s="37">
        <v>15</v>
      </c>
      <c r="C64" s="38" t="s">
        <v>3298</v>
      </c>
      <c r="D64" s="37" t="s">
        <v>127</v>
      </c>
      <c r="E64" s="39" t="s">
        <v>3299</v>
      </c>
      <c r="F64" s="40" t="s">
        <v>1304</v>
      </c>
      <c r="G64" s="41">
        <v>127.40000000000001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130</v>
      </c>
      <c r="B65" s="45"/>
      <c r="C65" s="46"/>
      <c r="D65" s="46"/>
      <c r="E65" s="39" t="s">
        <v>3299</v>
      </c>
      <c r="F65" s="46"/>
      <c r="G65" s="46"/>
      <c r="H65" s="46"/>
      <c r="I65" s="46"/>
      <c r="J65" s="47"/>
    </row>
    <row r="66" ht="75">
      <c r="A66" s="37" t="s">
        <v>242</v>
      </c>
      <c r="B66" s="45"/>
      <c r="C66" s="46"/>
      <c r="D66" s="46"/>
      <c r="E66" s="51" t="s">
        <v>3300</v>
      </c>
      <c r="F66" s="46"/>
      <c r="G66" s="46"/>
      <c r="H66" s="46"/>
      <c r="I66" s="46"/>
      <c r="J66" s="47"/>
    </row>
    <row r="67">
      <c r="A67" s="37" t="s">
        <v>131</v>
      </c>
      <c r="B67" s="45"/>
      <c r="C67" s="46"/>
      <c r="D67" s="46"/>
      <c r="E67" s="39" t="s">
        <v>3299</v>
      </c>
      <c r="F67" s="46"/>
      <c r="G67" s="46"/>
      <c r="H67" s="46"/>
      <c r="I67" s="46"/>
      <c r="J67" s="47"/>
    </row>
    <row r="68">
      <c r="A68" s="37" t="s">
        <v>125</v>
      </c>
      <c r="B68" s="37">
        <v>16</v>
      </c>
      <c r="C68" s="38" t="s">
        <v>3301</v>
      </c>
      <c r="D68" s="37" t="s">
        <v>127</v>
      </c>
      <c r="E68" s="39" t="s">
        <v>3302</v>
      </c>
      <c r="F68" s="40" t="s">
        <v>1304</v>
      </c>
      <c r="G68" s="41">
        <v>127.40000000000001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130</v>
      </c>
      <c r="B69" s="45"/>
      <c r="C69" s="46"/>
      <c r="D69" s="46"/>
      <c r="E69" s="39" t="s">
        <v>3302</v>
      </c>
      <c r="F69" s="46"/>
      <c r="G69" s="46"/>
      <c r="H69" s="46"/>
      <c r="I69" s="46"/>
      <c r="J69" s="47"/>
    </row>
    <row r="70" ht="75">
      <c r="A70" s="37" t="s">
        <v>242</v>
      </c>
      <c r="B70" s="45"/>
      <c r="C70" s="46"/>
      <c r="D70" s="46"/>
      <c r="E70" s="51" t="s">
        <v>3300</v>
      </c>
      <c r="F70" s="46"/>
      <c r="G70" s="46"/>
      <c r="H70" s="46"/>
      <c r="I70" s="46"/>
      <c r="J70" s="47"/>
    </row>
    <row r="71">
      <c r="A71" s="37" t="s">
        <v>131</v>
      </c>
      <c r="B71" s="45"/>
      <c r="C71" s="46"/>
      <c r="D71" s="46"/>
      <c r="E71" s="39" t="s">
        <v>3302</v>
      </c>
      <c r="F71" s="46"/>
      <c r="G71" s="46"/>
      <c r="H71" s="46"/>
      <c r="I71" s="46"/>
      <c r="J71" s="47"/>
    </row>
    <row r="72">
      <c r="A72" s="37" t="s">
        <v>125</v>
      </c>
      <c r="B72" s="37">
        <v>17</v>
      </c>
      <c r="C72" s="38" t="s">
        <v>3303</v>
      </c>
      <c r="D72" s="37" t="s">
        <v>127</v>
      </c>
      <c r="E72" s="39" t="s">
        <v>3304</v>
      </c>
      <c r="F72" s="40" t="s">
        <v>237</v>
      </c>
      <c r="G72" s="41">
        <v>11.478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130</v>
      </c>
      <c r="B73" s="45"/>
      <c r="C73" s="46"/>
      <c r="D73" s="46"/>
      <c r="E73" s="39" t="s">
        <v>3304</v>
      </c>
      <c r="F73" s="46"/>
      <c r="G73" s="46"/>
      <c r="H73" s="46"/>
      <c r="I73" s="46"/>
      <c r="J73" s="47"/>
    </row>
    <row r="74" ht="90">
      <c r="A74" s="37" t="s">
        <v>242</v>
      </c>
      <c r="B74" s="45"/>
      <c r="C74" s="46"/>
      <c r="D74" s="46"/>
      <c r="E74" s="51" t="s">
        <v>3305</v>
      </c>
      <c r="F74" s="46"/>
      <c r="G74" s="46"/>
      <c r="H74" s="46"/>
      <c r="I74" s="46"/>
      <c r="J74" s="47"/>
    </row>
    <row r="75">
      <c r="A75" s="37" t="s">
        <v>131</v>
      </c>
      <c r="B75" s="45"/>
      <c r="C75" s="46"/>
      <c r="D75" s="46"/>
      <c r="E75" s="39" t="s">
        <v>3304</v>
      </c>
      <c r="F75" s="46"/>
      <c r="G75" s="46"/>
      <c r="H75" s="46"/>
      <c r="I75" s="46"/>
      <c r="J75" s="47"/>
    </row>
    <row r="76" ht="45">
      <c r="A76" s="37" t="s">
        <v>125</v>
      </c>
      <c r="B76" s="37">
        <v>18</v>
      </c>
      <c r="C76" s="38" t="s">
        <v>3306</v>
      </c>
      <c r="D76" s="37" t="s">
        <v>127</v>
      </c>
      <c r="E76" s="39" t="s">
        <v>3307</v>
      </c>
      <c r="F76" s="40" t="s">
        <v>1304</v>
      </c>
      <c r="G76" s="41">
        <v>472.50200000000001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45">
      <c r="A77" s="37" t="s">
        <v>130</v>
      </c>
      <c r="B77" s="45"/>
      <c r="C77" s="46"/>
      <c r="D77" s="46"/>
      <c r="E77" s="39" t="s">
        <v>3307</v>
      </c>
      <c r="F77" s="46"/>
      <c r="G77" s="46"/>
      <c r="H77" s="46"/>
      <c r="I77" s="46"/>
      <c r="J77" s="47"/>
    </row>
    <row r="78" ht="150">
      <c r="A78" s="37" t="s">
        <v>242</v>
      </c>
      <c r="B78" s="45"/>
      <c r="C78" s="46"/>
      <c r="D78" s="46"/>
      <c r="E78" s="51" t="s">
        <v>3308</v>
      </c>
      <c r="F78" s="46"/>
      <c r="G78" s="46"/>
      <c r="H78" s="46"/>
      <c r="I78" s="46"/>
      <c r="J78" s="47"/>
    </row>
    <row r="79" ht="45">
      <c r="A79" s="37" t="s">
        <v>131</v>
      </c>
      <c r="B79" s="45"/>
      <c r="C79" s="46"/>
      <c r="D79" s="46"/>
      <c r="E79" s="39" t="s">
        <v>3307</v>
      </c>
      <c r="F79" s="46"/>
      <c r="G79" s="46"/>
      <c r="H79" s="46"/>
      <c r="I79" s="46"/>
      <c r="J79" s="47"/>
    </row>
    <row r="80" ht="45">
      <c r="A80" s="37" t="s">
        <v>125</v>
      </c>
      <c r="B80" s="37">
        <v>19</v>
      </c>
      <c r="C80" s="38" t="s">
        <v>3309</v>
      </c>
      <c r="D80" s="37" t="s">
        <v>127</v>
      </c>
      <c r="E80" s="39" t="s">
        <v>3310</v>
      </c>
      <c r="F80" s="40" t="s">
        <v>237</v>
      </c>
      <c r="G80" s="41">
        <v>11.34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45">
      <c r="A81" s="37" t="s">
        <v>130</v>
      </c>
      <c r="B81" s="45"/>
      <c r="C81" s="46"/>
      <c r="D81" s="46"/>
      <c r="E81" s="39" t="s">
        <v>3311</v>
      </c>
      <c r="F81" s="46"/>
      <c r="G81" s="46"/>
      <c r="H81" s="46"/>
      <c r="I81" s="46"/>
      <c r="J81" s="47"/>
    </row>
    <row r="82" ht="45">
      <c r="A82" s="37" t="s">
        <v>131</v>
      </c>
      <c r="B82" s="45"/>
      <c r="C82" s="46"/>
      <c r="D82" s="46"/>
      <c r="E82" s="39" t="s">
        <v>3311</v>
      </c>
      <c r="F82" s="46"/>
      <c r="G82" s="46"/>
      <c r="H82" s="46"/>
      <c r="I82" s="46"/>
      <c r="J82" s="47"/>
    </row>
    <row r="83">
      <c r="A83" s="37" t="s">
        <v>125</v>
      </c>
      <c r="B83" s="37">
        <v>20</v>
      </c>
      <c r="C83" s="38" t="s">
        <v>3312</v>
      </c>
      <c r="D83" s="37" t="s">
        <v>127</v>
      </c>
      <c r="E83" s="39" t="s">
        <v>3313</v>
      </c>
      <c r="F83" s="40" t="s">
        <v>1289</v>
      </c>
      <c r="G83" s="41">
        <v>26.984999999999999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130</v>
      </c>
      <c r="B84" s="45"/>
      <c r="C84" s="46"/>
      <c r="D84" s="46"/>
      <c r="E84" s="39" t="s">
        <v>3313</v>
      </c>
      <c r="F84" s="46"/>
      <c r="G84" s="46"/>
      <c r="H84" s="46"/>
      <c r="I84" s="46"/>
      <c r="J84" s="47"/>
    </row>
    <row r="85" ht="45">
      <c r="A85" s="37" t="s">
        <v>242</v>
      </c>
      <c r="B85" s="45"/>
      <c r="C85" s="46"/>
      <c r="D85" s="46"/>
      <c r="E85" s="51" t="s">
        <v>3314</v>
      </c>
      <c r="F85" s="46"/>
      <c r="G85" s="46"/>
      <c r="H85" s="46"/>
      <c r="I85" s="46"/>
      <c r="J85" s="47"/>
    </row>
    <row r="86">
      <c r="A86" s="37" t="s">
        <v>131</v>
      </c>
      <c r="B86" s="45"/>
      <c r="C86" s="46"/>
      <c r="D86" s="46"/>
      <c r="E86" s="39" t="s">
        <v>3313</v>
      </c>
      <c r="F86" s="46"/>
      <c r="G86" s="46"/>
      <c r="H86" s="46"/>
      <c r="I86" s="46"/>
      <c r="J86" s="47"/>
    </row>
    <row r="87">
      <c r="A87" s="31" t="s">
        <v>122</v>
      </c>
      <c r="B87" s="32"/>
      <c r="C87" s="33" t="s">
        <v>1686</v>
      </c>
      <c r="D87" s="34"/>
      <c r="E87" s="31" t="s">
        <v>1687</v>
      </c>
      <c r="F87" s="34"/>
      <c r="G87" s="34"/>
      <c r="H87" s="34"/>
      <c r="I87" s="35">
        <f>SUMIFS(I88:I142,A88:A142,"P")</f>
        <v>0</v>
      </c>
      <c r="J87" s="36"/>
    </row>
    <row r="88" ht="30">
      <c r="A88" s="37" t="s">
        <v>125</v>
      </c>
      <c r="B88" s="37">
        <v>21</v>
      </c>
      <c r="C88" s="38" t="s">
        <v>3315</v>
      </c>
      <c r="D88" s="37" t="s">
        <v>127</v>
      </c>
      <c r="E88" s="39" t="s">
        <v>3316</v>
      </c>
      <c r="F88" s="40" t="s">
        <v>1304</v>
      </c>
      <c r="G88" s="41">
        <v>154.53800000000001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130</v>
      </c>
      <c r="B89" s="45"/>
      <c r="C89" s="46"/>
      <c r="D89" s="46"/>
      <c r="E89" s="39" t="s">
        <v>3316</v>
      </c>
      <c r="F89" s="46"/>
      <c r="G89" s="46"/>
      <c r="H89" s="46"/>
      <c r="I89" s="46"/>
      <c r="J89" s="47"/>
    </row>
    <row r="90" ht="60">
      <c r="A90" s="37" t="s">
        <v>242</v>
      </c>
      <c r="B90" s="45"/>
      <c r="C90" s="46"/>
      <c r="D90" s="46"/>
      <c r="E90" s="51" t="s">
        <v>3317</v>
      </c>
      <c r="F90" s="46"/>
      <c r="G90" s="46"/>
      <c r="H90" s="46"/>
      <c r="I90" s="46"/>
      <c r="J90" s="47"/>
    </row>
    <row r="91" ht="30">
      <c r="A91" s="37" t="s">
        <v>131</v>
      </c>
      <c r="B91" s="45"/>
      <c r="C91" s="46"/>
      <c r="D91" s="46"/>
      <c r="E91" s="39" t="s">
        <v>3316</v>
      </c>
      <c r="F91" s="46"/>
      <c r="G91" s="46"/>
      <c r="H91" s="46"/>
      <c r="I91" s="46"/>
      <c r="J91" s="47"/>
    </row>
    <row r="92" ht="30">
      <c r="A92" s="37" t="s">
        <v>125</v>
      </c>
      <c r="B92" s="37">
        <v>22</v>
      </c>
      <c r="C92" s="38" t="s">
        <v>3318</v>
      </c>
      <c r="D92" s="37" t="s">
        <v>127</v>
      </c>
      <c r="E92" s="39" t="s">
        <v>3319</v>
      </c>
      <c r="F92" s="40" t="s">
        <v>1289</v>
      </c>
      <c r="G92" s="41">
        <v>154.21199999999999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130</v>
      </c>
      <c r="B93" s="45"/>
      <c r="C93" s="46"/>
      <c r="D93" s="46"/>
      <c r="E93" s="39" t="s">
        <v>3319</v>
      </c>
      <c r="F93" s="46"/>
      <c r="G93" s="46"/>
      <c r="H93" s="46"/>
      <c r="I93" s="46"/>
      <c r="J93" s="47"/>
    </row>
    <row r="94" ht="195">
      <c r="A94" s="37" t="s">
        <v>242</v>
      </c>
      <c r="B94" s="45"/>
      <c r="C94" s="46"/>
      <c r="D94" s="46"/>
      <c r="E94" s="51" t="s">
        <v>3320</v>
      </c>
      <c r="F94" s="46"/>
      <c r="G94" s="46"/>
      <c r="H94" s="46"/>
      <c r="I94" s="46"/>
      <c r="J94" s="47"/>
    </row>
    <row r="95" ht="30">
      <c r="A95" s="37" t="s">
        <v>131</v>
      </c>
      <c r="B95" s="45"/>
      <c r="C95" s="46"/>
      <c r="D95" s="46"/>
      <c r="E95" s="39" t="s">
        <v>3319</v>
      </c>
      <c r="F95" s="46"/>
      <c r="G95" s="46"/>
      <c r="H95" s="46"/>
      <c r="I95" s="46"/>
      <c r="J95" s="47"/>
    </row>
    <row r="96" ht="30">
      <c r="A96" s="37" t="s">
        <v>125</v>
      </c>
      <c r="B96" s="37">
        <v>23</v>
      </c>
      <c r="C96" s="38" t="s">
        <v>3321</v>
      </c>
      <c r="D96" s="37" t="s">
        <v>127</v>
      </c>
      <c r="E96" s="39" t="s">
        <v>3322</v>
      </c>
      <c r="F96" s="40" t="s">
        <v>1304</v>
      </c>
      <c r="G96" s="41">
        <v>492.46600000000001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130</v>
      </c>
      <c r="B97" s="45"/>
      <c r="C97" s="46"/>
      <c r="D97" s="46"/>
      <c r="E97" s="39" t="s">
        <v>3322</v>
      </c>
      <c r="F97" s="46"/>
      <c r="G97" s="46"/>
      <c r="H97" s="46"/>
      <c r="I97" s="46"/>
      <c r="J97" s="47"/>
    </row>
    <row r="98" ht="210">
      <c r="A98" s="37" t="s">
        <v>242</v>
      </c>
      <c r="B98" s="45"/>
      <c r="C98" s="46"/>
      <c r="D98" s="46"/>
      <c r="E98" s="51" t="s">
        <v>3323</v>
      </c>
      <c r="F98" s="46"/>
      <c r="G98" s="46"/>
      <c r="H98" s="46"/>
      <c r="I98" s="46"/>
      <c r="J98" s="47"/>
    </row>
    <row r="99" ht="30">
      <c r="A99" s="37" t="s">
        <v>131</v>
      </c>
      <c r="B99" s="45"/>
      <c r="C99" s="46"/>
      <c r="D99" s="46"/>
      <c r="E99" s="39" t="s">
        <v>3322</v>
      </c>
      <c r="F99" s="46"/>
      <c r="G99" s="46"/>
      <c r="H99" s="46"/>
      <c r="I99" s="46"/>
      <c r="J99" s="47"/>
    </row>
    <row r="100" ht="30">
      <c r="A100" s="37" t="s">
        <v>125</v>
      </c>
      <c r="B100" s="37">
        <v>24</v>
      </c>
      <c r="C100" s="38" t="s">
        <v>3324</v>
      </c>
      <c r="D100" s="37" t="s">
        <v>127</v>
      </c>
      <c r="E100" s="39" t="s">
        <v>3325</v>
      </c>
      <c r="F100" s="40" t="s">
        <v>1304</v>
      </c>
      <c r="G100" s="41">
        <v>492.46600000000001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130</v>
      </c>
      <c r="B101" s="45"/>
      <c r="C101" s="46"/>
      <c r="D101" s="46"/>
      <c r="E101" s="39" t="s">
        <v>3325</v>
      </c>
      <c r="F101" s="46"/>
      <c r="G101" s="46"/>
      <c r="H101" s="46"/>
      <c r="I101" s="46"/>
      <c r="J101" s="47"/>
    </row>
    <row r="102">
      <c r="A102" s="37" t="s">
        <v>242</v>
      </c>
      <c r="B102" s="45"/>
      <c r="C102" s="46"/>
      <c r="D102" s="46"/>
      <c r="E102" s="51" t="s">
        <v>3326</v>
      </c>
      <c r="F102" s="46"/>
      <c r="G102" s="46"/>
      <c r="H102" s="46"/>
      <c r="I102" s="46"/>
      <c r="J102" s="47"/>
    </row>
    <row r="103" ht="30">
      <c r="A103" s="37" t="s">
        <v>131</v>
      </c>
      <c r="B103" s="45"/>
      <c r="C103" s="46"/>
      <c r="D103" s="46"/>
      <c r="E103" s="39" t="s">
        <v>3325</v>
      </c>
      <c r="F103" s="46"/>
      <c r="G103" s="46"/>
      <c r="H103" s="46"/>
      <c r="I103" s="46"/>
      <c r="J103" s="47"/>
    </row>
    <row r="104" ht="30">
      <c r="A104" s="37" t="s">
        <v>125</v>
      </c>
      <c r="B104" s="37">
        <v>25</v>
      </c>
      <c r="C104" s="38" t="s">
        <v>3327</v>
      </c>
      <c r="D104" s="37" t="s">
        <v>127</v>
      </c>
      <c r="E104" s="39" t="s">
        <v>3328</v>
      </c>
      <c r="F104" s="40" t="s">
        <v>237</v>
      </c>
      <c r="G104" s="41">
        <v>21.59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130</v>
      </c>
      <c r="B105" s="45"/>
      <c r="C105" s="46"/>
      <c r="D105" s="46"/>
      <c r="E105" s="39" t="s">
        <v>3328</v>
      </c>
      <c r="F105" s="46"/>
      <c r="G105" s="46"/>
      <c r="H105" s="46"/>
      <c r="I105" s="46"/>
      <c r="J105" s="47"/>
    </row>
    <row r="106" ht="210">
      <c r="A106" s="37" t="s">
        <v>242</v>
      </c>
      <c r="B106" s="45"/>
      <c r="C106" s="46"/>
      <c r="D106" s="46"/>
      <c r="E106" s="51" t="s">
        <v>3329</v>
      </c>
      <c r="F106" s="46"/>
      <c r="G106" s="46"/>
      <c r="H106" s="46"/>
      <c r="I106" s="46"/>
      <c r="J106" s="47"/>
    </row>
    <row r="107" ht="30">
      <c r="A107" s="37" t="s">
        <v>131</v>
      </c>
      <c r="B107" s="45"/>
      <c r="C107" s="46"/>
      <c r="D107" s="46"/>
      <c r="E107" s="39" t="s">
        <v>3328</v>
      </c>
      <c r="F107" s="46"/>
      <c r="G107" s="46"/>
      <c r="H107" s="46"/>
      <c r="I107" s="46"/>
      <c r="J107" s="47"/>
    </row>
    <row r="108" ht="45">
      <c r="A108" s="37" t="s">
        <v>125</v>
      </c>
      <c r="B108" s="37">
        <v>26</v>
      </c>
      <c r="C108" s="38" t="s">
        <v>3330</v>
      </c>
      <c r="D108" s="37" t="s">
        <v>127</v>
      </c>
      <c r="E108" s="39" t="s">
        <v>3331</v>
      </c>
      <c r="F108" s="40" t="s">
        <v>237</v>
      </c>
      <c r="G108" s="41">
        <v>3.7090000000000001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45">
      <c r="A109" s="37" t="s">
        <v>130</v>
      </c>
      <c r="B109" s="45"/>
      <c r="C109" s="46"/>
      <c r="D109" s="46"/>
      <c r="E109" s="39" t="s">
        <v>3331</v>
      </c>
      <c r="F109" s="46"/>
      <c r="G109" s="46"/>
      <c r="H109" s="46"/>
      <c r="I109" s="46"/>
      <c r="J109" s="47"/>
    </row>
    <row r="110" ht="60">
      <c r="A110" s="37" t="s">
        <v>242</v>
      </c>
      <c r="B110" s="45"/>
      <c r="C110" s="46"/>
      <c r="D110" s="46"/>
      <c r="E110" s="51" t="s">
        <v>3332</v>
      </c>
      <c r="F110" s="46"/>
      <c r="G110" s="46"/>
      <c r="H110" s="46"/>
      <c r="I110" s="46"/>
      <c r="J110" s="47"/>
    </row>
    <row r="111" ht="45">
      <c r="A111" s="37" t="s">
        <v>131</v>
      </c>
      <c r="B111" s="45"/>
      <c r="C111" s="46"/>
      <c r="D111" s="46"/>
      <c r="E111" s="39" t="s">
        <v>3331</v>
      </c>
      <c r="F111" s="46"/>
      <c r="G111" s="46"/>
      <c r="H111" s="46"/>
      <c r="I111" s="46"/>
      <c r="J111" s="47"/>
    </row>
    <row r="112" ht="30">
      <c r="A112" s="37" t="s">
        <v>125</v>
      </c>
      <c r="B112" s="37">
        <v>27</v>
      </c>
      <c r="C112" s="38" t="s">
        <v>3333</v>
      </c>
      <c r="D112" s="37" t="s">
        <v>127</v>
      </c>
      <c r="E112" s="39" t="s">
        <v>3334</v>
      </c>
      <c r="F112" s="40" t="s">
        <v>1289</v>
      </c>
      <c r="G112" s="41">
        <v>8.3840000000000003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30">
      <c r="A113" s="37" t="s">
        <v>130</v>
      </c>
      <c r="B113" s="45"/>
      <c r="C113" s="46"/>
      <c r="D113" s="46"/>
      <c r="E113" s="39" t="s">
        <v>3334</v>
      </c>
      <c r="F113" s="46"/>
      <c r="G113" s="46"/>
      <c r="H113" s="46"/>
      <c r="I113" s="46"/>
      <c r="J113" s="47"/>
    </row>
    <row r="114" ht="150">
      <c r="A114" s="37" t="s">
        <v>242</v>
      </c>
      <c r="B114" s="45"/>
      <c r="C114" s="46"/>
      <c r="D114" s="46"/>
      <c r="E114" s="51" t="s">
        <v>3335</v>
      </c>
      <c r="F114" s="46"/>
      <c r="G114" s="46"/>
      <c r="H114" s="46"/>
      <c r="I114" s="46"/>
      <c r="J114" s="47"/>
    </row>
    <row r="115" ht="30">
      <c r="A115" s="37" t="s">
        <v>131</v>
      </c>
      <c r="B115" s="45"/>
      <c r="C115" s="46"/>
      <c r="D115" s="46"/>
      <c r="E115" s="39" t="s">
        <v>3334</v>
      </c>
      <c r="F115" s="46"/>
      <c r="G115" s="46"/>
      <c r="H115" s="46"/>
      <c r="I115" s="46"/>
      <c r="J115" s="47"/>
    </row>
    <row r="116" ht="30">
      <c r="A116" s="37" t="s">
        <v>125</v>
      </c>
      <c r="B116" s="37">
        <v>28</v>
      </c>
      <c r="C116" s="38" t="s">
        <v>3336</v>
      </c>
      <c r="D116" s="37" t="s">
        <v>127</v>
      </c>
      <c r="E116" s="39" t="s">
        <v>3337</v>
      </c>
      <c r="F116" s="40" t="s">
        <v>135</v>
      </c>
      <c r="G116" s="41">
        <v>18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130</v>
      </c>
      <c r="B117" s="45"/>
      <c r="C117" s="46"/>
      <c r="D117" s="46"/>
      <c r="E117" s="39" t="s">
        <v>3337</v>
      </c>
      <c r="F117" s="46"/>
      <c r="G117" s="46"/>
      <c r="H117" s="46"/>
      <c r="I117" s="46"/>
      <c r="J117" s="47"/>
    </row>
    <row r="118" ht="150">
      <c r="A118" s="37" t="s">
        <v>242</v>
      </c>
      <c r="B118" s="45"/>
      <c r="C118" s="46"/>
      <c r="D118" s="46"/>
      <c r="E118" s="51" t="s">
        <v>3338</v>
      </c>
      <c r="F118" s="46"/>
      <c r="G118" s="46"/>
      <c r="H118" s="46"/>
      <c r="I118" s="46"/>
      <c r="J118" s="47"/>
    </row>
    <row r="119" ht="30">
      <c r="A119" s="37" t="s">
        <v>131</v>
      </c>
      <c r="B119" s="45"/>
      <c r="C119" s="46"/>
      <c r="D119" s="46"/>
      <c r="E119" s="39" t="s">
        <v>3337</v>
      </c>
      <c r="F119" s="46"/>
      <c r="G119" s="46"/>
      <c r="H119" s="46"/>
      <c r="I119" s="46"/>
      <c r="J119" s="47"/>
    </row>
    <row r="120" ht="30">
      <c r="A120" s="37" t="s">
        <v>125</v>
      </c>
      <c r="B120" s="37">
        <v>29</v>
      </c>
      <c r="C120" s="38" t="s">
        <v>3339</v>
      </c>
      <c r="D120" s="37" t="s">
        <v>127</v>
      </c>
      <c r="E120" s="39" t="s">
        <v>3340</v>
      </c>
      <c r="F120" s="40" t="s">
        <v>135</v>
      </c>
      <c r="G120" s="41">
        <v>11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130</v>
      </c>
      <c r="B121" s="45"/>
      <c r="C121" s="46"/>
      <c r="D121" s="46"/>
      <c r="E121" s="39" t="s">
        <v>3340</v>
      </c>
      <c r="F121" s="46"/>
      <c r="G121" s="46"/>
      <c r="H121" s="46"/>
      <c r="I121" s="46"/>
      <c r="J121" s="47"/>
    </row>
    <row r="122" ht="75">
      <c r="A122" s="37" t="s">
        <v>242</v>
      </c>
      <c r="B122" s="45"/>
      <c r="C122" s="46"/>
      <c r="D122" s="46"/>
      <c r="E122" s="51" t="s">
        <v>3341</v>
      </c>
      <c r="F122" s="46"/>
      <c r="G122" s="46"/>
      <c r="H122" s="46"/>
      <c r="I122" s="46"/>
      <c r="J122" s="47"/>
    </row>
    <row r="123" ht="30">
      <c r="A123" s="37" t="s">
        <v>131</v>
      </c>
      <c r="B123" s="45"/>
      <c r="C123" s="46"/>
      <c r="D123" s="46"/>
      <c r="E123" s="39" t="s">
        <v>3340</v>
      </c>
      <c r="F123" s="46"/>
      <c r="G123" s="46"/>
      <c r="H123" s="46"/>
      <c r="I123" s="46"/>
      <c r="J123" s="47"/>
    </row>
    <row r="124" ht="30">
      <c r="A124" s="37" t="s">
        <v>125</v>
      </c>
      <c r="B124" s="37">
        <v>30</v>
      </c>
      <c r="C124" s="38" t="s">
        <v>3342</v>
      </c>
      <c r="D124" s="37" t="s">
        <v>127</v>
      </c>
      <c r="E124" s="39" t="s">
        <v>3343</v>
      </c>
      <c r="F124" s="40" t="s">
        <v>1304</v>
      </c>
      <c r="G124" s="41">
        <v>111.78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130</v>
      </c>
      <c r="B125" s="45"/>
      <c r="C125" s="46"/>
      <c r="D125" s="46"/>
      <c r="E125" s="39" t="s">
        <v>3343</v>
      </c>
      <c r="F125" s="46"/>
      <c r="G125" s="46"/>
      <c r="H125" s="46"/>
      <c r="I125" s="46"/>
      <c r="J125" s="47"/>
    </row>
    <row r="126" ht="150">
      <c r="A126" s="37" t="s">
        <v>242</v>
      </c>
      <c r="B126" s="45"/>
      <c r="C126" s="46"/>
      <c r="D126" s="46"/>
      <c r="E126" s="51" t="s">
        <v>3344</v>
      </c>
      <c r="F126" s="46"/>
      <c r="G126" s="46"/>
      <c r="H126" s="46"/>
      <c r="I126" s="46"/>
      <c r="J126" s="47"/>
    </row>
    <row r="127" ht="30">
      <c r="A127" s="37" t="s">
        <v>131</v>
      </c>
      <c r="B127" s="45"/>
      <c r="C127" s="46"/>
      <c r="D127" s="46"/>
      <c r="E127" s="39" t="s">
        <v>3343</v>
      </c>
      <c r="F127" s="46"/>
      <c r="G127" s="46"/>
      <c r="H127" s="46"/>
      <c r="I127" s="46"/>
      <c r="J127" s="47"/>
    </row>
    <row r="128" ht="30">
      <c r="A128" s="37" t="s">
        <v>125</v>
      </c>
      <c r="B128" s="37">
        <v>31</v>
      </c>
      <c r="C128" s="38" t="s">
        <v>3345</v>
      </c>
      <c r="D128" s="37" t="s">
        <v>127</v>
      </c>
      <c r="E128" s="39" t="s">
        <v>3346</v>
      </c>
      <c r="F128" s="40" t="s">
        <v>1304</v>
      </c>
      <c r="G128" s="41">
        <v>111.78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130</v>
      </c>
      <c r="B129" s="45"/>
      <c r="C129" s="46"/>
      <c r="D129" s="46"/>
      <c r="E129" s="39" t="s">
        <v>3346</v>
      </c>
      <c r="F129" s="46"/>
      <c r="G129" s="46"/>
      <c r="H129" s="46"/>
      <c r="I129" s="46"/>
      <c r="J129" s="47"/>
    </row>
    <row r="130">
      <c r="A130" s="37" t="s">
        <v>242</v>
      </c>
      <c r="B130" s="45"/>
      <c r="C130" s="46"/>
      <c r="D130" s="46"/>
      <c r="E130" s="51" t="s">
        <v>3347</v>
      </c>
      <c r="F130" s="46"/>
      <c r="G130" s="46"/>
      <c r="H130" s="46"/>
      <c r="I130" s="46"/>
      <c r="J130" s="47"/>
    </row>
    <row r="131" ht="30">
      <c r="A131" s="37" t="s">
        <v>131</v>
      </c>
      <c r="B131" s="45"/>
      <c r="C131" s="46"/>
      <c r="D131" s="46"/>
      <c r="E131" s="39" t="s">
        <v>3346</v>
      </c>
      <c r="F131" s="46"/>
      <c r="G131" s="46"/>
      <c r="H131" s="46"/>
      <c r="I131" s="46"/>
      <c r="J131" s="47"/>
    </row>
    <row r="132" ht="45">
      <c r="A132" s="37" t="s">
        <v>125</v>
      </c>
      <c r="B132" s="37">
        <v>32</v>
      </c>
      <c r="C132" s="38" t="s">
        <v>3348</v>
      </c>
      <c r="D132" s="37" t="s">
        <v>127</v>
      </c>
      <c r="E132" s="39" t="s">
        <v>3349</v>
      </c>
      <c r="F132" s="40" t="s">
        <v>237</v>
      </c>
      <c r="G132" s="41">
        <v>1.5089999999999999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130</v>
      </c>
      <c r="B133" s="45"/>
      <c r="C133" s="46"/>
      <c r="D133" s="46"/>
      <c r="E133" s="39" t="s">
        <v>3349</v>
      </c>
      <c r="F133" s="46"/>
      <c r="G133" s="46"/>
      <c r="H133" s="46"/>
      <c r="I133" s="46"/>
      <c r="J133" s="47"/>
    </row>
    <row r="134" ht="45">
      <c r="A134" s="37" t="s">
        <v>131</v>
      </c>
      <c r="B134" s="45"/>
      <c r="C134" s="46"/>
      <c r="D134" s="46"/>
      <c r="E134" s="39" t="s">
        <v>3349</v>
      </c>
      <c r="F134" s="46"/>
      <c r="G134" s="46"/>
      <c r="H134" s="46"/>
      <c r="I134" s="46"/>
      <c r="J134" s="47"/>
    </row>
    <row r="135" ht="30">
      <c r="A135" s="37" t="s">
        <v>125</v>
      </c>
      <c r="B135" s="37">
        <v>33</v>
      </c>
      <c r="C135" s="38" t="s">
        <v>3350</v>
      </c>
      <c r="D135" s="37" t="s">
        <v>127</v>
      </c>
      <c r="E135" s="39" t="s">
        <v>3351</v>
      </c>
      <c r="F135" s="40" t="s">
        <v>1289</v>
      </c>
      <c r="G135" s="41">
        <v>26.484999999999999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30">
      <c r="A136" s="37" t="s">
        <v>130</v>
      </c>
      <c r="B136" s="45"/>
      <c r="C136" s="46"/>
      <c r="D136" s="46"/>
      <c r="E136" s="39" t="s">
        <v>3351</v>
      </c>
      <c r="F136" s="46"/>
      <c r="G136" s="46"/>
      <c r="H136" s="46"/>
      <c r="I136" s="46"/>
      <c r="J136" s="47"/>
    </row>
    <row r="137" ht="150">
      <c r="A137" s="37" t="s">
        <v>242</v>
      </c>
      <c r="B137" s="45"/>
      <c r="C137" s="46"/>
      <c r="D137" s="46"/>
      <c r="E137" s="51" t="s">
        <v>3352</v>
      </c>
      <c r="F137" s="46"/>
      <c r="G137" s="46"/>
      <c r="H137" s="46"/>
      <c r="I137" s="46"/>
      <c r="J137" s="47"/>
    </row>
    <row r="138" ht="30">
      <c r="A138" s="37" t="s">
        <v>131</v>
      </c>
      <c r="B138" s="45"/>
      <c r="C138" s="46"/>
      <c r="D138" s="46"/>
      <c r="E138" s="39" t="s">
        <v>3351</v>
      </c>
      <c r="F138" s="46"/>
      <c r="G138" s="46"/>
      <c r="H138" s="46"/>
      <c r="I138" s="46"/>
      <c r="J138" s="47"/>
    </row>
    <row r="139" ht="30">
      <c r="A139" s="37" t="s">
        <v>125</v>
      </c>
      <c r="B139" s="37">
        <v>34</v>
      </c>
      <c r="C139" s="38" t="s">
        <v>3353</v>
      </c>
      <c r="D139" s="37" t="s">
        <v>127</v>
      </c>
      <c r="E139" s="39" t="s">
        <v>3351</v>
      </c>
      <c r="F139" s="40" t="s">
        <v>1289</v>
      </c>
      <c r="G139" s="41">
        <v>20.942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30">
      <c r="A140" s="37" t="s">
        <v>130</v>
      </c>
      <c r="B140" s="45"/>
      <c r="C140" s="46"/>
      <c r="D140" s="46"/>
      <c r="E140" s="39" t="s">
        <v>3351</v>
      </c>
      <c r="F140" s="46"/>
      <c r="G140" s="46"/>
      <c r="H140" s="46"/>
      <c r="I140" s="46"/>
      <c r="J140" s="47"/>
    </row>
    <row r="141" ht="75">
      <c r="A141" s="37" t="s">
        <v>242</v>
      </c>
      <c r="B141" s="45"/>
      <c r="C141" s="46"/>
      <c r="D141" s="46"/>
      <c r="E141" s="51" t="s">
        <v>3354</v>
      </c>
      <c r="F141" s="46"/>
      <c r="G141" s="46"/>
      <c r="H141" s="46"/>
      <c r="I141" s="46"/>
      <c r="J141" s="47"/>
    </row>
    <row r="142" ht="30">
      <c r="A142" s="37" t="s">
        <v>131</v>
      </c>
      <c r="B142" s="45"/>
      <c r="C142" s="46"/>
      <c r="D142" s="46"/>
      <c r="E142" s="39" t="s">
        <v>3351</v>
      </c>
      <c r="F142" s="46"/>
      <c r="G142" s="46"/>
      <c r="H142" s="46"/>
      <c r="I142" s="46"/>
      <c r="J142" s="47"/>
    </row>
    <row r="143">
      <c r="A143" s="31" t="s">
        <v>122</v>
      </c>
      <c r="B143" s="32"/>
      <c r="C143" s="33" t="s">
        <v>1456</v>
      </c>
      <c r="D143" s="34"/>
      <c r="E143" s="31" t="s">
        <v>1457</v>
      </c>
      <c r="F143" s="34"/>
      <c r="G143" s="34"/>
      <c r="H143" s="34"/>
      <c r="I143" s="35">
        <f>SUMIFS(I144:I402,A144:A402,"P")</f>
        <v>0</v>
      </c>
      <c r="J143" s="36"/>
    </row>
    <row r="144">
      <c r="A144" s="37" t="s">
        <v>125</v>
      </c>
      <c r="B144" s="37">
        <v>35</v>
      </c>
      <c r="C144" s="38" t="s">
        <v>3355</v>
      </c>
      <c r="D144" s="37" t="s">
        <v>127</v>
      </c>
      <c r="E144" s="39" t="s">
        <v>3356</v>
      </c>
      <c r="F144" s="40" t="s">
        <v>237</v>
      </c>
      <c r="G144" s="41">
        <v>0.26500000000000001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130</v>
      </c>
      <c r="B145" s="45"/>
      <c r="C145" s="46"/>
      <c r="D145" s="46"/>
      <c r="E145" s="39" t="s">
        <v>3356</v>
      </c>
      <c r="F145" s="46"/>
      <c r="G145" s="46"/>
      <c r="H145" s="46"/>
      <c r="I145" s="46"/>
      <c r="J145" s="47"/>
    </row>
    <row r="146">
      <c r="A146" s="37" t="s">
        <v>242</v>
      </c>
      <c r="B146" s="45"/>
      <c r="C146" s="46"/>
      <c r="D146" s="46"/>
      <c r="E146" s="51" t="s">
        <v>3357</v>
      </c>
      <c r="F146" s="46"/>
      <c r="G146" s="46"/>
      <c r="H146" s="46"/>
      <c r="I146" s="46"/>
      <c r="J146" s="47"/>
    </row>
    <row r="147">
      <c r="A147" s="37" t="s">
        <v>131</v>
      </c>
      <c r="B147" s="45"/>
      <c r="C147" s="46"/>
      <c r="D147" s="46"/>
      <c r="E147" s="39" t="s">
        <v>3356</v>
      </c>
      <c r="F147" s="46"/>
      <c r="G147" s="46"/>
      <c r="H147" s="46"/>
      <c r="I147" s="46"/>
      <c r="J147" s="47"/>
    </row>
    <row r="148" ht="30">
      <c r="A148" s="37" t="s">
        <v>125</v>
      </c>
      <c r="B148" s="37">
        <v>36</v>
      </c>
      <c r="C148" s="38" t="s">
        <v>3358</v>
      </c>
      <c r="D148" s="37" t="s">
        <v>127</v>
      </c>
      <c r="E148" s="39" t="s">
        <v>3359</v>
      </c>
      <c r="F148" s="40" t="s">
        <v>237</v>
      </c>
      <c r="G148" s="41">
        <v>1.7549999999999999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130</v>
      </c>
      <c r="B149" s="45"/>
      <c r="C149" s="46"/>
      <c r="D149" s="46"/>
      <c r="E149" s="39" t="s">
        <v>3359</v>
      </c>
      <c r="F149" s="46"/>
      <c r="G149" s="46"/>
      <c r="H149" s="46"/>
      <c r="I149" s="46"/>
      <c r="J149" s="47"/>
    </row>
    <row r="150" ht="30">
      <c r="A150" s="37" t="s">
        <v>242</v>
      </c>
      <c r="B150" s="45"/>
      <c r="C150" s="46"/>
      <c r="D150" s="46"/>
      <c r="E150" s="51" t="s">
        <v>3360</v>
      </c>
      <c r="F150" s="46"/>
      <c r="G150" s="46"/>
      <c r="H150" s="46"/>
      <c r="I150" s="46"/>
      <c r="J150" s="47"/>
    </row>
    <row r="151" ht="30">
      <c r="A151" s="37" t="s">
        <v>131</v>
      </c>
      <c r="B151" s="45"/>
      <c r="C151" s="46"/>
      <c r="D151" s="46"/>
      <c r="E151" s="39" t="s">
        <v>3359</v>
      </c>
      <c r="F151" s="46"/>
      <c r="G151" s="46"/>
      <c r="H151" s="46"/>
      <c r="I151" s="46"/>
      <c r="J151" s="47"/>
    </row>
    <row r="152" ht="45">
      <c r="A152" s="37" t="s">
        <v>125</v>
      </c>
      <c r="B152" s="37">
        <v>37</v>
      </c>
      <c r="C152" s="38" t="s">
        <v>3361</v>
      </c>
      <c r="D152" s="37" t="s">
        <v>127</v>
      </c>
      <c r="E152" s="39" t="s">
        <v>3362</v>
      </c>
      <c r="F152" s="40" t="s">
        <v>135</v>
      </c>
      <c r="G152" s="41">
        <v>120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 ht="45">
      <c r="A153" s="37" t="s">
        <v>130</v>
      </c>
      <c r="B153" s="45"/>
      <c r="C153" s="46"/>
      <c r="D153" s="46"/>
      <c r="E153" s="39" t="s">
        <v>3363</v>
      </c>
      <c r="F153" s="46"/>
      <c r="G153" s="46"/>
      <c r="H153" s="46"/>
      <c r="I153" s="46"/>
      <c r="J153" s="47"/>
    </row>
    <row r="154" ht="270">
      <c r="A154" s="37" t="s">
        <v>242</v>
      </c>
      <c r="B154" s="45"/>
      <c r="C154" s="46"/>
      <c r="D154" s="46"/>
      <c r="E154" s="51" t="s">
        <v>3364</v>
      </c>
      <c r="F154" s="46"/>
      <c r="G154" s="46"/>
      <c r="H154" s="46"/>
      <c r="I154" s="46"/>
      <c r="J154" s="47"/>
    </row>
    <row r="155" ht="60">
      <c r="A155" s="37" t="s">
        <v>131</v>
      </c>
      <c r="B155" s="45"/>
      <c r="C155" s="46"/>
      <c r="D155" s="46"/>
      <c r="E155" s="39" t="s">
        <v>3365</v>
      </c>
      <c r="F155" s="46"/>
      <c r="G155" s="46"/>
      <c r="H155" s="46"/>
      <c r="I155" s="46"/>
      <c r="J155" s="47"/>
    </row>
    <row r="156" ht="45">
      <c r="A156" s="37" t="s">
        <v>125</v>
      </c>
      <c r="B156" s="37">
        <v>38</v>
      </c>
      <c r="C156" s="38" t="s">
        <v>3366</v>
      </c>
      <c r="D156" s="37" t="s">
        <v>127</v>
      </c>
      <c r="E156" s="39" t="s">
        <v>3367</v>
      </c>
      <c r="F156" s="40" t="s">
        <v>135</v>
      </c>
      <c r="G156" s="41">
        <v>165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130</v>
      </c>
      <c r="B157" s="45"/>
      <c r="C157" s="46"/>
      <c r="D157" s="46"/>
      <c r="E157" s="39" t="s">
        <v>3368</v>
      </c>
      <c r="F157" s="46"/>
      <c r="G157" s="46"/>
      <c r="H157" s="46"/>
      <c r="I157" s="46"/>
      <c r="J157" s="47"/>
    </row>
    <row r="158" ht="409.5">
      <c r="A158" s="37" t="s">
        <v>242</v>
      </c>
      <c r="B158" s="45"/>
      <c r="C158" s="46"/>
      <c r="D158" s="46"/>
      <c r="E158" s="51" t="s">
        <v>3369</v>
      </c>
      <c r="F158" s="46"/>
      <c r="G158" s="46"/>
      <c r="H158" s="46"/>
      <c r="I158" s="46"/>
      <c r="J158" s="47"/>
    </row>
    <row r="159" ht="45">
      <c r="A159" s="37" t="s">
        <v>131</v>
      </c>
      <c r="B159" s="45"/>
      <c r="C159" s="46"/>
      <c r="D159" s="46"/>
      <c r="E159" s="39" t="s">
        <v>3368</v>
      </c>
      <c r="F159" s="46"/>
      <c r="G159" s="46"/>
      <c r="H159" s="46"/>
      <c r="I159" s="46"/>
      <c r="J159" s="47"/>
    </row>
    <row r="160" ht="45">
      <c r="A160" s="37" t="s">
        <v>125</v>
      </c>
      <c r="B160" s="37">
        <v>39</v>
      </c>
      <c r="C160" s="38" t="s">
        <v>3370</v>
      </c>
      <c r="D160" s="37" t="s">
        <v>127</v>
      </c>
      <c r="E160" s="39" t="s">
        <v>3367</v>
      </c>
      <c r="F160" s="40" t="s">
        <v>135</v>
      </c>
      <c r="G160" s="41">
        <v>19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130</v>
      </c>
      <c r="B161" s="45"/>
      <c r="C161" s="46"/>
      <c r="D161" s="46"/>
      <c r="E161" s="39" t="s">
        <v>3371</v>
      </c>
      <c r="F161" s="46"/>
      <c r="G161" s="46"/>
      <c r="H161" s="46"/>
      <c r="I161" s="46"/>
      <c r="J161" s="47"/>
    </row>
    <row r="162" ht="105">
      <c r="A162" s="37" t="s">
        <v>242</v>
      </c>
      <c r="B162" s="45"/>
      <c r="C162" s="46"/>
      <c r="D162" s="46"/>
      <c r="E162" s="51" t="s">
        <v>3372</v>
      </c>
      <c r="F162" s="46"/>
      <c r="G162" s="46"/>
      <c r="H162" s="46"/>
      <c r="I162" s="46"/>
      <c r="J162" s="47"/>
    </row>
    <row r="163" ht="60">
      <c r="A163" s="37" t="s">
        <v>131</v>
      </c>
      <c r="B163" s="45"/>
      <c r="C163" s="46"/>
      <c r="D163" s="46"/>
      <c r="E163" s="39" t="s">
        <v>3373</v>
      </c>
      <c r="F163" s="46"/>
      <c r="G163" s="46"/>
      <c r="H163" s="46"/>
      <c r="I163" s="46"/>
      <c r="J163" s="47"/>
    </row>
    <row r="164" ht="45">
      <c r="A164" s="37" t="s">
        <v>125</v>
      </c>
      <c r="B164" s="37">
        <v>40</v>
      </c>
      <c r="C164" s="38" t="s">
        <v>3374</v>
      </c>
      <c r="D164" s="37" t="s">
        <v>127</v>
      </c>
      <c r="E164" s="39" t="s">
        <v>3375</v>
      </c>
      <c r="F164" s="40" t="s">
        <v>1289</v>
      </c>
      <c r="G164" s="41">
        <v>99.295000000000002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45">
      <c r="A165" s="37" t="s">
        <v>130</v>
      </c>
      <c r="B165" s="45"/>
      <c r="C165" s="46"/>
      <c r="D165" s="46"/>
      <c r="E165" s="39" t="s">
        <v>3375</v>
      </c>
      <c r="F165" s="46"/>
      <c r="G165" s="46"/>
      <c r="H165" s="46"/>
      <c r="I165" s="46"/>
      <c r="J165" s="47"/>
    </row>
    <row r="166" ht="165">
      <c r="A166" s="37" t="s">
        <v>242</v>
      </c>
      <c r="B166" s="45"/>
      <c r="C166" s="46"/>
      <c r="D166" s="46"/>
      <c r="E166" s="51" t="s">
        <v>3376</v>
      </c>
      <c r="F166" s="46"/>
      <c r="G166" s="46"/>
      <c r="H166" s="46"/>
      <c r="I166" s="46"/>
      <c r="J166" s="47"/>
    </row>
    <row r="167" ht="45">
      <c r="A167" s="37" t="s">
        <v>131</v>
      </c>
      <c r="B167" s="45"/>
      <c r="C167" s="46"/>
      <c r="D167" s="46"/>
      <c r="E167" s="39" t="s">
        <v>3375</v>
      </c>
      <c r="F167" s="46"/>
      <c r="G167" s="46"/>
      <c r="H167" s="46"/>
      <c r="I167" s="46"/>
      <c r="J167" s="47"/>
    </row>
    <row r="168" ht="30">
      <c r="A168" s="37" t="s">
        <v>125</v>
      </c>
      <c r="B168" s="37">
        <v>41</v>
      </c>
      <c r="C168" s="38" t="s">
        <v>3377</v>
      </c>
      <c r="D168" s="37" t="s">
        <v>127</v>
      </c>
      <c r="E168" s="39" t="s">
        <v>3378</v>
      </c>
      <c r="F168" s="40" t="s">
        <v>1304</v>
      </c>
      <c r="G168" s="41">
        <v>425.00200000000001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130</v>
      </c>
      <c r="B169" s="45"/>
      <c r="C169" s="46"/>
      <c r="D169" s="46"/>
      <c r="E169" s="39" t="s">
        <v>3378</v>
      </c>
      <c r="F169" s="46"/>
      <c r="G169" s="46"/>
      <c r="H169" s="46"/>
      <c r="I169" s="46"/>
      <c r="J169" s="47"/>
    </row>
    <row r="170" ht="165">
      <c r="A170" s="37" t="s">
        <v>242</v>
      </c>
      <c r="B170" s="45"/>
      <c r="C170" s="46"/>
      <c r="D170" s="46"/>
      <c r="E170" s="51" t="s">
        <v>3379</v>
      </c>
      <c r="F170" s="46"/>
      <c r="G170" s="46"/>
      <c r="H170" s="46"/>
      <c r="I170" s="46"/>
      <c r="J170" s="47"/>
    </row>
    <row r="171" ht="30">
      <c r="A171" s="37" t="s">
        <v>131</v>
      </c>
      <c r="B171" s="45"/>
      <c r="C171" s="46"/>
      <c r="D171" s="46"/>
      <c r="E171" s="39" t="s">
        <v>3378</v>
      </c>
      <c r="F171" s="46"/>
      <c r="G171" s="46"/>
      <c r="H171" s="46"/>
      <c r="I171" s="46"/>
      <c r="J171" s="47"/>
    </row>
    <row r="172" ht="30">
      <c r="A172" s="37" t="s">
        <v>125</v>
      </c>
      <c r="B172" s="37">
        <v>42</v>
      </c>
      <c r="C172" s="38" t="s">
        <v>3380</v>
      </c>
      <c r="D172" s="37" t="s">
        <v>127</v>
      </c>
      <c r="E172" s="39" t="s">
        <v>3381</v>
      </c>
      <c r="F172" s="40" t="s">
        <v>1304</v>
      </c>
      <c r="G172" s="41">
        <v>425.00200000000001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130</v>
      </c>
      <c r="B173" s="45"/>
      <c r="C173" s="46"/>
      <c r="D173" s="46"/>
      <c r="E173" s="39" t="s">
        <v>3381</v>
      </c>
      <c r="F173" s="46"/>
      <c r="G173" s="46"/>
      <c r="H173" s="46"/>
      <c r="I173" s="46"/>
      <c r="J173" s="47"/>
    </row>
    <row r="174">
      <c r="A174" s="37" t="s">
        <v>242</v>
      </c>
      <c r="B174" s="45"/>
      <c r="C174" s="46"/>
      <c r="D174" s="46"/>
      <c r="E174" s="51" t="s">
        <v>3382</v>
      </c>
      <c r="F174" s="46"/>
      <c r="G174" s="46"/>
      <c r="H174" s="46"/>
      <c r="I174" s="46"/>
      <c r="J174" s="47"/>
    </row>
    <row r="175" ht="30">
      <c r="A175" s="37" t="s">
        <v>131</v>
      </c>
      <c r="B175" s="45"/>
      <c r="C175" s="46"/>
      <c r="D175" s="46"/>
      <c r="E175" s="39" t="s">
        <v>3381</v>
      </c>
      <c r="F175" s="46"/>
      <c r="G175" s="46"/>
      <c r="H175" s="46"/>
      <c r="I175" s="46"/>
      <c r="J175" s="47"/>
    </row>
    <row r="176" ht="30">
      <c r="A176" s="37" t="s">
        <v>125</v>
      </c>
      <c r="B176" s="37">
        <v>43</v>
      </c>
      <c r="C176" s="38" t="s">
        <v>3383</v>
      </c>
      <c r="D176" s="37" t="s">
        <v>127</v>
      </c>
      <c r="E176" s="39" t="s">
        <v>3384</v>
      </c>
      <c r="F176" s="40" t="s">
        <v>1304</v>
      </c>
      <c r="G176" s="41">
        <v>425.00200000000001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 ht="30">
      <c r="A177" s="37" t="s">
        <v>130</v>
      </c>
      <c r="B177" s="45"/>
      <c r="C177" s="46"/>
      <c r="D177" s="46"/>
      <c r="E177" s="39" t="s">
        <v>3384</v>
      </c>
      <c r="F177" s="46"/>
      <c r="G177" s="46"/>
      <c r="H177" s="46"/>
      <c r="I177" s="46"/>
      <c r="J177" s="47"/>
    </row>
    <row r="178">
      <c r="A178" s="37" t="s">
        <v>242</v>
      </c>
      <c r="B178" s="45"/>
      <c r="C178" s="46"/>
      <c r="D178" s="46"/>
      <c r="E178" s="51" t="s">
        <v>3382</v>
      </c>
      <c r="F178" s="46"/>
      <c r="G178" s="46"/>
      <c r="H178" s="46"/>
      <c r="I178" s="46"/>
      <c r="J178" s="47"/>
    </row>
    <row r="179" ht="30">
      <c r="A179" s="37" t="s">
        <v>131</v>
      </c>
      <c r="B179" s="45"/>
      <c r="C179" s="46"/>
      <c r="D179" s="46"/>
      <c r="E179" s="39" t="s">
        <v>3384</v>
      </c>
      <c r="F179" s="46"/>
      <c r="G179" s="46"/>
      <c r="H179" s="46"/>
      <c r="I179" s="46"/>
      <c r="J179" s="47"/>
    </row>
    <row r="180" ht="30">
      <c r="A180" s="37" t="s">
        <v>125</v>
      </c>
      <c r="B180" s="37">
        <v>44</v>
      </c>
      <c r="C180" s="38" t="s">
        <v>3385</v>
      </c>
      <c r="D180" s="37" t="s">
        <v>127</v>
      </c>
      <c r="E180" s="39" t="s">
        <v>3386</v>
      </c>
      <c r="F180" s="40" t="s">
        <v>1304</v>
      </c>
      <c r="G180" s="41">
        <v>425.00200000000001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30">
      <c r="A181" s="37" t="s">
        <v>130</v>
      </c>
      <c r="B181" s="45"/>
      <c r="C181" s="46"/>
      <c r="D181" s="46"/>
      <c r="E181" s="39" t="s">
        <v>3386</v>
      </c>
      <c r="F181" s="46"/>
      <c r="G181" s="46"/>
      <c r="H181" s="46"/>
      <c r="I181" s="46"/>
      <c r="J181" s="47"/>
    </row>
    <row r="182">
      <c r="A182" s="37" t="s">
        <v>242</v>
      </c>
      <c r="B182" s="45"/>
      <c r="C182" s="46"/>
      <c r="D182" s="46"/>
      <c r="E182" s="51" t="s">
        <v>3382</v>
      </c>
      <c r="F182" s="46"/>
      <c r="G182" s="46"/>
      <c r="H182" s="46"/>
      <c r="I182" s="46"/>
      <c r="J182" s="47"/>
    </row>
    <row r="183" ht="30">
      <c r="A183" s="37" t="s">
        <v>131</v>
      </c>
      <c r="B183" s="45"/>
      <c r="C183" s="46"/>
      <c r="D183" s="46"/>
      <c r="E183" s="39" t="s">
        <v>3386</v>
      </c>
      <c r="F183" s="46"/>
      <c r="G183" s="46"/>
      <c r="H183" s="46"/>
      <c r="I183" s="46"/>
      <c r="J183" s="47"/>
    </row>
    <row r="184" ht="45">
      <c r="A184" s="37" t="s">
        <v>125</v>
      </c>
      <c r="B184" s="37">
        <v>45</v>
      </c>
      <c r="C184" s="38" t="s">
        <v>3387</v>
      </c>
      <c r="D184" s="37" t="s">
        <v>127</v>
      </c>
      <c r="E184" s="39" t="s">
        <v>3388</v>
      </c>
      <c r="F184" s="40" t="s">
        <v>237</v>
      </c>
      <c r="G184" s="41">
        <v>13.901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 ht="75">
      <c r="A185" s="37" t="s">
        <v>130</v>
      </c>
      <c r="B185" s="45"/>
      <c r="C185" s="46"/>
      <c r="D185" s="46"/>
      <c r="E185" s="39" t="s">
        <v>3389</v>
      </c>
      <c r="F185" s="46"/>
      <c r="G185" s="46"/>
      <c r="H185" s="46"/>
      <c r="I185" s="46"/>
      <c r="J185" s="47"/>
    </row>
    <row r="186" ht="75">
      <c r="A186" s="37" t="s">
        <v>131</v>
      </c>
      <c r="B186" s="45"/>
      <c r="C186" s="46"/>
      <c r="D186" s="46"/>
      <c r="E186" s="39" t="s">
        <v>3389</v>
      </c>
      <c r="F186" s="46"/>
      <c r="G186" s="46"/>
      <c r="H186" s="46"/>
      <c r="I186" s="46"/>
      <c r="J186" s="47"/>
    </row>
    <row r="187" ht="30">
      <c r="A187" s="37" t="s">
        <v>125</v>
      </c>
      <c r="B187" s="37">
        <v>46</v>
      </c>
      <c r="C187" s="38" t="s">
        <v>3390</v>
      </c>
      <c r="D187" s="37" t="s">
        <v>127</v>
      </c>
      <c r="E187" s="39" t="s">
        <v>3391</v>
      </c>
      <c r="F187" s="40" t="s">
        <v>135</v>
      </c>
      <c r="G187" s="41">
        <v>19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30">
      <c r="A188" s="37" t="s">
        <v>130</v>
      </c>
      <c r="B188" s="45"/>
      <c r="C188" s="46"/>
      <c r="D188" s="46"/>
      <c r="E188" s="39" t="s">
        <v>3391</v>
      </c>
      <c r="F188" s="46"/>
      <c r="G188" s="46"/>
      <c r="H188" s="46"/>
      <c r="I188" s="46"/>
      <c r="J188" s="47"/>
    </row>
    <row r="189" ht="150">
      <c r="A189" s="37" t="s">
        <v>242</v>
      </c>
      <c r="B189" s="45"/>
      <c r="C189" s="46"/>
      <c r="D189" s="46"/>
      <c r="E189" s="51" t="s">
        <v>3392</v>
      </c>
      <c r="F189" s="46"/>
      <c r="G189" s="46"/>
      <c r="H189" s="46"/>
      <c r="I189" s="46"/>
      <c r="J189" s="47"/>
    </row>
    <row r="190" ht="30">
      <c r="A190" s="37" t="s">
        <v>131</v>
      </c>
      <c r="B190" s="45"/>
      <c r="C190" s="46"/>
      <c r="D190" s="46"/>
      <c r="E190" s="39" t="s">
        <v>3391</v>
      </c>
      <c r="F190" s="46"/>
      <c r="G190" s="46"/>
      <c r="H190" s="46"/>
      <c r="I190" s="46"/>
      <c r="J190" s="47"/>
    </row>
    <row r="191" ht="30">
      <c r="A191" s="37" t="s">
        <v>125</v>
      </c>
      <c r="B191" s="37">
        <v>47</v>
      </c>
      <c r="C191" s="38" t="s">
        <v>3393</v>
      </c>
      <c r="D191" s="37" t="s">
        <v>127</v>
      </c>
      <c r="E191" s="39" t="s">
        <v>3394</v>
      </c>
      <c r="F191" s="40" t="s">
        <v>135</v>
      </c>
      <c r="G191" s="41">
        <v>12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130</v>
      </c>
      <c r="B192" s="45"/>
      <c r="C192" s="46"/>
      <c r="D192" s="46"/>
      <c r="E192" s="39" t="s">
        <v>3394</v>
      </c>
      <c r="F192" s="46"/>
      <c r="G192" s="46"/>
      <c r="H192" s="46"/>
      <c r="I192" s="46"/>
      <c r="J192" s="47"/>
    </row>
    <row r="193" ht="105">
      <c r="A193" s="37" t="s">
        <v>242</v>
      </c>
      <c r="B193" s="45"/>
      <c r="C193" s="46"/>
      <c r="D193" s="46"/>
      <c r="E193" s="51" t="s">
        <v>3395</v>
      </c>
      <c r="F193" s="46"/>
      <c r="G193" s="46"/>
      <c r="H193" s="46"/>
      <c r="I193" s="46"/>
      <c r="J193" s="47"/>
    </row>
    <row r="194" ht="30">
      <c r="A194" s="37" t="s">
        <v>131</v>
      </c>
      <c r="B194" s="45"/>
      <c r="C194" s="46"/>
      <c r="D194" s="46"/>
      <c r="E194" s="39" t="s">
        <v>3394</v>
      </c>
      <c r="F194" s="46"/>
      <c r="G194" s="46"/>
      <c r="H194" s="46"/>
      <c r="I194" s="46"/>
      <c r="J194" s="47"/>
    </row>
    <row r="195" ht="30">
      <c r="A195" s="37" t="s">
        <v>125</v>
      </c>
      <c r="B195" s="37">
        <v>48</v>
      </c>
      <c r="C195" s="38" t="s">
        <v>3396</v>
      </c>
      <c r="D195" s="37" t="s">
        <v>127</v>
      </c>
      <c r="E195" s="39" t="s">
        <v>3397</v>
      </c>
      <c r="F195" s="40" t="s">
        <v>135</v>
      </c>
      <c r="G195" s="41">
        <v>12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30">
      <c r="A196" s="37" t="s">
        <v>130</v>
      </c>
      <c r="B196" s="45"/>
      <c r="C196" s="46"/>
      <c r="D196" s="46"/>
      <c r="E196" s="39" t="s">
        <v>3397</v>
      </c>
      <c r="F196" s="46"/>
      <c r="G196" s="46"/>
      <c r="H196" s="46"/>
      <c r="I196" s="46"/>
      <c r="J196" s="47"/>
    </row>
    <row r="197" ht="30">
      <c r="A197" s="37" t="s">
        <v>242</v>
      </c>
      <c r="B197" s="45"/>
      <c r="C197" s="46"/>
      <c r="D197" s="46"/>
      <c r="E197" s="51" t="s">
        <v>3398</v>
      </c>
      <c r="F197" s="46"/>
      <c r="G197" s="46"/>
      <c r="H197" s="46"/>
      <c r="I197" s="46"/>
      <c r="J197" s="47"/>
    </row>
    <row r="198" ht="30">
      <c r="A198" s="37" t="s">
        <v>131</v>
      </c>
      <c r="B198" s="45"/>
      <c r="C198" s="46"/>
      <c r="D198" s="46"/>
      <c r="E198" s="39" t="s">
        <v>3397</v>
      </c>
      <c r="F198" s="46"/>
      <c r="G198" s="46"/>
      <c r="H198" s="46"/>
      <c r="I198" s="46"/>
      <c r="J198" s="47"/>
    </row>
    <row r="199" ht="45">
      <c r="A199" s="37" t="s">
        <v>125</v>
      </c>
      <c r="B199" s="37">
        <v>49</v>
      </c>
      <c r="C199" s="38" t="s">
        <v>3399</v>
      </c>
      <c r="D199" s="37" t="s">
        <v>127</v>
      </c>
      <c r="E199" s="39" t="s">
        <v>3400</v>
      </c>
      <c r="F199" s="40" t="s">
        <v>1289</v>
      </c>
      <c r="G199" s="41">
        <v>13.728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45">
      <c r="A200" s="37" t="s">
        <v>130</v>
      </c>
      <c r="B200" s="45"/>
      <c r="C200" s="46"/>
      <c r="D200" s="46"/>
      <c r="E200" s="39" t="s">
        <v>3401</v>
      </c>
      <c r="F200" s="46"/>
      <c r="G200" s="46"/>
      <c r="H200" s="46"/>
      <c r="I200" s="46"/>
      <c r="J200" s="47"/>
    </row>
    <row r="201" ht="180">
      <c r="A201" s="37" t="s">
        <v>242</v>
      </c>
      <c r="B201" s="45"/>
      <c r="C201" s="46"/>
      <c r="D201" s="46"/>
      <c r="E201" s="51" t="s">
        <v>3402</v>
      </c>
      <c r="F201" s="46"/>
      <c r="G201" s="46"/>
      <c r="H201" s="46"/>
      <c r="I201" s="46"/>
      <c r="J201" s="47"/>
    </row>
    <row r="202" ht="45">
      <c r="A202" s="37" t="s">
        <v>131</v>
      </c>
      <c r="B202" s="45"/>
      <c r="C202" s="46"/>
      <c r="D202" s="46"/>
      <c r="E202" s="39" t="s">
        <v>3401</v>
      </c>
      <c r="F202" s="46"/>
      <c r="G202" s="46"/>
      <c r="H202" s="46"/>
      <c r="I202" s="46"/>
      <c r="J202" s="47"/>
    </row>
    <row r="203" ht="30">
      <c r="A203" s="37" t="s">
        <v>125</v>
      </c>
      <c r="B203" s="37">
        <v>50</v>
      </c>
      <c r="C203" s="38" t="s">
        <v>3403</v>
      </c>
      <c r="D203" s="37" t="s">
        <v>127</v>
      </c>
      <c r="E203" s="39" t="s">
        <v>3404</v>
      </c>
      <c r="F203" s="40" t="s">
        <v>1304</v>
      </c>
      <c r="G203" s="41">
        <v>130.58000000000001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 ht="30">
      <c r="A204" s="37" t="s">
        <v>130</v>
      </c>
      <c r="B204" s="45"/>
      <c r="C204" s="46"/>
      <c r="D204" s="46"/>
      <c r="E204" s="39" t="s">
        <v>3404</v>
      </c>
      <c r="F204" s="46"/>
      <c r="G204" s="46"/>
      <c r="H204" s="46"/>
      <c r="I204" s="46"/>
      <c r="J204" s="47"/>
    </row>
    <row r="205" ht="165">
      <c r="A205" s="37" t="s">
        <v>242</v>
      </c>
      <c r="B205" s="45"/>
      <c r="C205" s="46"/>
      <c r="D205" s="46"/>
      <c r="E205" s="51" t="s">
        <v>3405</v>
      </c>
      <c r="F205" s="46"/>
      <c r="G205" s="46"/>
      <c r="H205" s="46"/>
      <c r="I205" s="46"/>
      <c r="J205" s="47"/>
    </row>
    <row r="206" ht="30">
      <c r="A206" s="37" t="s">
        <v>131</v>
      </c>
      <c r="B206" s="45"/>
      <c r="C206" s="46"/>
      <c r="D206" s="46"/>
      <c r="E206" s="39" t="s">
        <v>3404</v>
      </c>
      <c r="F206" s="46"/>
      <c r="G206" s="46"/>
      <c r="H206" s="46"/>
      <c r="I206" s="46"/>
      <c r="J206" s="47"/>
    </row>
    <row r="207" ht="30">
      <c r="A207" s="37" t="s">
        <v>125</v>
      </c>
      <c r="B207" s="37">
        <v>51</v>
      </c>
      <c r="C207" s="38" t="s">
        <v>3406</v>
      </c>
      <c r="D207" s="37" t="s">
        <v>127</v>
      </c>
      <c r="E207" s="39" t="s">
        <v>3407</v>
      </c>
      <c r="F207" s="40" t="s">
        <v>1304</v>
      </c>
      <c r="G207" s="41">
        <v>130.58000000000001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 ht="30">
      <c r="A208" s="37" t="s">
        <v>130</v>
      </c>
      <c r="B208" s="45"/>
      <c r="C208" s="46"/>
      <c r="D208" s="46"/>
      <c r="E208" s="39" t="s">
        <v>3407</v>
      </c>
      <c r="F208" s="46"/>
      <c r="G208" s="46"/>
      <c r="H208" s="46"/>
      <c r="I208" s="46"/>
      <c r="J208" s="47"/>
    </row>
    <row r="209">
      <c r="A209" s="37" t="s">
        <v>242</v>
      </c>
      <c r="B209" s="45"/>
      <c r="C209" s="46"/>
      <c r="D209" s="46"/>
      <c r="E209" s="51" t="s">
        <v>3408</v>
      </c>
      <c r="F209" s="46"/>
      <c r="G209" s="46"/>
      <c r="H209" s="46"/>
      <c r="I209" s="46"/>
      <c r="J209" s="47"/>
    </row>
    <row r="210" ht="30">
      <c r="A210" s="37" t="s">
        <v>131</v>
      </c>
      <c r="B210" s="45"/>
      <c r="C210" s="46"/>
      <c r="D210" s="46"/>
      <c r="E210" s="39" t="s">
        <v>3407</v>
      </c>
      <c r="F210" s="46"/>
      <c r="G210" s="46"/>
      <c r="H210" s="46"/>
      <c r="I210" s="46"/>
      <c r="J210" s="47"/>
    </row>
    <row r="211" ht="30">
      <c r="A211" s="37" t="s">
        <v>125</v>
      </c>
      <c r="B211" s="37">
        <v>52</v>
      </c>
      <c r="C211" s="38" t="s">
        <v>3409</v>
      </c>
      <c r="D211" s="37" t="s">
        <v>127</v>
      </c>
      <c r="E211" s="39" t="s">
        <v>3410</v>
      </c>
      <c r="F211" s="40" t="s">
        <v>1304</v>
      </c>
      <c r="G211" s="41">
        <v>46.067999999999998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130</v>
      </c>
      <c r="B212" s="45"/>
      <c r="C212" s="46"/>
      <c r="D212" s="46"/>
      <c r="E212" s="39" t="s">
        <v>3410</v>
      </c>
      <c r="F212" s="46"/>
      <c r="G212" s="46"/>
      <c r="H212" s="46"/>
      <c r="I212" s="46"/>
      <c r="J212" s="47"/>
    </row>
    <row r="213" ht="165">
      <c r="A213" s="37" t="s">
        <v>242</v>
      </c>
      <c r="B213" s="45"/>
      <c r="C213" s="46"/>
      <c r="D213" s="46"/>
      <c r="E213" s="51" t="s">
        <v>3411</v>
      </c>
      <c r="F213" s="46"/>
      <c r="G213" s="46"/>
      <c r="H213" s="46"/>
      <c r="I213" s="46"/>
      <c r="J213" s="47"/>
    </row>
    <row r="214" ht="30">
      <c r="A214" s="37" t="s">
        <v>131</v>
      </c>
      <c r="B214" s="45"/>
      <c r="C214" s="46"/>
      <c r="D214" s="46"/>
      <c r="E214" s="39" t="s">
        <v>3410</v>
      </c>
      <c r="F214" s="46"/>
      <c r="G214" s="46"/>
      <c r="H214" s="46"/>
      <c r="I214" s="46"/>
      <c r="J214" s="47"/>
    </row>
    <row r="215" ht="30">
      <c r="A215" s="37" t="s">
        <v>125</v>
      </c>
      <c r="B215" s="37">
        <v>53</v>
      </c>
      <c r="C215" s="38" t="s">
        <v>3412</v>
      </c>
      <c r="D215" s="37" t="s">
        <v>127</v>
      </c>
      <c r="E215" s="39" t="s">
        <v>3413</v>
      </c>
      <c r="F215" s="40" t="s">
        <v>1304</v>
      </c>
      <c r="G215" s="41">
        <v>46.067999999999998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 ht="30">
      <c r="A216" s="37" t="s">
        <v>130</v>
      </c>
      <c r="B216" s="45"/>
      <c r="C216" s="46"/>
      <c r="D216" s="46"/>
      <c r="E216" s="39" t="s">
        <v>3413</v>
      </c>
      <c r="F216" s="46"/>
      <c r="G216" s="46"/>
      <c r="H216" s="46"/>
      <c r="I216" s="46"/>
      <c r="J216" s="47"/>
    </row>
    <row r="217">
      <c r="A217" s="37" t="s">
        <v>242</v>
      </c>
      <c r="B217" s="45"/>
      <c r="C217" s="46"/>
      <c r="D217" s="46"/>
      <c r="E217" s="51" t="s">
        <v>3414</v>
      </c>
      <c r="F217" s="46"/>
      <c r="G217" s="46"/>
      <c r="H217" s="46"/>
      <c r="I217" s="46"/>
      <c r="J217" s="47"/>
    </row>
    <row r="218" ht="30">
      <c r="A218" s="37" t="s">
        <v>131</v>
      </c>
      <c r="B218" s="45"/>
      <c r="C218" s="46"/>
      <c r="D218" s="46"/>
      <c r="E218" s="39" t="s">
        <v>3413</v>
      </c>
      <c r="F218" s="46"/>
      <c r="G218" s="46"/>
      <c r="H218" s="46"/>
      <c r="I218" s="46"/>
      <c r="J218" s="47"/>
    </row>
    <row r="219" ht="45">
      <c r="A219" s="37" t="s">
        <v>125</v>
      </c>
      <c r="B219" s="37">
        <v>54</v>
      </c>
      <c r="C219" s="38" t="s">
        <v>3415</v>
      </c>
      <c r="D219" s="37" t="s">
        <v>127</v>
      </c>
      <c r="E219" s="39" t="s">
        <v>3416</v>
      </c>
      <c r="F219" s="40" t="s">
        <v>237</v>
      </c>
      <c r="G219" s="41">
        <v>0.96099999999999997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 ht="60">
      <c r="A220" s="37" t="s">
        <v>130</v>
      </c>
      <c r="B220" s="45"/>
      <c r="C220" s="46"/>
      <c r="D220" s="46"/>
      <c r="E220" s="39" t="s">
        <v>3417</v>
      </c>
      <c r="F220" s="46"/>
      <c r="G220" s="46"/>
      <c r="H220" s="46"/>
      <c r="I220" s="46"/>
      <c r="J220" s="47"/>
    </row>
    <row r="221" ht="60">
      <c r="A221" s="37" t="s">
        <v>131</v>
      </c>
      <c r="B221" s="45"/>
      <c r="C221" s="46"/>
      <c r="D221" s="46"/>
      <c r="E221" s="39" t="s">
        <v>3417</v>
      </c>
      <c r="F221" s="46"/>
      <c r="G221" s="46"/>
      <c r="H221" s="46"/>
      <c r="I221" s="46"/>
      <c r="J221" s="47"/>
    </row>
    <row r="222" ht="30">
      <c r="A222" s="37" t="s">
        <v>125</v>
      </c>
      <c r="B222" s="37">
        <v>55</v>
      </c>
      <c r="C222" s="38" t="s">
        <v>3418</v>
      </c>
      <c r="D222" s="37" t="s">
        <v>127</v>
      </c>
      <c r="E222" s="39" t="s">
        <v>3419</v>
      </c>
      <c r="F222" s="40" t="s">
        <v>237</v>
      </c>
      <c r="G222" s="41">
        <v>0.59999999999999998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 ht="30">
      <c r="A223" s="37" t="s">
        <v>130</v>
      </c>
      <c r="B223" s="45"/>
      <c r="C223" s="46"/>
      <c r="D223" s="46"/>
      <c r="E223" s="39" t="s">
        <v>3419</v>
      </c>
      <c r="F223" s="46"/>
      <c r="G223" s="46"/>
      <c r="H223" s="46"/>
      <c r="I223" s="46"/>
      <c r="J223" s="47"/>
    </row>
    <row r="224" ht="30">
      <c r="A224" s="37" t="s">
        <v>242</v>
      </c>
      <c r="B224" s="45"/>
      <c r="C224" s="46"/>
      <c r="D224" s="46"/>
      <c r="E224" s="51" t="s">
        <v>3420</v>
      </c>
      <c r="F224" s="46"/>
      <c r="G224" s="46"/>
      <c r="H224" s="46"/>
      <c r="I224" s="46"/>
      <c r="J224" s="47"/>
    </row>
    <row r="225" ht="30">
      <c r="A225" s="37" t="s">
        <v>131</v>
      </c>
      <c r="B225" s="45"/>
      <c r="C225" s="46"/>
      <c r="D225" s="46"/>
      <c r="E225" s="39" t="s">
        <v>3419</v>
      </c>
      <c r="F225" s="46"/>
      <c r="G225" s="46"/>
      <c r="H225" s="46"/>
      <c r="I225" s="46"/>
      <c r="J225" s="47"/>
    </row>
    <row r="226" ht="30">
      <c r="A226" s="37" t="s">
        <v>125</v>
      </c>
      <c r="B226" s="37">
        <v>56</v>
      </c>
      <c r="C226" s="38" t="s">
        <v>3421</v>
      </c>
      <c r="D226" s="37" t="s">
        <v>127</v>
      </c>
      <c r="E226" s="39" t="s">
        <v>3422</v>
      </c>
      <c r="F226" s="40" t="s">
        <v>237</v>
      </c>
      <c r="G226" s="41">
        <v>0.252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30">
      <c r="A227" s="37" t="s">
        <v>130</v>
      </c>
      <c r="B227" s="45"/>
      <c r="C227" s="46"/>
      <c r="D227" s="46"/>
      <c r="E227" s="39" t="s">
        <v>3422</v>
      </c>
      <c r="F227" s="46"/>
      <c r="G227" s="46"/>
      <c r="H227" s="46"/>
      <c r="I227" s="46"/>
      <c r="J227" s="47"/>
    </row>
    <row r="228" ht="30">
      <c r="A228" s="37" t="s">
        <v>242</v>
      </c>
      <c r="B228" s="45"/>
      <c r="C228" s="46"/>
      <c r="D228" s="46"/>
      <c r="E228" s="51" t="s">
        <v>3423</v>
      </c>
      <c r="F228" s="46"/>
      <c r="G228" s="46"/>
      <c r="H228" s="46"/>
      <c r="I228" s="46"/>
      <c r="J228" s="47"/>
    </row>
    <row r="229" ht="30">
      <c r="A229" s="37" t="s">
        <v>131</v>
      </c>
      <c r="B229" s="45"/>
      <c r="C229" s="46"/>
      <c r="D229" s="46"/>
      <c r="E229" s="39" t="s">
        <v>3422</v>
      </c>
      <c r="F229" s="46"/>
      <c r="G229" s="46"/>
      <c r="H229" s="46"/>
      <c r="I229" s="46"/>
      <c r="J229" s="47"/>
    </row>
    <row r="230">
      <c r="A230" s="37" t="s">
        <v>125</v>
      </c>
      <c r="B230" s="37">
        <v>57</v>
      </c>
      <c r="C230" s="38" t="s">
        <v>3424</v>
      </c>
      <c r="D230" s="37" t="s">
        <v>127</v>
      </c>
      <c r="E230" s="39" t="s">
        <v>3425</v>
      </c>
      <c r="F230" s="40" t="s">
        <v>1289</v>
      </c>
      <c r="G230" s="41">
        <v>92.989999999999995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130</v>
      </c>
      <c r="B231" s="45"/>
      <c r="C231" s="46"/>
      <c r="D231" s="46"/>
      <c r="E231" s="39" t="s">
        <v>3425</v>
      </c>
      <c r="F231" s="46"/>
      <c r="G231" s="46"/>
      <c r="H231" s="46"/>
      <c r="I231" s="46"/>
      <c r="J231" s="47"/>
    </row>
    <row r="232" ht="165">
      <c r="A232" s="37" t="s">
        <v>242</v>
      </c>
      <c r="B232" s="45"/>
      <c r="C232" s="46"/>
      <c r="D232" s="46"/>
      <c r="E232" s="51" t="s">
        <v>3426</v>
      </c>
      <c r="F232" s="46"/>
      <c r="G232" s="46"/>
      <c r="H232" s="46"/>
      <c r="I232" s="46"/>
      <c r="J232" s="47"/>
    </row>
    <row r="233">
      <c r="A233" s="37" t="s">
        <v>131</v>
      </c>
      <c r="B233" s="45"/>
      <c r="C233" s="46"/>
      <c r="D233" s="46"/>
      <c r="E233" s="39" t="s">
        <v>3425</v>
      </c>
      <c r="F233" s="46"/>
      <c r="G233" s="46"/>
      <c r="H233" s="46"/>
      <c r="I233" s="46"/>
      <c r="J233" s="47"/>
    </row>
    <row r="234">
      <c r="A234" s="37" t="s">
        <v>125</v>
      </c>
      <c r="B234" s="37">
        <v>58</v>
      </c>
      <c r="C234" s="38" t="s">
        <v>3427</v>
      </c>
      <c r="D234" s="37" t="s">
        <v>127</v>
      </c>
      <c r="E234" s="39" t="s">
        <v>3428</v>
      </c>
      <c r="F234" s="40" t="s">
        <v>1304</v>
      </c>
      <c r="G234" s="41">
        <v>692.34799999999996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130</v>
      </c>
      <c r="B235" s="45"/>
      <c r="C235" s="46"/>
      <c r="D235" s="46"/>
      <c r="E235" s="39" t="s">
        <v>3428</v>
      </c>
      <c r="F235" s="46"/>
      <c r="G235" s="46"/>
      <c r="H235" s="46"/>
      <c r="I235" s="46"/>
      <c r="J235" s="47"/>
    </row>
    <row r="236" ht="165">
      <c r="A236" s="37" t="s">
        <v>242</v>
      </c>
      <c r="B236" s="45"/>
      <c r="C236" s="46"/>
      <c r="D236" s="46"/>
      <c r="E236" s="51" t="s">
        <v>3429</v>
      </c>
      <c r="F236" s="46"/>
      <c r="G236" s="46"/>
      <c r="H236" s="46"/>
      <c r="I236" s="46"/>
      <c r="J236" s="47"/>
    </row>
    <row r="237">
      <c r="A237" s="37" t="s">
        <v>131</v>
      </c>
      <c r="B237" s="45"/>
      <c r="C237" s="46"/>
      <c r="D237" s="46"/>
      <c r="E237" s="39" t="s">
        <v>3428</v>
      </c>
      <c r="F237" s="46"/>
      <c r="G237" s="46"/>
      <c r="H237" s="46"/>
      <c r="I237" s="46"/>
      <c r="J237" s="47"/>
    </row>
    <row r="238">
      <c r="A238" s="37" t="s">
        <v>125</v>
      </c>
      <c r="B238" s="37">
        <v>59</v>
      </c>
      <c r="C238" s="38" t="s">
        <v>3430</v>
      </c>
      <c r="D238" s="37" t="s">
        <v>127</v>
      </c>
      <c r="E238" s="39" t="s">
        <v>3431</v>
      </c>
      <c r="F238" s="40" t="s">
        <v>1304</v>
      </c>
      <c r="G238" s="41">
        <v>692.34799999999996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130</v>
      </c>
      <c r="B239" s="45"/>
      <c r="C239" s="46"/>
      <c r="D239" s="46"/>
      <c r="E239" s="39" t="s">
        <v>3431</v>
      </c>
      <c r="F239" s="46"/>
      <c r="G239" s="46"/>
      <c r="H239" s="46"/>
      <c r="I239" s="46"/>
      <c r="J239" s="47"/>
    </row>
    <row r="240">
      <c r="A240" s="37" t="s">
        <v>242</v>
      </c>
      <c r="B240" s="45"/>
      <c r="C240" s="46"/>
      <c r="D240" s="46"/>
      <c r="E240" s="51" t="s">
        <v>3432</v>
      </c>
      <c r="F240" s="46"/>
      <c r="G240" s="46"/>
      <c r="H240" s="46"/>
      <c r="I240" s="46"/>
      <c r="J240" s="47"/>
    </row>
    <row r="241">
      <c r="A241" s="37" t="s">
        <v>131</v>
      </c>
      <c r="B241" s="45"/>
      <c r="C241" s="46"/>
      <c r="D241" s="46"/>
      <c r="E241" s="39" t="s">
        <v>3431</v>
      </c>
      <c r="F241" s="46"/>
      <c r="G241" s="46"/>
      <c r="H241" s="46"/>
      <c r="I241" s="46"/>
      <c r="J241" s="47"/>
    </row>
    <row r="242" ht="30">
      <c r="A242" s="37" t="s">
        <v>125</v>
      </c>
      <c r="B242" s="37">
        <v>60</v>
      </c>
      <c r="C242" s="38" t="s">
        <v>3433</v>
      </c>
      <c r="D242" s="37" t="s">
        <v>127</v>
      </c>
      <c r="E242" s="39" t="s">
        <v>3434</v>
      </c>
      <c r="F242" s="40" t="s">
        <v>237</v>
      </c>
      <c r="G242" s="41">
        <v>7.4390000000000001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 ht="30">
      <c r="A243" s="37" t="s">
        <v>130</v>
      </c>
      <c r="B243" s="45"/>
      <c r="C243" s="46"/>
      <c r="D243" s="46"/>
      <c r="E243" s="39" t="s">
        <v>3434</v>
      </c>
      <c r="F243" s="46"/>
      <c r="G243" s="46"/>
      <c r="H243" s="46"/>
      <c r="I243" s="46"/>
      <c r="J243" s="47"/>
    </row>
    <row r="244">
      <c r="A244" s="37" t="s">
        <v>242</v>
      </c>
      <c r="B244" s="45"/>
      <c r="C244" s="46"/>
      <c r="D244" s="46"/>
      <c r="E244" s="51" t="s">
        <v>3435</v>
      </c>
      <c r="F244" s="46"/>
      <c r="G244" s="46"/>
      <c r="H244" s="46"/>
      <c r="I244" s="46"/>
      <c r="J244" s="47"/>
    </row>
    <row r="245" ht="30">
      <c r="A245" s="37" t="s">
        <v>131</v>
      </c>
      <c r="B245" s="45"/>
      <c r="C245" s="46"/>
      <c r="D245" s="46"/>
      <c r="E245" s="39" t="s">
        <v>3434</v>
      </c>
      <c r="F245" s="46"/>
      <c r="G245" s="46"/>
      <c r="H245" s="46"/>
      <c r="I245" s="46"/>
      <c r="J245" s="47"/>
    </row>
    <row r="246" ht="30">
      <c r="A246" s="37" t="s">
        <v>125</v>
      </c>
      <c r="B246" s="37">
        <v>61</v>
      </c>
      <c r="C246" s="38" t="s">
        <v>3436</v>
      </c>
      <c r="D246" s="37" t="s">
        <v>127</v>
      </c>
      <c r="E246" s="39" t="s">
        <v>3437</v>
      </c>
      <c r="F246" s="40" t="s">
        <v>135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 ht="30">
      <c r="A247" s="37" t="s">
        <v>130</v>
      </c>
      <c r="B247" s="45"/>
      <c r="C247" s="46"/>
      <c r="D247" s="46"/>
      <c r="E247" s="39" t="s">
        <v>3437</v>
      </c>
      <c r="F247" s="46"/>
      <c r="G247" s="46"/>
      <c r="H247" s="46"/>
      <c r="I247" s="46"/>
      <c r="J247" s="47"/>
    </row>
    <row r="248" ht="60">
      <c r="A248" s="37" t="s">
        <v>242</v>
      </c>
      <c r="B248" s="45"/>
      <c r="C248" s="46"/>
      <c r="D248" s="46"/>
      <c r="E248" s="51" t="s">
        <v>3438</v>
      </c>
      <c r="F248" s="46"/>
      <c r="G248" s="46"/>
      <c r="H248" s="46"/>
      <c r="I248" s="46"/>
      <c r="J248" s="47"/>
    </row>
    <row r="249" ht="30">
      <c r="A249" s="37" t="s">
        <v>131</v>
      </c>
      <c r="B249" s="45"/>
      <c r="C249" s="46"/>
      <c r="D249" s="46"/>
      <c r="E249" s="39" t="s">
        <v>3437</v>
      </c>
      <c r="F249" s="46"/>
      <c r="G249" s="46"/>
      <c r="H249" s="46"/>
      <c r="I249" s="46"/>
      <c r="J249" s="47"/>
    </row>
    <row r="250" ht="30">
      <c r="A250" s="37" t="s">
        <v>125</v>
      </c>
      <c r="B250" s="37">
        <v>62</v>
      </c>
      <c r="C250" s="38" t="s">
        <v>3439</v>
      </c>
      <c r="D250" s="37" t="s">
        <v>127</v>
      </c>
      <c r="E250" s="39" t="s">
        <v>3440</v>
      </c>
      <c r="F250" s="40" t="s">
        <v>135</v>
      </c>
      <c r="G250" s="41">
        <v>3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 ht="30">
      <c r="A251" s="37" t="s">
        <v>130</v>
      </c>
      <c r="B251" s="45"/>
      <c r="C251" s="46"/>
      <c r="D251" s="46"/>
      <c r="E251" s="39" t="s">
        <v>3440</v>
      </c>
      <c r="F251" s="46"/>
      <c r="G251" s="46"/>
      <c r="H251" s="46"/>
      <c r="I251" s="46"/>
      <c r="J251" s="47"/>
    </row>
    <row r="252" ht="90">
      <c r="A252" s="37" t="s">
        <v>242</v>
      </c>
      <c r="B252" s="45"/>
      <c r="C252" s="46"/>
      <c r="D252" s="46"/>
      <c r="E252" s="51" t="s">
        <v>3441</v>
      </c>
      <c r="F252" s="46"/>
      <c r="G252" s="46"/>
      <c r="H252" s="46"/>
      <c r="I252" s="46"/>
      <c r="J252" s="47"/>
    </row>
    <row r="253" ht="30">
      <c r="A253" s="37" t="s">
        <v>131</v>
      </c>
      <c r="B253" s="45"/>
      <c r="C253" s="46"/>
      <c r="D253" s="46"/>
      <c r="E253" s="39" t="s">
        <v>3440</v>
      </c>
      <c r="F253" s="46"/>
      <c r="G253" s="46"/>
      <c r="H253" s="46"/>
      <c r="I253" s="46"/>
      <c r="J253" s="47"/>
    </row>
    <row r="254" ht="30">
      <c r="A254" s="37" t="s">
        <v>125</v>
      </c>
      <c r="B254" s="37">
        <v>63</v>
      </c>
      <c r="C254" s="38" t="s">
        <v>3442</v>
      </c>
      <c r="D254" s="37" t="s">
        <v>127</v>
      </c>
      <c r="E254" s="39" t="s">
        <v>3443</v>
      </c>
      <c r="F254" s="40" t="s">
        <v>135</v>
      </c>
      <c r="G254" s="41">
        <v>2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 ht="30">
      <c r="A255" s="37" t="s">
        <v>130</v>
      </c>
      <c r="B255" s="45"/>
      <c r="C255" s="46"/>
      <c r="D255" s="46"/>
      <c r="E255" s="39" t="s">
        <v>3443</v>
      </c>
      <c r="F255" s="46"/>
      <c r="G255" s="46"/>
      <c r="H255" s="46"/>
      <c r="I255" s="46"/>
      <c r="J255" s="47"/>
    </row>
    <row r="256" ht="60">
      <c r="A256" s="37" t="s">
        <v>242</v>
      </c>
      <c r="B256" s="45"/>
      <c r="C256" s="46"/>
      <c r="D256" s="46"/>
      <c r="E256" s="51" t="s">
        <v>3444</v>
      </c>
      <c r="F256" s="46"/>
      <c r="G256" s="46"/>
      <c r="H256" s="46"/>
      <c r="I256" s="46"/>
      <c r="J256" s="47"/>
    </row>
    <row r="257" ht="30">
      <c r="A257" s="37" t="s">
        <v>131</v>
      </c>
      <c r="B257" s="45"/>
      <c r="C257" s="46"/>
      <c r="D257" s="46"/>
      <c r="E257" s="39" t="s">
        <v>3443</v>
      </c>
      <c r="F257" s="46"/>
      <c r="G257" s="46"/>
      <c r="H257" s="46"/>
      <c r="I257" s="46"/>
      <c r="J257" s="47"/>
    </row>
    <row r="258" ht="30">
      <c r="A258" s="37" t="s">
        <v>125</v>
      </c>
      <c r="B258" s="37">
        <v>64</v>
      </c>
      <c r="C258" s="38" t="s">
        <v>3445</v>
      </c>
      <c r="D258" s="37" t="s">
        <v>127</v>
      </c>
      <c r="E258" s="39" t="s">
        <v>3446</v>
      </c>
      <c r="F258" s="40" t="s">
        <v>1304</v>
      </c>
      <c r="G258" s="41">
        <v>1062.6600000000001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 ht="30">
      <c r="A259" s="37" t="s">
        <v>130</v>
      </c>
      <c r="B259" s="45"/>
      <c r="C259" s="46"/>
      <c r="D259" s="46"/>
      <c r="E259" s="39" t="s">
        <v>3446</v>
      </c>
      <c r="F259" s="46"/>
      <c r="G259" s="46"/>
      <c r="H259" s="46"/>
      <c r="I259" s="46"/>
      <c r="J259" s="47"/>
    </row>
    <row r="260" ht="30">
      <c r="A260" s="37" t="s">
        <v>242</v>
      </c>
      <c r="B260" s="45"/>
      <c r="C260" s="46"/>
      <c r="D260" s="46"/>
      <c r="E260" s="51" t="s">
        <v>3447</v>
      </c>
      <c r="F260" s="46"/>
      <c r="G260" s="46"/>
      <c r="H260" s="46"/>
      <c r="I260" s="46"/>
      <c r="J260" s="47"/>
    </row>
    <row r="261" ht="30">
      <c r="A261" s="37" t="s">
        <v>131</v>
      </c>
      <c r="B261" s="45"/>
      <c r="C261" s="46"/>
      <c r="D261" s="46"/>
      <c r="E261" s="39" t="s">
        <v>3446</v>
      </c>
      <c r="F261" s="46"/>
      <c r="G261" s="46"/>
      <c r="H261" s="46"/>
      <c r="I261" s="46"/>
      <c r="J261" s="47"/>
    </row>
    <row r="262" ht="30">
      <c r="A262" s="37" t="s">
        <v>125</v>
      </c>
      <c r="B262" s="37">
        <v>65</v>
      </c>
      <c r="C262" s="38" t="s">
        <v>3448</v>
      </c>
      <c r="D262" s="37" t="s">
        <v>127</v>
      </c>
      <c r="E262" s="39" t="s">
        <v>3449</v>
      </c>
      <c r="F262" s="40" t="s">
        <v>1289</v>
      </c>
      <c r="G262" s="41">
        <v>8.859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 ht="30">
      <c r="A263" s="37" t="s">
        <v>130</v>
      </c>
      <c r="B263" s="45"/>
      <c r="C263" s="46"/>
      <c r="D263" s="46"/>
      <c r="E263" s="39" t="s">
        <v>3449</v>
      </c>
      <c r="F263" s="46"/>
      <c r="G263" s="46"/>
      <c r="H263" s="46"/>
      <c r="I263" s="46"/>
      <c r="J263" s="47"/>
    </row>
    <row r="264" ht="150">
      <c r="A264" s="37" t="s">
        <v>242</v>
      </c>
      <c r="B264" s="45"/>
      <c r="C264" s="46"/>
      <c r="D264" s="46"/>
      <c r="E264" s="51" t="s">
        <v>3450</v>
      </c>
      <c r="F264" s="46"/>
      <c r="G264" s="46"/>
      <c r="H264" s="46"/>
      <c r="I264" s="46"/>
      <c r="J264" s="47"/>
    </row>
    <row r="265" ht="30">
      <c r="A265" s="37" t="s">
        <v>131</v>
      </c>
      <c r="B265" s="45"/>
      <c r="C265" s="46"/>
      <c r="D265" s="46"/>
      <c r="E265" s="39" t="s">
        <v>3449</v>
      </c>
      <c r="F265" s="46"/>
      <c r="G265" s="46"/>
      <c r="H265" s="46"/>
      <c r="I265" s="46"/>
      <c r="J265" s="47"/>
    </row>
    <row r="266" ht="30">
      <c r="A266" s="37" t="s">
        <v>125</v>
      </c>
      <c r="B266" s="37">
        <v>66</v>
      </c>
      <c r="C266" s="38" t="s">
        <v>3451</v>
      </c>
      <c r="D266" s="37" t="s">
        <v>127</v>
      </c>
      <c r="E266" s="39" t="s">
        <v>3449</v>
      </c>
      <c r="F266" s="40" t="s">
        <v>1289</v>
      </c>
      <c r="G266" s="41">
        <v>10.492000000000001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 ht="30">
      <c r="A267" s="37" t="s">
        <v>130</v>
      </c>
      <c r="B267" s="45"/>
      <c r="C267" s="46"/>
      <c r="D267" s="46"/>
      <c r="E267" s="39" t="s">
        <v>3449</v>
      </c>
      <c r="F267" s="46"/>
      <c r="G267" s="46"/>
      <c r="H267" s="46"/>
      <c r="I267" s="46"/>
      <c r="J267" s="47"/>
    </row>
    <row r="268" ht="90">
      <c r="A268" s="37" t="s">
        <v>242</v>
      </c>
      <c r="B268" s="45"/>
      <c r="C268" s="46"/>
      <c r="D268" s="46"/>
      <c r="E268" s="51" t="s">
        <v>3452</v>
      </c>
      <c r="F268" s="46"/>
      <c r="G268" s="46"/>
      <c r="H268" s="46"/>
      <c r="I268" s="46"/>
      <c r="J268" s="47"/>
    </row>
    <row r="269" ht="30">
      <c r="A269" s="37" t="s">
        <v>131</v>
      </c>
      <c r="B269" s="45"/>
      <c r="C269" s="46"/>
      <c r="D269" s="46"/>
      <c r="E269" s="39" t="s">
        <v>3449</v>
      </c>
      <c r="F269" s="46"/>
      <c r="G269" s="46"/>
      <c r="H269" s="46"/>
      <c r="I269" s="46"/>
      <c r="J269" s="47"/>
    </row>
    <row r="270" ht="30">
      <c r="A270" s="37" t="s">
        <v>125</v>
      </c>
      <c r="B270" s="37">
        <v>67</v>
      </c>
      <c r="C270" s="38" t="s">
        <v>3453</v>
      </c>
      <c r="D270" s="37" t="s">
        <v>127</v>
      </c>
      <c r="E270" s="39" t="s">
        <v>3454</v>
      </c>
      <c r="F270" s="40" t="s">
        <v>1289</v>
      </c>
      <c r="G270" s="41">
        <v>1.22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 ht="30">
      <c r="A271" s="37" t="s">
        <v>130</v>
      </c>
      <c r="B271" s="45"/>
      <c r="C271" s="46"/>
      <c r="D271" s="46"/>
      <c r="E271" s="39" t="s">
        <v>3454</v>
      </c>
      <c r="F271" s="46"/>
      <c r="G271" s="46"/>
      <c r="H271" s="46"/>
      <c r="I271" s="46"/>
      <c r="J271" s="47"/>
    </row>
    <row r="272" ht="45">
      <c r="A272" s="37" t="s">
        <v>242</v>
      </c>
      <c r="B272" s="45"/>
      <c r="C272" s="46"/>
      <c r="D272" s="46"/>
      <c r="E272" s="51" t="s">
        <v>3455</v>
      </c>
      <c r="F272" s="46"/>
      <c r="G272" s="46"/>
      <c r="H272" s="46"/>
      <c r="I272" s="46"/>
      <c r="J272" s="47"/>
    </row>
    <row r="273" ht="30">
      <c r="A273" s="37" t="s">
        <v>131</v>
      </c>
      <c r="B273" s="45"/>
      <c r="C273" s="46"/>
      <c r="D273" s="46"/>
      <c r="E273" s="39" t="s">
        <v>3454</v>
      </c>
      <c r="F273" s="46"/>
      <c r="G273" s="46"/>
      <c r="H273" s="46"/>
      <c r="I273" s="46"/>
      <c r="J273" s="47"/>
    </row>
    <row r="274">
      <c r="A274" s="37" t="s">
        <v>125</v>
      </c>
      <c r="B274" s="37">
        <v>68</v>
      </c>
      <c r="C274" s="38" t="s">
        <v>3456</v>
      </c>
      <c r="D274" s="37" t="s">
        <v>127</v>
      </c>
      <c r="E274" s="39" t="s">
        <v>3457</v>
      </c>
      <c r="F274" s="40" t="s">
        <v>1289</v>
      </c>
      <c r="G274" s="41">
        <v>1.4470000000000001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130</v>
      </c>
      <c r="B275" s="45"/>
      <c r="C275" s="46"/>
      <c r="D275" s="46"/>
      <c r="E275" s="39" t="s">
        <v>3457</v>
      </c>
      <c r="F275" s="46"/>
      <c r="G275" s="46"/>
      <c r="H275" s="46"/>
      <c r="I275" s="46"/>
      <c r="J275" s="47"/>
    </row>
    <row r="276" ht="75">
      <c r="A276" s="37" t="s">
        <v>242</v>
      </c>
      <c r="B276" s="45"/>
      <c r="C276" s="46"/>
      <c r="D276" s="46"/>
      <c r="E276" s="51" t="s">
        <v>3458</v>
      </c>
      <c r="F276" s="46"/>
      <c r="G276" s="46"/>
      <c r="H276" s="46"/>
      <c r="I276" s="46"/>
      <c r="J276" s="47"/>
    </row>
    <row r="277">
      <c r="A277" s="37" t="s">
        <v>131</v>
      </c>
      <c r="B277" s="45"/>
      <c r="C277" s="46"/>
      <c r="D277" s="46"/>
      <c r="E277" s="39" t="s">
        <v>3457</v>
      </c>
      <c r="F277" s="46"/>
      <c r="G277" s="46"/>
      <c r="H277" s="46"/>
      <c r="I277" s="46"/>
      <c r="J277" s="47"/>
    </row>
    <row r="278" ht="30">
      <c r="A278" s="37" t="s">
        <v>125</v>
      </c>
      <c r="B278" s="37">
        <v>69</v>
      </c>
      <c r="C278" s="38" t="s">
        <v>3459</v>
      </c>
      <c r="D278" s="37" t="s">
        <v>127</v>
      </c>
      <c r="E278" s="39" t="s">
        <v>3460</v>
      </c>
      <c r="F278" s="40" t="s">
        <v>1289</v>
      </c>
      <c r="G278" s="41">
        <v>39.600000000000001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 ht="30">
      <c r="A279" s="37" t="s">
        <v>130</v>
      </c>
      <c r="B279" s="45"/>
      <c r="C279" s="46"/>
      <c r="D279" s="46"/>
      <c r="E279" s="39" t="s">
        <v>3460</v>
      </c>
      <c r="F279" s="46"/>
      <c r="G279" s="46"/>
      <c r="H279" s="46"/>
      <c r="I279" s="46"/>
      <c r="J279" s="47"/>
    </row>
    <row r="280">
      <c r="A280" s="37" t="s">
        <v>242</v>
      </c>
      <c r="B280" s="45"/>
      <c r="C280" s="46"/>
      <c r="D280" s="46"/>
      <c r="E280" s="51" t="s">
        <v>3461</v>
      </c>
      <c r="F280" s="46"/>
      <c r="G280" s="46"/>
      <c r="H280" s="46"/>
      <c r="I280" s="46"/>
      <c r="J280" s="47"/>
    </row>
    <row r="281" ht="30">
      <c r="A281" s="37" t="s">
        <v>131</v>
      </c>
      <c r="B281" s="45"/>
      <c r="C281" s="46"/>
      <c r="D281" s="46"/>
      <c r="E281" s="39" t="s">
        <v>3460</v>
      </c>
      <c r="F281" s="46"/>
      <c r="G281" s="46"/>
      <c r="H281" s="46"/>
      <c r="I281" s="46"/>
      <c r="J281" s="47"/>
    </row>
    <row r="282">
      <c r="A282" s="37" t="s">
        <v>125</v>
      </c>
      <c r="B282" s="37">
        <v>70</v>
      </c>
      <c r="C282" s="38" t="s">
        <v>3462</v>
      </c>
      <c r="D282" s="37" t="s">
        <v>127</v>
      </c>
      <c r="E282" s="39" t="s">
        <v>3463</v>
      </c>
      <c r="F282" s="40" t="s">
        <v>1289</v>
      </c>
      <c r="G282" s="41">
        <v>0.82699999999999996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130</v>
      </c>
      <c r="B283" s="45"/>
      <c r="C283" s="46"/>
      <c r="D283" s="46"/>
      <c r="E283" s="39" t="s">
        <v>3463</v>
      </c>
      <c r="F283" s="46"/>
      <c r="G283" s="46"/>
      <c r="H283" s="46"/>
      <c r="I283" s="46"/>
      <c r="J283" s="47"/>
    </row>
    <row r="284" ht="60">
      <c r="A284" s="37" t="s">
        <v>242</v>
      </c>
      <c r="B284" s="45"/>
      <c r="C284" s="46"/>
      <c r="D284" s="46"/>
      <c r="E284" s="51" t="s">
        <v>3464</v>
      </c>
      <c r="F284" s="46"/>
      <c r="G284" s="46"/>
      <c r="H284" s="46"/>
      <c r="I284" s="46"/>
      <c r="J284" s="47"/>
    </row>
    <row r="285">
      <c r="A285" s="37" t="s">
        <v>131</v>
      </c>
      <c r="B285" s="45"/>
      <c r="C285" s="46"/>
      <c r="D285" s="46"/>
      <c r="E285" s="39" t="s">
        <v>3463</v>
      </c>
      <c r="F285" s="46"/>
      <c r="G285" s="46"/>
      <c r="H285" s="46"/>
      <c r="I285" s="46"/>
      <c r="J285" s="47"/>
    </row>
    <row r="286">
      <c r="A286" s="37" t="s">
        <v>125</v>
      </c>
      <c r="B286" s="37">
        <v>71</v>
      </c>
      <c r="C286" s="38" t="s">
        <v>3465</v>
      </c>
      <c r="D286" s="37" t="s">
        <v>127</v>
      </c>
      <c r="E286" s="39" t="s">
        <v>3466</v>
      </c>
      <c r="F286" s="40" t="s">
        <v>1289</v>
      </c>
      <c r="G286" s="41">
        <v>2.1970000000000001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130</v>
      </c>
      <c r="B287" s="45"/>
      <c r="C287" s="46"/>
      <c r="D287" s="46"/>
      <c r="E287" s="39" t="s">
        <v>3466</v>
      </c>
      <c r="F287" s="46"/>
      <c r="G287" s="46"/>
      <c r="H287" s="46"/>
      <c r="I287" s="46"/>
      <c r="J287" s="47"/>
    </row>
    <row r="288" ht="75">
      <c r="A288" s="37" t="s">
        <v>242</v>
      </c>
      <c r="B288" s="45"/>
      <c r="C288" s="46"/>
      <c r="D288" s="46"/>
      <c r="E288" s="51" t="s">
        <v>3467</v>
      </c>
      <c r="F288" s="46"/>
      <c r="G288" s="46"/>
      <c r="H288" s="46"/>
      <c r="I288" s="46"/>
      <c r="J288" s="47"/>
    </row>
    <row r="289">
      <c r="A289" s="37" t="s">
        <v>131</v>
      </c>
      <c r="B289" s="45"/>
      <c r="C289" s="46"/>
      <c r="D289" s="46"/>
      <c r="E289" s="39" t="s">
        <v>3466</v>
      </c>
      <c r="F289" s="46"/>
      <c r="G289" s="46"/>
      <c r="H289" s="46"/>
      <c r="I289" s="46"/>
      <c r="J289" s="47"/>
    </row>
    <row r="290">
      <c r="A290" s="37" t="s">
        <v>125</v>
      </c>
      <c r="B290" s="37">
        <v>72</v>
      </c>
      <c r="C290" s="38" t="s">
        <v>3468</v>
      </c>
      <c r="D290" s="37" t="s">
        <v>127</v>
      </c>
      <c r="E290" s="39" t="s">
        <v>3466</v>
      </c>
      <c r="F290" s="40" t="s">
        <v>1289</v>
      </c>
      <c r="G290" s="41">
        <v>2.694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130</v>
      </c>
      <c r="B291" s="45"/>
      <c r="C291" s="46"/>
      <c r="D291" s="46"/>
      <c r="E291" s="39" t="s">
        <v>3466</v>
      </c>
      <c r="F291" s="46"/>
      <c r="G291" s="46"/>
      <c r="H291" s="46"/>
      <c r="I291" s="46"/>
      <c r="J291" s="47"/>
    </row>
    <row r="292" ht="75">
      <c r="A292" s="37" t="s">
        <v>242</v>
      </c>
      <c r="B292" s="45"/>
      <c r="C292" s="46"/>
      <c r="D292" s="46"/>
      <c r="E292" s="51" t="s">
        <v>3469</v>
      </c>
      <c r="F292" s="46"/>
      <c r="G292" s="46"/>
      <c r="H292" s="46"/>
      <c r="I292" s="46"/>
      <c r="J292" s="47"/>
    </row>
    <row r="293">
      <c r="A293" s="37" t="s">
        <v>131</v>
      </c>
      <c r="B293" s="45"/>
      <c r="C293" s="46"/>
      <c r="D293" s="46"/>
      <c r="E293" s="39" t="s">
        <v>3466</v>
      </c>
      <c r="F293" s="46"/>
      <c r="G293" s="46"/>
      <c r="H293" s="46"/>
      <c r="I293" s="46"/>
      <c r="J293" s="47"/>
    </row>
    <row r="294">
      <c r="A294" s="37" t="s">
        <v>125</v>
      </c>
      <c r="B294" s="37">
        <v>73</v>
      </c>
      <c r="C294" s="38" t="s">
        <v>3470</v>
      </c>
      <c r="D294" s="37" t="s">
        <v>127</v>
      </c>
      <c r="E294" s="39" t="s">
        <v>3471</v>
      </c>
      <c r="F294" s="40" t="s">
        <v>135</v>
      </c>
      <c r="G294" s="41">
        <v>8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130</v>
      </c>
      <c r="B295" s="45"/>
      <c r="C295" s="46"/>
      <c r="D295" s="46"/>
      <c r="E295" s="39" t="s">
        <v>3471</v>
      </c>
      <c r="F295" s="46"/>
      <c r="G295" s="46"/>
      <c r="H295" s="46"/>
      <c r="I295" s="46"/>
      <c r="J295" s="47"/>
    </row>
    <row r="296">
      <c r="A296" s="37" t="s">
        <v>131</v>
      </c>
      <c r="B296" s="45"/>
      <c r="C296" s="46"/>
      <c r="D296" s="46"/>
      <c r="E296" s="39" t="s">
        <v>3471</v>
      </c>
      <c r="F296" s="46"/>
      <c r="G296" s="46"/>
      <c r="H296" s="46"/>
      <c r="I296" s="46"/>
      <c r="J296" s="47"/>
    </row>
    <row r="297">
      <c r="A297" s="37" t="s">
        <v>125</v>
      </c>
      <c r="B297" s="37">
        <v>74</v>
      </c>
      <c r="C297" s="38" t="s">
        <v>3472</v>
      </c>
      <c r="D297" s="37" t="s">
        <v>127</v>
      </c>
      <c r="E297" s="39" t="s">
        <v>3473</v>
      </c>
      <c r="F297" s="40" t="s">
        <v>135</v>
      </c>
      <c r="G297" s="41">
        <v>77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130</v>
      </c>
      <c r="B298" s="45"/>
      <c r="C298" s="46"/>
      <c r="D298" s="46"/>
      <c r="E298" s="39" t="s">
        <v>3473</v>
      </c>
      <c r="F298" s="46"/>
      <c r="G298" s="46"/>
      <c r="H298" s="46"/>
      <c r="I298" s="46"/>
      <c r="J298" s="47"/>
    </row>
    <row r="299" ht="105">
      <c r="A299" s="37" t="s">
        <v>242</v>
      </c>
      <c r="B299" s="45"/>
      <c r="C299" s="46"/>
      <c r="D299" s="46"/>
      <c r="E299" s="51" t="s">
        <v>3474</v>
      </c>
      <c r="F299" s="46"/>
      <c r="G299" s="46"/>
      <c r="H299" s="46"/>
      <c r="I299" s="46"/>
      <c r="J299" s="47"/>
    </row>
    <row r="300">
      <c r="A300" s="37" t="s">
        <v>131</v>
      </c>
      <c r="B300" s="45"/>
      <c r="C300" s="46"/>
      <c r="D300" s="46"/>
      <c r="E300" s="39" t="s">
        <v>3473</v>
      </c>
      <c r="F300" s="46"/>
      <c r="G300" s="46"/>
      <c r="H300" s="46"/>
      <c r="I300" s="46"/>
      <c r="J300" s="47"/>
    </row>
    <row r="301">
      <c r="A301" s="37" t="s">
        <v>125</v>
      </c>
      <c r="B301" s="37">
        <v>75</v>
      </c>
      <c r="C301" s="38" t="s">
        <v>3475</v>
      </c>
      <c r="D301" s="37" t="s">
        <v>127</v>
      </c>
      <c r="E301" s="39" t="s">
        <v>3476</v>
      </c>
      <c r="F301" s="40" t="s">
        <v>135</v>
      </c>
      <c r="G301" s="41">
        <v>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130</v>
      </c>
      <c r="B302" s="45"/>
      <c r="C302" s="46"/>
      <c r="D302" s="46"/>
      <c r="E302" s="39" t="s">
        <v>3476</v>
      </c>
      <c r="F302" s="46"/>
      <c r="G302" s="46"/>
      <c r="H302" s="46"/>
      <c r="I302" s="46"/>
      <c r="J302" s="47"/>
    </row>
    <row r="303" ht="75">
      <c r="A303" s="37" t="s">
        <v>242</v>
      </c>
      <c r="B303" s="45"/>
      <c r="C303" s="46"/>
      <c r="D303" s="46"/>
      <c r="E303" s="51" t="s">
        <v>3477</v>
      </c>
      <c r="F303" s="46"/>
      <c r="G303" s="46"/>
      <c r="H303" s="46"/>
      <c r="I303" s="46"/>
      <c r="J303" s="47"/>
    </row>
    <row r="304">
      <c r="A304" s="37" t="s">
        <v>131</v>
      </c>
      <c r="B304" s="45"/>
      <c r="C304" s="46"/>
      <c r="D304" s="46"/>
      <c r="E304" s="39" t="s">
        <v>3476</v>
      </c>
      <c r="F304" s="46"/>
      <c r="G304" s="46"/>
      <c r="H304" s="46"/>
      <c r="I304" s="46"/>
      <c r="J304" s="47"/>
    </row>
    <row r="305">
      <c r="A305" s="37" t="s">
        <v>125</v>
      </c>
      <c r="B305" s="37">
        <v>76</v>
      </c>
      <c r="C305" s="38" t="s">
        <v>3478</v>
      </c>
      <c r="D305" s="37" t="s">
        <v>127</v>
      </c>
      <c r="E305" s="39" t="s">
        <v>3479</v>
      </c>
      <c r="F305" s="40" t="s">
        <v>135</v>
      </c>
      <c r="G305" s="41">
        <v>20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130</v>
      </c>
      <c r="B306" s="45"/>
      <c r="C306" s="46"/>
      <c r="D306" s="46"/>
      <c r="E306" s="39" t="s">
        <v>3479</v>
      </c>
      <c r="F306" s="46"/>
      <c r="G306" s="46"/>
      <c r="H306" s="46"/>
      <c r="I306" s="46"/>
      <c r="J306" s="47"/>
    </row>
    <row r="307" ht="75">
      <c r="A307" s="37" t="s">
        <v>242</v>
      </c>
      <c r="B307" s="45"/>
      <c r="C307" s="46"/>
      <c r="D307" s="46"/>
      <c r="E307" s="51" t="s">
        <v>3480</v>
      </c>
      <c r="F307" s="46"/>
      <c r="G307" s="46"/>
      <c r="H307" s="46"/>
      <c r="I307" s="46"/>
      <c r="J307" s="47"/>
    </row>
    <row r="308">
      <c r="A308" s="37" t="s">
        <v>131</v>
      </c>
      <c r="B308" s="45"/>
      <c r="C308" s="46"/>
      <c r="D308" s="46"/>
      <c r="E308" s="39" t="s">
        <v>3479</v>
      </c>
      <c r="F308" s="46"/>
      <c r="G308" s="46"/>
      <c r="H308" s="46"/>
      <c r="I308" s="46"/>
      <c r="J308" s="47"/>
    </row>
    <row r="309">
      <c r="A309" s="37" t="s">
        <v>125</v>
      </c>
      <c r="B309" s="37">
        <v>77</v>
      </c>
      <c r="C309" s="38" t="s">
        <v>3481</v>
      </c>
      <c r="D309" s="37" t="s">
        <v>127</v>
      </c>
      <c r="E309" s="39" t="s">
        <v>3482</v>
      </c>
      <c r="F309" s="40" t="s">
        <v>135</v>
      </c>
      <c r="G309" s="41">
        <v>21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130</v>
      </c>
      <c r="B310" s="45"/>
      <c r="C310" s="46"/>
      <c r="D310" s="46"/>
      <c r="E310" s="39" t="s">
        <v>3482</v>
      </c>
      <c r="F310" s="46"/>
      <c r="G310" s="46"/>
      <c r="H310" s="46"/>
      <c r="I310" s="46"/>
      <c r="J310" s="47"/>
    </row>
    <row r="311" ht="75">
      <c r="A311" s="37" t="s">
        <v>242</v>
      </c>
      <c r="B311" s="45"/>
      <c r="C311" s="46"/>
      <c r="D311" s="46"/>
      <c r="E311" s="51" t="s">
        <v>3483</v>
      </c>
      <c r="F311" s="46"/>
      <c r="G311" s="46"/>
      <c r="H311" s="46"/>
      <c r="I311" s="46"/>
      <c r="J311" s="47"/>
    </row>
    <row r="312">
      <c r="A312" s="37" t="s">
        <v>131</v>
      </c>
      <c r="B312" s="45"/>
      <c r="C312" s="46"/>
      <c r="D312" s="46"/>
      <c r="E312" s="39" t="s">
        <v>3482</v>
      </c>
      <c r="F312" s="46"/>
      <c r="G312" s="46"/>
      <c r="H312" s="46"/>
      <c r="I312" s="46"/>
      <c r="J312" s="47"/>
    </row>
    <row r="313">
      <c r="A313" s="37" t="s">
        <v>125</v>
      </c>
      <c r="B313" s="37">
        <v>78</v>
      </c>
      <c r="C313" s="38" t="s">
        <v>3484</v>
      </c>
      <c r="D313" s="37" t="s">
        <v>127</v>
      </c>
      <c r="E313" s="39" t="s">
        <v>3485</v>
      </c>
      <c r="F313" s="40" t="s">
        <v>135</v>
      </c>
      <c r="G313" s="41">
        <v>3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130</v>
      </c>
      <c r="B314" s="45"/>
      <c r="C314" s="46"/>
      <c r="D314" s="46"/>
      <c r="E314" s="39" t="s">
        <v>3485</v>
      </c>
      <c r="F314" s="46"/>
      <c r="G314" s="46"/>
      <c r="H314" s="46"/>
      <c r="I314" s="46"/>
      <c r="J314" s="47"/>
    </row>
    <row r="315">
      <c r="A315" s="37" t="s">
        <v>131</v>
      </c>
      <c r="B315" s="45"/>
      <c r="C315" s="46"/>
      <c r="D315" s="46"/>
      <c r="E315" s="39" t="s">
        <v>3485</v>
      </c>
      <c r="F315" s="46"/>
      <c r="G315" s="46"/>
      <c r="H315" s="46"/>
      <c r="I315" s="46"/>
      <c r="J315" s="47"/>
    </row>
    <row r="316">
      <c r="A316" s="37" t="s">
        <v>125</v>
      </c>
      <c r="B316" s="37">
        <v>79</v>
      </c>
      <c r="C316" s="38" t="s">
        <v>3486</v>
      </c>
      <c r="D316" s="37" t="s">
        <v>127</v>
      </c>
      <c r="E316" s="39" t="s">
        <v>3487</v>
      </c>
      <c r="F316" s="40" t="s">
        <v>135</v>
      </c>
      <c r="G316" s="41">
        <v>1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130</v>
      </c>
      <c r="B317" s="45"/>
      <c r="C317" s="46"/>
      <c r="D317" s="46"/>
      <c r="E317" s="39" t="s">
        <v>3487</v>
      </c>
      <c r="F317" s="46"/>
      <c r="G317" s="46"/>
      <c r="H317" s="46"/>
      <c r="I317" s="46"/>
      <c r="J317" s="47"/>
    </row>
    <row r="318">
      <c r="A318" s="37" t="s">
        <v>131</v>
      </c>
      <c r="B318" s="45"/>
      <c r="C318" s="46"/>
      <c r="D318" s="46"/>
      <c r="E318" s="39" t="s">
        <v>3487</v>
      </c>
      <c r="F318" s="46"/>
      <c r="G318" s="46"/>
      <c r="H318" s="46"/>
      <c r="I318" s="46"/>
      <c r="J318" s="47"/>
    </row>
    <row r="319">
      <c r="A319" s="37" t="s">
        <v>125</v>
      </c>
      <c r="B319" s="37">
        <v>80</v>
      </c>
      <c r="C319" s="38" t="s">
        <v>3488</v>
      </c>
      <c r="D319" s="37" t="s">
        <v>127</v>
      </c>
      <c r="E319" s="39" t="s">
        <v>3489</v>
      </c>
      <c r="F319" s="40" t="s">
        <v>135</v>
      </c>
      <c r="G319" s="41">
        <v>3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130</v>
      </c>
      <c r="B320" s="45"/>
      <c r="C320" s="46"/>
      <c r="D320" s="46"/>
      <c r="E320" s="39" t="s">
        <v>3489</v>
      </c>
      <c r="F320" s="46"/>
      <c r="G320" s="46"/>
      <c r="H320" s="46"/>
      <c r="I320" s="46"/>
      <c r="J320" s="47"/>
    </row>
    <row r="321">
      <c r="A321" s="37" t="s">
        <v>131</v>
      </c>
      <c r="B321" s="45"/>
      <c r="C321" s="46"/>
      <c r="D321" s="46"/>
      <c r="E321" s="39" t="s">
        <v>3489</v>
      </c>
      <c r="F321" s="46"/>
      <c r="G321" s="46"/>
      <c r="H321" s="46"/>
      <c r="I321" s="46"/>
      <c r="J321" s="47"/>
    </row>
    <row r="322">
      <c r="A322" s="37" t="s">
        <v>125</v>
      </c>
      <c r="B322" s="37">
        <v>81</v>
      </c>
      <c r="C322" s="38" t="s">
        <v>3490</v>
      </c>
      <c r="D322" s="37" t="s">
        <v>127</v>
      </c>
      <c r="E322" s="39" t="s">
        <v>3491</v>
      </c>
      <c r="F322" s="40" t="s">
        <v>135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130</v>
      </c>
      <c r="B323" s="45"/>
      <c r="C323" s="46"/>
      <c r="D323" s="46"/>
      <c r="E323" s="39" t="s">
        <v>3491</v>
      </c>
      <c r="F323" s="46"/>
      <c r="G323" s="46"/>
      <c r="H323" s="46"/>
      <c r="I323" s="46"/>
      <c r="J323" s="47"/>
    </row>
    <row r="324">
      <c r="A324" s="37" t="s">
        <v>131</v>
      </c>
      <c r="B324" s="45"/>
      <c r="C324" s="46"/>
      <c r="D324" s="46"/>
      <c r="E324" s="39" t="s">
        <v>3491</v>
      </c>
      <c r="F324" s="46"/>
      <c r="G324" s="46"/>
      <c r="H324" s="46"/>
      <c r="I324" s="46"/>
      <c r="J324" s="47"/>
    </row>
    <row r="325">
      <c r="A325" s="37" t="s">
        <v>125</v>
      </c>
      <c r="B325" s="37">
        <v>82</v>
      </c>
      <c r="C325" s="38" t="s">
        <v>3492</v>
      </c>
      <c r="D325" s="37" t="s">
        <v>127</v>
      </c>
      <c r="E325" s="39" t="s">
        <v>3493</v>
      </c>
      <c r="F325" s="40" t="s">
        <v>135</v>
      </c>
      <c r="G325" s="41">
        <v>12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130</v>
      </c>
      <c r="B326" s="45"/>
      <c r="C326" s="46"/>
      <c r="D326" s="46"/>
      <c r="E326" s="39" t="s">
        <v>3493</v>
      </c>
      <c r="F326" s="46"/>
      <c r="G326" s="46"/>
      <c r="H326" s="46"/>
      <c r="I326" s="46"/>
      <c r="J326" s="47"/>
    </row>
    <row r="327">
      <c r="A327" s="37" t="s">
        <v>131</v>
      </c>
      <c r="B327" s="45"/>
      <c r="C327" s="46"/>
      <c r="D327" s="46"/>
      <c r="E327" s="39" t="s">
        <v>3493</v>
      </c>
      <c r="F327" s="46"/>
      <c r="G327" s="46"/>
      <c r="H327" s="46"/>
      <c r="I327" s="46"/>
      <c r="J327" s="47"/>
    </row>
    <row r="328">
      <c r="A328" s="37" t="s">
        <v>125</v>
      </c>
      <c r="B328" s="37">
        <v>83</v>
      </c>
      <c r="C328" s="38" t="s">
        <v>3494</v>
      </c>
      <c r="D328" s="37" t="s">
        <v>127</v>
      </c>
      <c r="E328" s="39" t="s">
        <v>3495</v>
      </c>
      <c r="F328" s="40" t="s">
        <v>135</v>
      </c>
      <c r="G328" s="41">
        <v>1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130</v>
      </c>
      <c r="B329" s="45"/>
      <c r="C329" s="46"/>
      <c r="D329" s="46"/>
      <c r="E329" s="39" t="s">
        <v>3495</v>
      </c>
      <c r="F329" s="46"/>
      <c r="G329" s="46"/>
      <c r="H329" s="46"/>
      <c r="I329" s="46"/>
      <c r="J329" s="47"/>
    </row>
    <row r="330">
      <c r="A330" s="37" t="s">
        <v>131</v>
      </c>
      <c r="B330" s="45"/>
      <c r="C330" s="46"/>
      <c r="D330" s="46"/>
      <c r="E330" s="39" t="s">
        <v>3495</v>
      </c>
      <c r="F330" s="46"/>
      <c r="G330" s="46"/>
      <c r="H330" s="46"/>
      <c r="I330" s="46"/>
      <c r="J330" s="47"/>
    </row>
    <row r="331">
      <c r="A331" s="37" t="s">
        <v>125</v>
      </c>
      <c r="B331" s="37">
        <v>84</v>
      </c>
      <c r="C331" s="38" t="s">
        <v>3496</v>
      </c>
      <c r="D331" s="37" t="s">
        <v>127</v>
      </c>
      <c r="E331" s="39" t="s">
        <v>3497</v>
      </c>
      <c r="F331" s="40" t="s">
        <v>135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130</v>
      </c>
      <c r="B332" s="45"/>
      <c r="C332" s="46"/>
      <c r="D332" s="46"/>
      <c r="E332" s="39" t="s">
        <v>3497</v>
      </c>
      <c r="F332" s="46"/>
      <c r="G332" s="46"/>
      <c r="H332" s="46"/>
      <c r="I332" s="46"/>
      <c r="J332" s="47"/>
    </row>
    <row r="333">
      <c r="A333" s="37" t="s">
        <v>131</v>
      </c>
      <c r="B333" s="45"/>
      <c r="C333" s="46"/>
      <c r="D333" s="46"/>
      <c r="E333" s="39" t="s">
        <v>3497</v>
      </c>
      <c r="F333" s="46"/>
      <c r="G333" s="46"/>
      <c r="H333" s="46"/>
      <c r="I333" s="46"/>
      <c r="J333" s="47"/>
    </row>
    <row r="334">
      <c r="A334" s="37" t="s">
        <v>125</v>
      </c>
      <c r="B334" s="37">
        <v>85</v>
      </c>
      <c r="C334" s="38" t="s">
        <v>3498</v>
      </c>
      <c r="D334" s="37" t="s">
        <v>127</v>
      </c>
      <c r="E334" s="39" t="s">
        <v>3499</v>
      </c>
      <c r="F334" s="40" t="s">
        <v>135</v>
      </c>
      <c r="G334" s="41">
        <v>18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130</v>
      </c>
      <c r="B335" s="45"/>
      <c r="C335" s="46"/>
      <c r="D335" s="46"/>
      <c r="E335" s="39" t="s">
        <v>3499</v>
      </c>
      <c r="F335" s="46"/>
      <c r="G335" s="46"/>
      <c r="H335" s="46"/>
      <c r="I335" s="46"/>
      <c r="J335" s="47"/>
    </row>
    <row r="336" ht="105">
      <c r="A336" s="37" t="s">
        <v>242</v>
      </c>
      <c r="B336" s="45"/>
      <c r="C336" s="46"/>
      <c r="D336" s="46"/>
      <c r="E336" s="51" t="s">
        <v>3500</v>
      </c>
      <c r="F336" s="46"/>
      <c r="G336" s="46"/>
      <c r="H336" s="46"/>
      <c r="I336" s="46"/>
      <c r="J336" s="47"/>
    </row>
    <row r="337">
      <c r="A337" s="37" t="s">
        <v>131</v>
      </c>
      <c r="B337" s="45"/>
      <c r="C337" s="46"/>
      <c r="D337" s="46"/>
      <c r="E337" s="39" t="s">
        <v>3499</v>
      </c>
      <c r="F337" s="46"/>
      <c r="G337" s="46"/>
      <c r="H337" s="46"/>
      <c r="I337" s="46"/>
      <c r="J337" s="47"/>
    </row>
    <row r="338">
      <c r="A338" s="37" t="s">
        <v>125</v>
      </c>
      <c r="B338" s="37">
        <v>86</v>
      </c>
      <c r="C338" s="38" t="s">
        <v>3501</v>
      </c>
      <c r="D338" s="37" t="s">
        <v>127</v>
      </c>
      <c r="E338" s="39" t="s">
        <v>3502</v>
      </c>
      <c r="F338" s="40" t="s">
        <v>135</v>
      </c>
      <c r="G338" s="41">
        <v>3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>
      <c r="A339" s="37" t="s">
        <v>130</v>
      </c>
      <c r="B339" s="45"/>
      <c r="C339" s="46"/>
      <c r="D339" s="46"/>
      <c r="E339" s="39" t="s">
        <v>3502</v>
      </c>
      <c r="F339" s="46"/>
      <c r="G339" s="46"/>
      <c r="H339" s="46"/>
      <c r="I339" s="46"/>
      <c r="J339" s="47"/>
    </row>
    <row r="340">
      <c r="A340" s="37" t="s">
        <v>131</v>
      </c>
      <c r="B340" s="45"/>
      <c r="C340" s="46"/>
      <c r="D340" s="46"/>
      <c r="E340" s="39" t="s">
        <v>3502</v>
      </c>
      <c r="F340" s="46"/>
      <c r="G340" s="46"/>
      <c r="H340" s="46"/>
      <c r="I340" s="46"/>
      <c r="J340" s="47"/>
    </row>
    <row r="341">
      <c r="A341" s="37" t="s">
        <v>125</v>
      </c>
      <c r="B341" s="37">
        <v>87</v>
      </c>
      <c r="C341" s="38" t="s">
        <v>3503</v>
      </c>
      <c r="D341" s="37" t="s">
        <v>127</v>
      </c>
      <c r="E341" s="39" t="s">
        <v>3504</v>
      </c>
      <c r="F341" s="40" t="s">
        <v>135</v>
      </c>
      <c r="G341" s="41">
        <v>1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130</v>
      </c>
      <c r="B342" s="45"/>
      <c r="C342" s="46"/>
      <c r="D342" s="46"/>
      <c r="E342" s="39" t="s">
        <v>3504</v>
      </c>
      <c r="F342" s="46"/>
      <c r="G342" s="46"/>
      <c r="H342" s="46"/>
      <c r="I342" s="46"/>
      <c r="J342" s="47"/>
    </row>
    <row r="343">
      <c r="A343" s="37" t="s">
        <v>131</v>
      </c>
      <c r="B343" s="45"/>
      <c r="C343" s="46"/>
      <c r="D343" s="46"/>
      <c r="E343" s="39" t="s">
        <v>3504</v>
      </c>
      <c r="F343" s="46"/>
      <c r="G343" s="46"/>
      <c r="H343" s="46"/>
      <c r="I343" s="46"/>
      <c r="J343" s="47"/>
    </row>
    <row r="344">
      <c r="A344" s="37" t="s">
        <v>125</v>
      </c>
      <c r="B344" s="37">
        <v>88</v>
      </c>
      <c r="C344" s="38" t="s">
        <v>3505</v>
      </c>
      <c r="D344" s="37" t="s">
        <v>127</v>
      </c>
      <c r="E344" s="39" t="s">
        <v>3506</v>
      </c>
      <c r="F344" s="40" t="s">
        <v>135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130</v>
      </c>
      <c r="B345" s="45"/>
      <c r="C345" s="46"/>
      <c r="D345" s="46"/>
      <c r="E345" s="39" t="s">
        <v>3506</v>
      </c>
      <c r="F345" s="46"/>
      <c r="G345" s="46"/>
      <c r="H345" s="46"/>
      <c r="I345" s="46"/>
      <c r="J345" s="47"/>
    </row>
    <row r="346">
      <c r="A346" s="37" t="s">
        <v>131</v>
      </c>
      <c r="B346" s="45"/>
      <c r="C346" s="46"/>
      <c r="D346" s="46"/>
      <c r="E346" s="39" t="s">
        <v>3506</v>
      </c>
      <c r="F346" s="46"/>
      <c r="G346" s="46"/>
      <c r="H346" s="46"/>
      <c r="I346" s="46"/>
      <c r="J346" s="47"/>
    </row>
    <row r="347">
      <c r="A347" s="37" t="s">
        <v>125</v>
      </c>
      <c r="B347" s="37">
        <v>89</v>
      </c>
      <c r="C347" s="38" t="s">
        <v>3507</v>
      </c>
      <c r="D347" s="37" t="s">
        <v>127</v>
      </c>
      <c r="E347" s="39" t="s">
        <v>3508</v>
      </c>
      <c r="F347" s="40" t="s">
        <v>135</v>
      </c>
      <c r="G347" s="41">
        <v>1</v>
      </c>
      <c r="H347" s="42">
        <v>0</v>
      </c>
      <c r="I347" s="43">
        <f>ROUND(G347*H347,P4)</f>
        <v>0</v>
      </c>
      <c r="J347" s="37"/>
      <c r="O347" s="44">
        <f>I347*0.21</f>
        <v>0</v>
      </c>
      <c r="P347">
        <v>3</v>
      </c>
    </row>
    <row r="348">
      <c r="A348" s="37" t="s">
        <v>130</v>
      </c>
      <c r="B348" s="45"/>
      <c r="C348" s="46"/>
      <c r="D348" s="46"/>
      <c r="E348" s="39" t="s">
        <v>3508</v>
      </c>
      <c r="F348" s="46"/>
      <c r="G348" s="46"/>
      <c r="H348" s="46"/>
      <c r="I348" s="46"/>
      <c r="J348" s="47"/>
    </row>
    <row r="349">
      <c r="A349" s="37" t="s">
        <v>131</v>
      </c>
      <c r="B349" s="45"/>
      <c r="C349" s="46"/>
      <c r="D349" s="46"/>
      <c r="E349" s="39" t="s">
        <v>3508</v>
      </c>
      <c r="F349" s="46"/>
      <c r="G349" s="46"/>
      <c r="H349" s="46"/>
      <c r="I349" s="46"/>
      <c r="J349" s="47"/>
    </row>
    <row r="350">
      <c r="A350" s="37" t="s">
        <v>125</v>
      </c>
      <c r="B350" s="37">
        <v>90</v>
      </c>
      <c r="C350" s="38" t="s">
        <v>3509</v>
      </c>
      <c r="D350" s="37" t="s">
        <v>127</v>
      </c>
      <c r="E350" s="39" t="s">
        <v>3510</v>
      </c>
      <c r="F350" s="40" t="s">
        <v>135</v>
      </c>
      <c r="G350" s="41">
        <v>1</v>
      </c>
      <c r="H350" s="42">
        <v>0</v>
      </c>
      <c r="I350" s="43">
        <f>ROUND(G350*H350,P4)</f>
        <v>0</v>
      </c>
      <c r="J350" s="37"/>
      <c r="O350" s="44">
        <f>I350*0.21</f>
        <v>0</v>
      </c>
      <c r="P350">
        <v>3</v>
      </c>
    </row>
    <row r="351">
      <c r="A351" s="37" t="s">
        <v>130</v>
      </c>
      <c r="B351" s="45"/>
      <c r="C351" s="46"/>
      <c r="D351" s="46"/>
      <c r="E351" s="39" t="s">
        <v>3510</v>
      </c>
      <c r="F351" s="46"/>
      <c r="G351" s="46"/>
      <c r="H351" s="46"/>
      <c r="I351" s="46"/>
      <c r="J351" s="47"/>
    </row>
    <row r="352">
      <c r="A352" s="37" t="s">
        <v>131</v>
      </c>
      <c r="B352" s="45"/>
      <c r="C352" s="46"/>
      <c r="D352" s="46"/>
      <c r="E352" s="39" t="s">
        <v>3510</v>
      </c>
      <c r="F352" s="46"/>
      <c r="G352" s="46"/>
      <c r="H352" s="46"/>
      <c r="I352" s="46"/>
      <c r="J352" s="47"/>
    </row>
    <row r="353">
      <c r="A353" s="37" t="s">
        <v>125</v>
      </c>
      <c r="B353" s="37">
        <v>91</v>
      </c>
      <c r="C353" s="38" t="s">
        <v>3511</v>
      </c>
      <c r="D353" s="37" t="s">
        <v>127</v>
      </c>
      <c r="E353" s="39" t="s">
        <v>3512</v>
      </c>
      <c r="F353" s="40" t="s">
        <v>135</v>
      </c>
      <c r="G353" s="41">
        <v>2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>
      <c r="A354" s="37" t="s">
        <v>130</v>
      </c>
      <c r="B354" s="45"/>
      <c r="C354" s="46"/>
      <c r="D354" s="46"/>
      <c r="E354" s="39" t="s">
        <v>3512</v>
      </c>
      <c r="F354" s="46"/>
      <c r="G354" s="46"/>
      <c r="H354" s="46"/>
      <c r="I354" s="46"/>
      <c r="J354" s="47"/>
    </row>
    <row r="355">
      <c r="A355" s="37" t="s">
        <v>131</v>
      </c>
      <c r="B355" s="45"/>
      <c r="C355" s="46"/>
      <c r="D355" s="46"/>
      <c r="E355" s="39" t="s">
        <v>3512</v>
      </c>
      <c r="F355" s="46"/>
      <c r="G355" s="46"/>
      <c r="H355" s="46"/>
      <c r="I355" s="46"/>
      <c r="J355" s="47"/>
    </row>
    <row r="356">
      <c r="A356" s="37" t="s">
        <v>125</v>
      </c>
      <c r="B356" s="37">
        <v>92</v>
      </c>
      <c r="C356" s="38" t="s">
        <v>3513</v>
      </c>
      <c r="D356" s="37" t="s">
        <v>127</v>
      </c>
      <c r="E356" s="39" t="s">
        <v>3514</v>
      </c>
      <c r="F356" s="40" t="s">
        <v>135</v>
      </c>
      <c r="G356" s="41">
        <v>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130</v>
      </c>
      <c r="B357" s="45"/>
      <c r="C357" s="46"/>
      <c r="D357" s="46"/>
      <c r="E357" s="39" t="s">
        <v>3514</v>
      </c>
      <c r="F357" s="46"/>
      <c r="G357" s="46"/>
      <c r="H357" s="46"/>
      <c r="I357" s="46"/>
      <c r="J357" s="47"/>
    </row>
    <row r="358">
      <c r="A358" s="37" t="s">
        <v>131</v>
      </c>
      <c r="B358" s="45"/>
      <c r="C358" s="46"/>
      <c r="D358" s="46"/>
      <c r="E358" s="39" t="s">
        <v>3514</v>
      </c>
      <c r="F358" s="46"/>
      <c r="G358" s="46"/>
      <c r="H358" s="46"/>
      <c r="I358" s="46"/>
      <c r="J358" s="47"/>
    </row>
    <row r="359">
      <c r="A359" s="37" t="s">
        <v>125</v>
      </c>
      <c r="B359" s="37">
        <v>93</v>
      </c>
      <c r="C359" s="38" t="s">
        <v>3515</v>
      </c>
      <c r="D359" s="37" t="s">
        <v>127</v>
      </c>
      <c r="E359" s="39" t="s">
        <v>3516</v>
      </c>
      <c r="F359" s="40" t="s">
        <v>135</v>
      </c>
      <c r="G359" s="41">
        <v>1</v>
      </c>
      <c r="H359" s="42">
        <v>0</v>
      </c>
      <c r="I359" s="43">
        <f>ROUND(G359*H359,P4)</f>
        <v>0</v>
      </c>
      <c r="J359" s="37"/>
      <c r="O359" s="44">
        <f>I359*0.21</f>
        <v>0</v>
      </c>
      <c r="P359">
        <v>3</v>
      </c>
    </row>
    <row r="360">
      <c r="A360" s="37" t="s">
        <v>130</v>
      </c>
      <c r="B360" s="45"/>
      <c r="C360" s="46"/>
      <c r="D360" s="46"/>
      <c r="E360" s="39" t="s">
        <v>3516</v>
      </c>
      <c r="F360" s="46"/>
      <c r="G360" s="46"/>
      <c r="H360" s="46"/>
      <c r="I360" s="46"/>
      <c r="J360" s="47"/>
    </row>
    <row r="361">
      <c r="A361" s="37" t="s">
        <v>131</v>
      </c>
      <c r="B361" s="45"/>
      <c r="C361" s="46"/>
      <c r="D361" s="46"/>
      <c r="E361" s="39" t="s">
        <v>3516</v>
      </c>
      <c r="F361" s="46"/>
      <c r="G361" s="46"/>
      <c r="H361" s="46"/>
      <c r="I361" s="46"/>
      <c r="J361" s="47"/>
    </row>
    <row r="362">
      <c r="A362" s="37" t="s">
        <v>125</v>
      </c>
      <c r="B362" s="37">
        <v>94</v>
      </c>
      <c r="C362" s="38" t="s">
        <v>3517</v>
      </c>
      <c r="D362" s="37" t="s">
        <v>127</v>
      </c>
      <c r="E362" s="39" t="s">
        <v>3518</v>
      </c>
      <c r="F362" s="40" t="s">
        <v>135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130</v>
      </c>
      <c r="B363" s="45"/>
      <c r="C363" s="46"/>
      <c r="D363" s="46"/>
      <c r="E363" s="39" t="s">
        <v>3518</v>
      </c>
      <c r="F363" s="46"/>
      <c r="G363" s="46"/>
      <c r="H363" s="46"/>
      <c r="I363" s="46"/>
      <c r="J363" s="47"/>
    </row>
    <row r="364">
      <c r="A364" s="37" t="s">
        <v>131</v>
      </c>
      <c r="B364" s="45"/>
      <c r="C364" s="46"/>
      <c r="D364" s="46"/>
      <c r="E364" s="39" t="s">
        <v>3518</v>
      </c>
      <c r="F364" s="46"/>
      <c r="G364" s="46"/>
      <c r="H364" s="46"/>
      <c r="I364" s="46"/>
      <c r="J364" s="47"/>
    </row>
    <row r="365">
      <c r="A365" s="37" t="s">
        <v>125</v>
      </c>
      <c r="B365" s="37">
        <v>95</v>
      </c>
      <c r="C365" s="38" t="s">
        <v>3519</v>
      </c>
      <c r="D365" s="37" t="s">
        <v>127</v>
      </c>
      <c r="E365" s="39" t="s">
        <v>3520</v>
      </c>
      <c r="F365" s="40" t="s">
        <v>135</v>
      </c>
      <c r="G365" s="41">
        <v>1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>
      <c r="A366" s="37" t="s">
        <v>130</v>
      </c>
      <c r="B366" s="45"/>
      <c r="C366" s="46"/>
      <c r="D366" s="46"/>
      <c r="E366" s="39" t="s">
        <v>3520</v>
      </c>
      <c r="F366" s="46"/>
      <c r="G366" s="46"/>
      <c r="H366" s="46"/>
      <c r="I366" s="46"/>
      <c r="J366" s="47"/>
    </row>
    <row r="367">
      <c r="A367" s="37" t="s">
        <v>131</v>
      </c>
      <c r="B367" s="45"/>
      <c r="C367" s="46"/>
      <c r="D367" s="46"/>
      <c r="E367" s="39" t="s">
        <v>3520</v>
      </c>
      <c r="F367" s="46"/>
      <c r="G367" s="46"/>
      <c r="H367" s="46"/>
      <c r="I367" s="46"/>
      <c r="J367" s="47"/>
    </row>
    <row r="368">
      <c r="A368" s="37" t="s">
        <v>125</v>
      </c>
      <c r="B368" s="37">
        <v>96</v>
      </c>
      <c r="C368" s="38" t="s">
        <v>3521</v>
      </c>
      <c r="D368" s="37" t="s">
        <v>127</v>
      </c>
      <c r="E368" s="39" t="s">
        <v>3522</v>
      </c>
      <c r="F368" s="40" t="s">
        <v>135</v>
      </c>
      <c r="G368" s="41">
        <v>4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130</v>
      </c>
      <c r="B369" s="45"/>
      <c r="C369" s="46"/>
      <c r="D369" s="46"/>
      <c r="E369" s="39" t="s">
        <v>3522</v>
      </c>
      <c r="F369" s="46"/>
      <c r="G369" s="46"/>
      <c r="H369" s="46"/>
      <c r="I369" s="46"/>
      <c r="J369" s="47"/>
    </row>
    <row r="370" ht="75">
      <c r="A370" s="37" t="s">
        <v>242</v>
      </c>
      <c r="B370" s="45"/>
      <c r="C370" s="46"/>
      <c r="D370" s="46"/>
      <c r="E370" s="51" t="s">
        <v>3523</v>
      </c>
      <c r="F370" s="46"/>
      <c r="G370" s="46"/>
      <c r="H370" s="46"/>
      <c r="I370" s="46"/>
      <c r="J370" s="47"/>
    </row>
    <row r="371">
      <c r="A371" s="37" t="s">
        <v>131</v>
      </c>
      <c r="B371" s="45"/>
      <c r="C371" s="46"/>
      <c r="D371" s="46"/>
      <c r="E371" s="39" t="s">
        <v>3522</v>
      </c>
      <c r="F371" s="46"/>
      <c r="G371" s="46"/>
      <c r="H371" s="46"/>
      <c r="I371" s="46"/>
      <c r="J371" s="47"/>
    </row>
    <row r="372">
      <c r="A372" s="37" t="s">
        <v>125</v>
      </c>
      <c r="B372" s="37">
        <v>97</v>
      </c>
      <c r="C372" s="38" t="s">
        <v>3524</v>
      </c>
      <c r="D372" s="37" t="s">
        <v>127</v>
      </c>
      <c r="E372" s="39" t="s">
        <v>3525</v>
      </c>
      <c r="F372" s="40" t="s">
        <v>135</v>
      </c>
      <c r="G372" s="41">
        <v>1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130</v>
      </c>
      <c r="B373" s="45"/>
      <c r="C373" s="46"/>
      <c r="D373" s="46"/>
      <c r="E373" s="39" t="s">
        <v>3525</v>
      </c>
      <c r="F373" s="46"/>
      <c r="G373" s="46"/>
      <c r="H373" s="46"/>
      <c r="I373" s="46"/>
      <c r="J373" s="47"/>
    </row>
    <row r="374">
      <c r="A374" s="37" t="s">
        <v>131</v>
      </c>
      <c r="B374" s="45"/>
      <c r="C374" s="46"/>
      <c r="D374" s="46"/>
      <c r="E374" s="39" t="s">
        <v>3525</v>
      </c>
      <c r="F374" s="46"/>
      <c r="G374" s="46"/>
      <c r="H374" s="46"/>
      <c r="I374" s="46"/>
      <c r="J374" s="47"/>
    </row>
    <row r="375">
      <c r="A375" s="37" t="s">
        <v>125</v>
      </c>
      <c r="B375" s="37">
        <v>98</v>
      </c>
      <c r="C375" s="38" t="s">
        <v>3526</v>
      </c>
      <c r="D375" s="37" t="s">
        <v>127</v>
      </c>
      <c r="E375" s="39" t="s">
        <v>3527</v>
      </c>
      <c r="F375" s="40" t="s">
        <v>135</v>
      </c>
      <c r="G375" s="41">
        <v>6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130</v>
      </c>
      <c r="B376" s="45"/>
      <c r="C376" s="46"/>
      <c r="D376" s="46"/>
      <c r="E376" s="39" t="s">
        <v>3527</v>
      </c>
      <c r="F376" s="46"/>
      <c r="G376" s="46"/>
      <c r="H376" s="46"/>
      <c r="I376" s="46"/>
      <c r="J376" s="47"/>
    </row>
    <row r="377" ht="75">
      <c r="A377" s="37" t="s">
        <v>242</v>
      </c>
      <c r="B377" s="45"/>
      <c r="C377" s="46"/>
      <c r="D377" s="46"/>
      <c r="E377" s="51" t="s">
        <v>3528</v>
      </c>
      <c r="F377" s="46"/>
      <c r="G377" s="46"/>
      <c r="H377" s="46"/>
      <c r="I377" s="46"/>
      <c r="J377" s="47"/>
    </row>
    <row r="378">
      <c r="A378" s="37" t="s">
        <v>131</v>
      </c>
      <c r="B378" s="45"/>
      <c r="C378" s="46"/>
      <c r="D378" s="46"/>
      <c r="E378" s="39" t="s">
        <v>3527</v>
      </c>
      <c r="F378" s="46"/>
      <c r="G378" s="46"/>
      <c r="H378" s="46"/>
      <c r="I378" s="46"/>
      <c r="J378" s="47"/>
    </row>
    <row r="379">
      <c r="A379" s="37" t="s">
        <v>125</v>
      </c>
      <c r="B379" s="37">
        <v>99</v>
      </c>
      <c r="C379" s="38" t="s">
        <v>3529</v>
      </c>
      <c r="D379" s="37" t="s">
        <v>127</v>
      </c>
      <c r="E379" s="39" t="s">
        <v>3530</v>
      </c>
      <c r="F379" s="40" t="s">
        <v>135</v>
      </c>
      <c r="G379" s="41">
        <v>4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130</v>
      </c>
      <c r="B380" s="45"/>
      <c r="C380" s="46"/>
      <c r="D380" s="46"/>
      <c r="E380" s="39" t="s">
        <v>3530</v>
      </c>
      <c r="F380" s="46"/>
      <c r="G380" s="46"/>
      <c r="H380" s="46"/>
      <c r="I380" s="46"/>
      <c r="J380" s="47"/>
    </row>
    <row r="381" ht="75">
      <c r="A381" s="37" t="s">
        <v>242</v>
      </c>
      <c r="B381" s="45"/>
      <c r="C381" s="46"/>
      <c r="D381" s="46"/>
      <c r="E381" s="51" t="s">
        <v>3531</v>
      </c>
      <c r="F381" s="46"/>
      <c r="G381" s="46"/>
      <c r="H381" s="46"/>
      <c r="I381" s="46"/>
      <c r="J381" s="47"/>
    </row>
    <row r="382">
      <c r="A382" s="37" t="s">
        <v>131</v>
      </c>
      <c r="B382" s="45"/>
      <c r="C382" s="46"/>
      <c r="D382" s="46"/>
      <c r="E382" s="39" t="s">
        <v>3530</v>
      </c>
      <c r="F382" s="46"/>
      <c r="G382" s="46"/>
      <c r="H382" s="46"/>
      <c r="I382" s="46"/>
      <c r="J382" s="47"/>
    </row>
    <row r="383">
      <c r="A383" s="37" t="s">
        <v>125</v>
      </c>
      <c r="B383" s="37">
        <v>100</v>
      </c>
      <c r="C383" s="38" t="s">
        <v>3532</v>
      </c>
      <c r="D383" s="37" t="s">
        <v>127</v>
      </c>
      <c r="E383" s="39" t="s">
        <v>3533</v>
      </c>
      <c r="F383" s="40" t="s">
        <v>135</v>
      </c>
      <c r="G383" s="41">
        <v>78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>
      <c r="A384" s="37" t="s">
        <v>130</v>
      </c>
      <c r="B384" s="45"/>
      <c r="C384" s="46"/>
      <c r="D384" s="46"/>
      <c r="E384" s="39" t="s">
        <v>3533</v>
      </c>
      <c r="F384" s="46"/>
      <c r="G384" s="46"/>
      <c r="H384" s="46"/>
      <c r="I384" s="46"/>
      <c r="J384" s="47"/>
    </row>
    <row r="385" ht="75">
      <c r="A385" s="37" t="s">
        <v>242</v>
      </c>
      <c r="B385" s="45"/>
      <c r="C385" s="46"/>
      <c r="D385" s="46"/>
      <c r="E385" s="51" t="s">
        <v>3534</v>
      </c>
      <c r="F385" s="46"/>
      <c r="G385" s="46"/>
      <c r="H385" s="46"/>
      <c r="I385" s="46"/>
      <c r="J385" s="47"/>
    </row>
    <row r="386">
      <c r="A386" s="37" t="s">
        <v>131</v>
      </c>
      <c r="B386" s="45"/>
      <c r="C386" s="46"/>
      <c r="D386" s="46"/>
      <c r="E386" s="39" t="s">
        <v>3533</v>
      </c>
      <c r="F386" s="46"/>
      <c r="G386" s="46"/>
      <c r="H386" s="46"/>
      <c r="I386" s="46"/>
      <c r="J386" s="47"/>
    </row>
    <row r="387">
      <c r="A387" s="37" t="s">
        <v>125</v>
      </c>
      <c r="B387" s="37">
        <v>101</v>
      </c>
      <c r="C387" s="38" t="s">
        <v>3535</v>
      </c>
      <c r="D387" s="37" t="s">
        <v>127</v>
      </c>
      <c r="E387" s="39" t="s">
        <v>3536</v>
      </c>
      <c r="F387" s="40" t="s">
        <v>135</v>
      </c>
      <c r="G387" s="41">
        <v>22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130</v>
      </c>
      <c r="B388" s="45"/>
      <c r="C388" s="46"/>
      <c r="D388" s="46"/>
      <c r="E388" s="39" t="s">
        <v>3536</v>
      </c>
      <c r="F388" s="46"/>
      <c r="G388" s="46"/>
      <c r="H388" s="46"/>
      <c r="I388" s="46"/>
      <c r="J388" s="47"/>
    </row>
    <row r="389" ht="75">
      <c r="A389" s="37" t="s">
        <v>242</v>
      </c>
      <c r="B389" s="45"/>
      <c r="C389" s="46"/>
      <c r="D389" s="46"/>
      <c r="E389" s="51" t="s">
        <v>3537</v>
      </c>
      <c r="F389" s="46"/>
      <c r="G389" s="46"/>
      <c r="H389" s="46"/>
      <c r="I389" s="46"/>
      <c r="J389" s="47"/>
    </row>
    <row r="390">
      <c r="A390" s="37" t="s">
        <v>131</v>
      </c>
      <c r="B390" s="45"/>
      <c r="C390" s="46"/>
      <c r="D390" s="46"/>
      <c r="E390" s="39" t="s">
        <v>3536</v>
      </c>
      <c r="F390" s="46"/>
      <c r="G390" s="46"/>
      <c r="H390" s="46"/>
      <c r="I390" s="46"/>
      <c r="J390" s="47"/>
    </row>
    <row r="391">
      <c r="A391" s="37" t="s">
        <v>125</v>
      </c>
      <c r="B391" s="37">
        <v>102</v>
      </c>
      <c r="C391" s="38" t="s">
        <v>3538</v>
      </c>
      <c r="D391" s="37" t="s">
        <v>127</v>
      </c>
      <c r="E391" s="39" t="s">
        <v>3539</v>
      </c>
      <c r="F391" s="40" t="s">
        <v>135</v>
      </c>
      <c r="G391" s="41">
        <v>4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130</v>
      </c>
      <c r="B392" s="45"/>
      <c r="C392" s="46"/>
      <c r="D392" s="46"/>
      <c r="E392" s="39" t="s">
        <v>3539</v>
      </c>
      <c r="F392" s="46"/>
      <c r="G392" s="46"/>
      <c r="H392" s="46"/>
      <c r="I392" s="46"/>
      <c r="J392" s="47"/>
    </row>
    <row r="393" ht="75">
      <c r="A393" s="37" t="s">
        <v>242</v>
      </c>
      <c r="B393" s="45"/>
      <c r="C393" s="46"/>
      <c r="D393" s="46"/>
      <c r="E393" s="51" t="s">
        <v>3540</v>
      </c>
      <c r="F393" s="46"/>
      <c r="G393" s="46"/>
      <c r="H393" s="46"/>
      <c r="I393" s="46"/>
      <c r="J393" s="47"/>
    </row>
    <row r="394">
      <c r="A394" s="37" t="s">
        <v>131</v>
      </c>
      <c r="B394" s="45"/>
      <c r="C394" s="46"/>
      <c r="D394" s="46"/>
      <c r="E394" s="39" t="s">
        <v>3539</v>
      </c>
      <c r="F394" s="46"/>
      <c r="G394" s="46"/>
      <c r="H394" s="46"/>
      <c r="I394" s="46"/>
      <c r="J394" s="47"/>
    </row>
    <row r="395">
      <c r="A395" s="37" t="s">
        <v>125</v>
      </c>
      <c r="B395" s="37">
        <v>103</v>
      </c>
      <c r="C395" s="38" t="s">
        <v>3541</v>
      </c>
      <c r="D395" s="37" t="s">
        <v>127</v>
      </c>
      <c r="E395" s="39" t="s">
        <v>3542</v>
      </c>
      <c r="F395" s="40" t="s">
        <v>135</v>
      </c>
      <c r="G395" s="41">
        <v>6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>
      <c r="A396" s="37" t="s">
        <v>130</v>
      </c>
      <c r="B396" s="45"/>
      <c r="C396" s="46"/>
      <c r="D396" s="46"/>
      <c r="E396" s="39" t="s">
        <v>3542</v>
      </c>
      <c r="F396" s="46"/>
      <c r="G396" s="46"/>
      <c r="H396" s="46"/>
      <c r="I396" s="46"/>
      <c r="J396" s="47"/>
    </row>
    <row r="397" ht="75">
      <c r="A397" s="37" t="s">
        <v>242</v>
      </c>
      <c r="B397" s="45"/>
      <c r="C397" s="46"/>
      <c r="D397" s="46"/>
      <c r="E397" s="51" t="s">
        <v>3543</v>
      </c>
      <c r="F397" s="46"/>
      <c r="G397" s="46"/>
      <c r="H397" s="46"/>
      <c r="I397" s="46"/>
      <c r="J397" s="47"/>
    </row>
    <row r="398">
      <c r="A398" s="37" t="s">
        <v>131</v>
      </c>
      <c r="B398" s="45"/>
      <c r="C398" s="46"/>
      <c r="D398" s="46"/>
      <c r="E398" s="39" t="s">
        <v>3542</v>
      </c>
      <c r="F398" s="46"/>
      <c r="G398" s="46"/>
      <c r="H398" s="46"/>
      <c r="I398" s="46"/>
      <c r="J398" s="47"/>
    </row>
    <row r="399">
      <c r="A399" s="37" t="s">
        <v>125</v>
      </c>
      <c r="B399" s="37">
        <v>104</v>
      </c>
      <c r="C399" s="38" t="s">
        <v>3544</v>
      </c>
      <c r="D399" s="37" t="s">
        <v>127</v>
      </c>
      <c r="E399" s="39" t="s">
        <v>3545</v>
      </c>
      <c r="F399" s="40" t="s">
        <v>1304</v>
      </c>
      <c r="G399" s="41">
        <v>1203.9939999999999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130</v>
      </c>
      <c r="B400" s="45"/>
      <c r="C400" s="46"/>
      <c r="D400" s="46"/>
      <c r="E400" s="39" t="s">
        <v>3545</v>
      </c>
      <c r="F400" s="46"/>
      <c r="G400" s="46"/>
      <c r="H400" s="46"/>
      <c r="I400" s="46"/>
      <c r="J400" s="47"/>
    </row>
    <row r="401">
      <c r="A401" s="37" t="s">
        <v>242</v>
      </c>
      <c r="B401" s="45"/>
      <c r="C401" s="46"/>
      <c r="D401" s="46"/>
      <c r="E401" s="51" t="s">
        <v>3546</v>
      </c>
      <c r="F401" s="46"/>
      <c r="G401" s="46"/>
      <c r="H401" s="46"/>
      <c r="I401" s="46"/>
      <c r="J401" s="47"/>
    </row>
    <row r="402">
      <c r="A402" s="37" t="s">
        <v>131</v>
      </c>
      <c r="B402" s="45"/>
      <c r="C402" s="46"/>
      <c r="D402" s="46"/>
      <c r="E402" s="39" t="s">
        <v>3545</v>
      </c>
      <c r="F402" s="46"/>
      <c r="G402" s="46"/>
      <c r="H402" s="46"/>
      <c r="I402" s="46"/>
      <c r="J402" s="47"/>
    </row>
    <row r="403">
      <c r="A403" s="31" t="s">
        <v>122</v>
      </c>
      <c r="B403" s="32"/>
      <c r="C403" s="33" t="s">
        <v>945</v>
      </c>
      <c r="D403" s="34"/>
      <c r="E403" s="31" t="s">
        <v>946</v>
      </c>
      <c r="F403" s="34"/>
      <c r="G403" s="34"/>
      <c r="H403" s="34"/>
      <c r="I403" s="35">
        <f>SUMIFS(I404:I414,A404:A414,"P")</f>
        <v>0</v>
      </c>
      <c r="J403" s="36"/>
    </row>
    <row r="404" ht="30">
      <c r="A404" s="37" t="s">
        <v>125</v>
      </c>
      <c r="B404" s="37">
        <v>105</v>
      </c>
      <c r="C404" s="38" t="s">
        <v>3547</v>
      </c>
      <c r="D404" s="37" t="s">
        <v>127</v>
      </c>
      <c r="E404" s="39" t="s">
        <v>3548</v>
      </c>
      <c r="F404" s="40" t="s">
        <v>1304</v>
      </c>
      <c r="G404" s="41">
        <v>59.625</v>
      </c>
      <c r="H404" s="42">
        <v>0</v>
      </c>
      <c r="I404" s="43">
        <f>ROUND(G404*H404,P4)</f>
        <v>0</v>
      </c>
      <c r="J404" s="37"/>
      <c r="O404" s="44">
        <f>I404*0.21</f>
        <v>0</v>
      </c>
      <c r="P404">
        <v>3</v>
      </c>
    </row>
    <row r="405" ht="30">
      <c r="A405" s="37" t="s">
        <v>130</v>
      </c>
      <c r="B405" s="45"/>
      <c r="C405" s="46"/>
      <c r="D405" s="46"/>
      <c r="E405" s="39" t="s">
        <v>3548</v>
      </c>
      <c r="F405" s="46"/>
      <c r="G405" s="46"/>
      <c r="H405" s="46"/>
      <c r="I405" s="46"/>
      <c r="J405" s="47"/>
    </row>
    <row r="406" ht="285">
      <c r="A406" s="37" t="s">
        <v>242</v>
      </c>
      <c r="B406" s="45"/>
      <c r="C406" s="46"/>
      <c r="D406" s="46"/>
      <c r="E406" s="51" t="s">
        <v>3549</v>
      </c>
      <c r="F406" s="46"/>
      <c r="G406" s="46"/>
      <c r="H406" s="46"/>
      <c r="I406" s="46"/>
      <c r="J406" s="47"/>
    </row>
    <row r="407" ht="30">
      <c r="A407" s="37" t="s">
        <v>131</v>
      </c>
      <c r="B407" s="45"/>
      <c r="C407" s="46"/>
      <c r="D407" s="46"/>
      <c r="E407" s="39" t="s">
        <v>3548</v>
      </c>
      <c r="F407" s="46"/>
      <c r="G407" s="46"/>
      <c r="H407" s="46"/>
      <c r="I407" s="46"/>
      <c r="J407" s="47"/>
    </row>
    <row r="408" ht="30">
      <c r="A408" s="37" t="s">
        <v>125</v>
      </c>
      <c r="B408" s="37">
        <v>106</v>
      </c>
      <c r="C408" s="38" t="s">
        <v>3550</v>
      </c>
      <c r="D408" s="37" t="s">
        <v>127</v>
      </c>
      <c r="E408" s="39" t="s">
        <v>3551</v>
      </c>
      <c r="F408" s="40" t="s">
        <v>1304</v>
      </c>
      <c r="G408" s="41">
        <v>43.988</v>
      </c>
      <c r="H408" s="42">
        <v>0</v>
      </c>
      <c r="I408" s="43">
        <f>ROUND(G408*H408,P4)</f>
        <v>0</v>
      </c>
      <c r="J408" s="37"/>
      <c r="O408" s="44">
        <f>I408*0.21</f>
        <v>0</v>
      </c>
      <c r="P408">
        <v>3</v>
      </c>
    </row>
    <row r="409" ht="30">
      <c r="A409" s="37" t="s">
        <v>130</v>
      </c>
      <c r="B409" s="45"/>
      <c r="C409" s="46"/>
      <c r="D409" s="46"/>
      <c r="E409" s="39" t="s">
        <v>3551</v>
      </c>
      <c r="F409" s="46"/>
      <c r="G409" s="46"/>
      <c r="H409" s="46"/>
      <c r="I409" s="46"/>
      <c r="J409" s="47"/>
    </row>
    <row r="410">
      <c r="A410" s="37" t="s">
        <v>242</v>
      </c>
      <c r="B410" s="45"/>
      <c r="C410" s="46"/>
      <c r="D410" s="46"/>
      <c r="E410" s="51" t="s">
        <v>3552</v>
      </c>
      <c r="F410" s="46"/>
      <c r="G410" s="46"/>
      <c r="H410" s="46"/>
      <c r="I410" s="46"/>
      <c r="J410" s="47"/>
    </row>
    <row r="411" ht="30">
      <c r="A411" s="37" t="s">
        <v>131</v>
      </c>
      <c r="B411" s="45"/>
      <c r="C411" s="46"/>
      <c r="D411" s="46"/>
      <c r="E411" s="39" t="s">
        <v>3551</v>
      </c>
      <c r="F411" s="46"/>
      <c r="G411" s="46"/>
      <c r="H411" s="46"/>
      <c r="I411" s="46"/>
      <c r="J411" s="47"/>
    </row>
    <row r="412" ht="45">
      <c r="A412" s="37" t="s">
        <v>125</v>
      </c>
      <c r="B412" s="37">
        <v>107</v>
      </c>
      <c r="C412" s="38" t="s">
        <v>3553</v>
      </c>
      <c r="D412" s="37" t="s">
        <v>127</v>
      </c>
      <c r="E412" s="39" t="s">
        <v>3554</v>
      </c>
      <c r="F412" s="40" t="s">
        <v>135</v>
      </c>
      <c r="G412" s="41">
        <v>4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45">
      <c r="A413" s="37" t="s">
        <v>130</v>
      </c>
      <c r="B413" s="45"/>
      <c r="C413" s="46"/>
      <c r="D413" s="46"/>
      <c r="E413" s="39" t="s">
        <v>3555</v>
      </c>
      <c r="F413" s="46"/>
      <c r="G413" s="46"/>
      <c r="H413" s="46"/>
      <c r="I413" s="46"/>
      <c r="J413" s="47"/>
    </row>
    <row r="414" ht="45">
      <c r="A414" s="37" t="s">
        <v>131</v>
      </c>
      <c r="B414" s="45"/>
      <c r="C414" s="46"/>
      <c r="D414" s="46"/>
      <c r="E414" s="39" t="s">
        <v>3555</v>
      </c>
      <c r="F414" s="46"/>
      <c r="G414" s="46"/>
      <c r="H414" s="46"/>
      <c r="I414" s="46"/>
      <c r="J414" s="47"/>
    </row>
    <row r="415">
      <c r="A415" s="31" t="s">
        <v>122</v>
      </c>
      <c r="B415" s="32"/>
      <c r="C415" s="33" t="s">
        <v>1507</v>
      </c>
      <c r="D415" s="34"/>
      <c r="E415" s="31" t="s">
        <v>1508</v>
      </c>
      <c r="F415" s="34"/>
      <c r="G415" s="34"/>
      <c r="H415" s="34"/>
      <c r="I415" s="35">
        <f>SUMIFS(I416:I418,A416:A418,"P")</f>
        <v>0</v>
      </c>
      <c r="J415" s="36"/>
    </row>
    <row r="416" ht="45">
      <c r="A416" s="37" t="s">
        <v>125</v>
      </c>
      <c r="B416" s="37">
        <v>108</v>
      </c>
      <c r="C416" s="38" t="s">
        <v>3257</v>
      </c>
      <c r="D416" s="37" t="s">
        <v>127</v>
      </c>
      <c r="E416" s="39" t="s">
        <v>3258</v>
      </c>
      <c r="F416" s="40" t="s">
        <v>237</v>
      </c>
      <c r="G416" s="41">
        <v>5283.1130000000003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 ht="60">
      <c r="A417" s="37" t="s">
        <v>130</v>
      </c>
      <c r="B417" s="45"/>
      <c r="C417" s="46"/>
      <c r="D417" s="46"/>
      <c r="E417" s="39" t="s">
        <v>3259</v>
      </c>
      <c r="F417" s="46"/>
      <c r="G417" s="46"/>
      <c r="H417" s="46"/>
      <c r="I417" s="46"/>
      <c r="J417" s="47"/>
    </row>
    <row r="418" ht="60">
      <c r="A418" s="37" t="s">
        <v>131</v>
      </c>
      <c r="B418" s="48"/>
      <c r="C418" s="49"/>
      <c r="D418" s="49"/>
      <c r="E418" s="39" t="s">
        <v>3259</v>
      </c>
      <c r="F418" s="49"/>
      <c r="G418" s="49"/>
      <c r="H418" s="49"/>
      <c r="I418" s="49"/>
      <c r="J418" s="50"/>
    </row>
  </sheetData>
  <sheetProtection sheet="1" objects="1" scenarios="1" spinCount="100000" saltValue="TTL98/giHcCohASii4CL+DjRUv4Q6Gt6R0u5aP/96KgZLUNqggVdHVXBxjtKwZZMKXIGvdKtykHbtAmkqKZ7CA==" hashValue="XkaRwe5Xn9uTcRX9wVMNrYwplccacEe8wo7yO5qt+Lm9BTBSBEz/rX2lX66g1D+ZAD2kTWlvJwJL9BDf9cyBk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3556</v>
      </c>
      <c r="I3" s="25">
        <f>SUMIFS(I10:I607,A10:A607,"SD")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3556</v>
      </c>
      <c r="D6" s="22"/>
      <c r="E6" s="23" t="s">
        <v>64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3557</v>
      </c>
      <c r="D10" s="34"/>
      <c r="E10" s="31" t="s">
        <v>3558</v>
      </c>
      <c r="F10" s="34"/>
      <c r="G10" s="34"/>
      <c r="H10" s="34"/>
      <c r="I10" s="35">
        <f>SUMIFS(I11:I150,A11:A150,"P")</f>
        <v>0</v>
      </c>
      <c r="J10" s="36"/>
    </row>
    <row r="11">
      <c r="A11" s="37" t="s">
        <v>125</v>
      </c>
      <c r="B11" s="37">
        <v>1</v>
      </c>
      <c r="C11" s="38" t="s">
        <v>3559</v>
      </c>
      <c r="D11" s="37" t="s">
        <v>127</v>
      </c>
      <c r="E11" s="39" t="s">
        <v>3560</v>
      </c>
      <c r="F11" s="40" t="s">
        <v>135</v>
      </c>
      <c r="G11" s="41">
        <v>7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130</v>
      </c>
      <c r="B12" s="45"/>
      <c r="C12" s="46"/>
      <c r="D12" s="46"/>
      <c r="E12" s="39" t="s">
        <v>3560</v>
      </c>
      <c r="F12" s="46"/>
      <c r="G12" s="46"/>
      <c r="H12" s="46"/>
      <c r="I12" s="46"/>
      <c r="J12" s="47"/>
    </row>
    <row r="13" ht="75">
      <c r="A13" s="37" t="s">
        <v>242</v>
      </c>
      <c r="B13" s="45"/>
      <c r="C13" s="46"/>
      <c r="D13" s="46"/>
      <c r="E13" s="51" t="s">
        <v>3561</v>
      </c>
      <c r="F13" s="46"/>
      <c r="G13" s="46"/>
      <c r="H13" s="46"/>
      <c r="I13" s="46"/>
      <c r="J13" s="47"/>
    </row>
    <row r="14">
      <c r="A14" s="37" t="s">
        <v>131</v>
      </c>
      <c r="B14" s="45"/>
      <c r="C14" s="46"/>
      <c r="D14" s="46"/>
      <c r="E14" s="39" t="s">
        <v>3560</v>
      </c>
      <c r="F14" s="46"/>
      <c r="G14" s="46"/>
      <c r="H14" s="46"/>
      <c r="I14" s="46"/>
      <c r="J14" s="47"/>
    </row>
    <row r="15">
      <c r="A15" s="37" t="s">
        <v>125</v>
      </c>
      <c r="B15" s="37">
        <v>2</v>
      </c>
      <c r="C15" s="38" t="s">
        <v>3562</v>
      </c>
      <c r="D15" s="37" t="s">
        <v>127</v>
      </c>
      <c r="E15" s="39" t="s">
        <v>3563</v>
      </c>
      <c r="F15" s="40" t="s">
        <v>129</v>
      </c>
      <c r="G15" s="41">
        <v>87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130</v>
      </c>
      <c r="B16" s="45"/>
      <c r="C16" s="46"/>
      <c r="D16" s="46"/>
      <c r="E16" s="39" t="s">
        <v>3563</v>
      </c>
      <c r="F16" s="46"/>
      <c r="G16" s="46"/>
      <c r="H16" s="46"/>
      <c r="I16" s="46"/>
      <c r="J16" s="47"/>
    </row>
    <row r="17" ht="105">
      <c r="A17" s="37" t="s">
        <v>242</v>
      </c>
      <c r="B17" s="45"/>
      <c r="C17" s="46"/>
      <c r="D17" s="46"/>
      <c r="E17" s="51" t="s">
        <v>3564</v>
      </c>
      <c r="F17" s="46"/>
      <c r="G17" s="46"/>
      <c r="H17" s="46"/>
      <c r="I17" s="46"/>
      <c r="J17" s="47"/>
    </row>
    <row r="18">
      <c r="A18" s="37" t="s">
        <v>131</v>
      </c>
      <c r="B18" s="45"/>
      <c r="C18" s="46"/>
      <c r="D18" s="46"/>
      <c r="E18" s="39" t="s">
        <v>3563</v>
      </c>
      <c r="F18" s="46"/>
      <c r="G18" s="46"/>
      <c r="H18" s="46"/>
      <c r="I18" s="46"/>
      <c r="J18" s="47"/>
    </row>
    <row r="19">
      <c r="A19" s="37" t="s">
        <v>125</v>
      </c>
      <c r="B19" s="37">
        <v>3</v>
      </c>
      <c r="C19" s="38" t="s">
        <v>3565</v>
      </c>
      <c r="D19" s="37" t="s">
        <v>127</v>
      </c>
      <c r="E19" s="39" t="s">
        <v>3566</v>
      </c>
      <c r="F19" s="40" t="s">
        <v>129</v>
      </c>
      <c r="G19" s="41">
        <v>42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130</v>
      </c>
      <c r="B20" s="45"/>
      <c r="C20" s="46"/>
      <c r="D20" s="46"/>
      <c r="E20" s="39" t="s">
        <v>3566</v>
      </c>
      <c r="F20" s="46"/>
      <c r="G20" s="46"/>
      <c r="H20" s="46"/>
      <c r="I20" s="46"/>
      <c r="J20" s="47"/>
    </row>
    <row r="21" ht="105">
      <c r="A21" s="37" t="s">
        <v>242</v>
      </c>
      <c r="B21" s="45"/>
      <c r="C21" s="46"/>
      <c r="D21" s="46"/>
      <c r="E21" s="51" t="s">
        <v>3567</v>
      </c>
      <c r="F21" s="46"/>
      <c r="G21" s="46"/>
      <c r="H21" s="46"/>
      <c r="I21" s="46"/>
      <c r="J21" s="47"/>
    </row>
    <row r="22">
      <c r="A22" s="37" t="s">
        <v>131</v>
      </c>
      <c r="B22" s="45"/>
      <c r="C22" s="46"/>
      <c r="D22" s="46"/>
      <c r="E22" s="39" t="s">
        <v>3566</v>
      </c>
      <c r="F22" s="46"/>
      <c r="G22" s="46"/>
      <c r="H22" s="46"/>
      <c r="I22" s="46"/>
      <c r="J22" s="47"/>
    </row>
    <row r="23">
      <c r="A23" s="37" t="s">
        <v>125</v>
      </c>
      <c r="B23" s="37">
        <v>4</v>
      </c>
      <c r="C23" s="38" t="s">
        <v>3568</v>
      </c>
      <c r="D23" s="37" t="s">
        <v>127</v>
      </c>
      <c r="E23" s="39" t="s">
        <v>3569</v>
      </c>
      <c r="F23" s="40" t="s">
        <v>129</v>
      </c>
      <c r="G23" s="41">
        <v>151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130</v>
      </c>
      <c r="B24" s="45"/>
      <c r="C24" s="46"/>
      <c r="D24" s="46"/>
      <c r="E24" s="39" t="s">
        <v>3569</v>
      </c>
      <c r="F24" s="46"/>
      <c r="G24" s="46"/>
      <c r="H24" s="46"/>
      <c r="I24" s="46"/>
      <c r="J24" s="47"/>
    </row>
    <row r="25" ht="75">
      <c r="A25" s="37" t="s">
        <v>242</v>
      </c>
      <c r="B25" s="45"/>
      <c r="C25" s="46"/>
      <c r="D25" s="46"/>
      <c r="E25" s="51" t="s">
        <v>3570</v>
      </c>
      <c r="F25" s="46"/>
      <c r="G25" s="46"/>
      <c r="H25" s="46"/>
      <c r="I25" s="46"/>
      <c r="J25" s="47"/>
    </row>
    <row r="26">
      <c r="A26" s="37" t="s">
        <v>131</v>
      </c>
      <c r="B26" s="45"/>
      <c r="C26" s="46"/>
      <c r="D26" s="46"/>
      <c r="E26" s="39" t="s">
        <v>3569</v>
      </c>
      <c r="F26" s="46"/>
      <c r="G26" s="46"/>
      <c r="H26" s="46"/>
      <c r="I26" s="46"/>
      <c r="J26" s="47"/>
    </row>
    <row r="27">
      <c r="A27" s="37" t="s">
        <v>125</v>
      </c>
      <c r="B27" s="37">
        <v>5</v>
      </c>
      <c r="C27" s="38" t="s">
        <v>3571</v>
      </c>
      <c r="D27" s="37" t="s">
        <v>127</v>
      </c>
      <c r="E27" s="39" t="s">
        <v>3572</v>
      </c>
      <c r="F27" s="40" t="s">
        <v>129</v>
      </c>
      <c r="G27" s="41">
        <v>7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130</v>
      </c>
      <c r="B28" s="45"/>
      <c r="C28" s="46"/>
      <c r="D28" s="46"/>
      <c r="E28" s="39" t="s">
        <v>3572</v>
      </c>
      <c r="F28" s="46"/>
      <c r="G28" s="46"/>
      <c r="H28" s="46"/>
      <c r="I28" s="46"/>
      <c r="J28" s="47"/>
    </row>
    <row r="29" ht="75">
      <c r="A29" s="37" t="s">
        <v>242</v>
      </c>
      <c r="B29" s="45"/>
      <c r="C29" s="46"/>
      <c r="D29" s="46"/>
      <c r="E29" s="51" t="s">
        <v>3561</v>
      </c>
      <c r="F29" s="46"/>
      <c r="G29" s="46"/>
      <c r="H29" s="46"/>
      <c r="I29" s="46"/>
      <c r="J29" s="47"/>
    </row>
    <row r="30">
      <c r="A30" s="37" t="s">
        <v>131</v>
      </c>
      <c r="B30" s="45"/>
      <c r="C30" s="46"/>
      <c r="D30" s="46"/>
      <c r="E30" s="39" t="s">
        <v>3572</v>
      </c>
      <c r="F30" s="46"/>
      <c r="G30" s="46"/>
      <c r="H30" s="46"/>
      <c r="I30" s="46"/>
      <c r="J30" s="47"/>
    </row>
    <row r="31">
      <c r="A31" s="37" t="s">
        <v>125</v>
      </c>
      <c r="B31" s="37">
        <v>6</v>
      </c>
      <c r="C31" s="38" t="s">
        <v>3573</v>
      </c>
      <c r="D31" s="37" t="s">
        <v>127</v>
      </c>
      <c r="E31" s="39" t="s">
        <v>3574</v>
      </c>
      <c r="F31" s="40" t="s">
        <v>129</v>
      </c>
      <c r="G31" s="41">
        <v>49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3574</v>
      </c>
      <c r="F32" s="46"/>
      <c r="G32" s="46"/>
      <c r="H32" s="46"/>
      <c r="I32" s="46"/>
      <c r="J32" s="47"/>
    </row>
    <row r="33" ht="75">
      <c r="A33" s="37" t="s">
        <v>242</v>
      </c>
      <c r="B33" s="45"/>
      <c r="C33" s="46"/>
      <c r="D33" s="46"/>
      <c r="E33" s="51" t="s">
        <v>3575</v>
      </c>
      <c r="F33" s="46"/>
      <c r="G33" s="46"/>
      <c r="H33" s="46"/>
      <c r="I33" s="46"/>
      <c r="J33" s="47"/>
    </row>
    <row r="34">
      <c r="A34" s="37" t="s">
        <v>131</v>
      </c>
      <c r="B34" s="45"/>
      <c r="C34" s="46"/>
      <c r="D34" s="46"/>
      <c r="E34" s="39" t="s">
        <v>3574</v>
      </c>
      <c r="F34" s="46"/>
      <c r="G34" s="46"/>
      <c r="H34" s="46"/>
      <c r="I34" s="46"/>
      <c r="J34" s="47"/>
    </row>
    <row r="35">
      <c r="A35" s="37" t="s">
        <v>125</v>
      </c>
      <c r="B35" s="37">
        <v>7</v>
      </c>
      <c r="C35" s="38" t="s">
        <v>3576</v>
      </c>
      <c r="D35" s="37" t="s">
        <v>127</v>
      </c>
      <c r="E35" s="39" t="s">
        <v>3577</v>
      </c>
      <c r="F35" s="40" t="s">
        <v>129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130</v>
      </c>
      <c r="B36" s="45"/>
      <c r="C36" s="46"/>
      <c r="D36" s="46"/>
      <c r="E36" s="39" t="s">
        <v>3577</v>
      </c>
      <c r="F36" s="46"/>
      <c r="G36" s="46"/>
      <c r="H36" s="46"/>
      <c r="I36" s="46"/>
      <c r="J36" s="47"/>
    </row>
    <row r="37" ht="75">
      <c r="A37" s="37" t="s">
        <v>242</v>
      </c>
      <c r="B37" s="45"/>
      <c r="C37" s="46"/>
      <c r="D37" s="46"/>
      <c r="E37" s="51" t="s">
        <v>3578</v>
      </c>
      <c r="F37" s="46"/>
      <c r="G37" s="46"/>
      <c r="H37" s="46"/>
      <c r="I37" s="46"/>
      <c r="J37" s="47"/>
    </row>
    <row r="38">
      <c r="A38" s="37" t="s">
        <v>131</v>
      </c>
      <c r="B38" s="45"/>
      <c r="C38" s="46"/>
      <c r="D38" s="46"/>
      <c r="E38" s="39" t="s">
        <v>3577</v>
      </c>
      <c r="F38" s="46"/>
      <c r="G38" s="46"/>
      <c r="H38" s="46"/>
      <c r="I38" s="46"/>
      <c r="J38" s="47"/>
    </row>
    <row r="39">
      <c r="A39" s="37" t="s">
        <v>125</v>
      </c>
      <c r="B39" s="37">
        <v>8</v>
      </c>
      <c r="C39" s="38" t="s">
        <v>3579</v>
      </c>
      <c r="D39" s="37" t="s">
        <v>127</v>
      </c>
      <c r="E39" s="39" t="s">
        <v>3580</v>
      </c>
      <c r="F39" s="40" t="s">
        <v>129</v>
      </c>
      <c r="G39" s="41">
        <v>12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130</v>
      </c>
      <c r="B40" s="45"/>
      <c r="C40" s="46"/>
      <c r="D40" s="46"/>
      <c r="E40" s="39" t="s">
        <v>3580</v>
      </c>
      <c r="F40" s="46"/>
      <c r="G40" s="46"/>
      <c r="H40" s="46"/>
      <c r="I40" s="46"/>
      <c r="J40" s="47"/>
    </row>
    <row r="41" ht="75">
      <c r="A41" s="37" t="s">
        <v>242</v>
      </c>
      <c r="B41" s="45"/>
      <c r="C41" s="46"/>
      <c r="D41" s="46"/>
      <c r="E41" s="51" t="s">
        <v>3581</v>
      </c>
      <c r="F41" s="46"/>
      <c r="G41" s="46"/>
      <c r="H41" s="46"/>
      <c r="I41" s="46"/>
      <c r="J41" s="47"/>
    </row>
    <row r="42">
      <c r="A42" s="37" t="s">
        <v>131</v>
      </c>
      <c r="B42" s="45"/>
      <c r="C42" s="46"/>
      <c r="D42" s="46"/>
      <c r="E42" s="39" t="s">
        <v>3580</v>
      </c>
      <c r="F42" s="46"/>
      <c r="G42" s="46"/>
      <c r="H42" s="46"/>
      <c r="I42" s="46"/>
      <c r="J42" s="47"/>
    </row>
    <row r="43">
      <c r="A43" s="37" t="s">
        <v>125</v>
      </c>
      <c r="B43" s="37">
        <v>9</v>
      </c>
      <c r="C43" s="38" t="s">
        <v>3582</v>
      </c>
      <c r="D43" s="37" t="s">
        <v>127</v>
      </c>
      <c r="E43" s="39" t="s">
        <v>3583</v>
      </c>
      <c r="F43" s="40" t="s">
        <v>129</v>
      </c>
      <c r="G43" s="41">
        <v>105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130</v>
      </c>
      <c r="B44" s="45"/>
      <c r="C44" s="46"/>
      <c r="D44" s="46"/>
      <c r="E44" s="39" t="s">
        <v>3583</v>
      </c>
      <c r="F44" s="46"/>
      <c r="G44" s="46"/>
      <c r="H44" s="46"/>
      <c r="I44" s="46"/>
      <c r="J44" s="47"/>
    </row>
    <row r="45" ht="105">
      <c r="A45" s="37" t="s">
        <v>242</v>
      </c>
      <c r="B45" s="45"/>
      <c r="C45" s="46"/>
      <c r="D45" s="46"/>
      <c r="E45" s="51" t="s">
        <v>3584</v>
      </c>
      <c r="F45" s="46"/>
      <c r="G45" s="46"/>
      <c r="H45" s="46"/>
      <c r="I45" s="46"/>
      <c r="J45" s="47"/>
    </row>
    <row r="46">
      <c r="A46" s="37" t="s">
        <v>131</v>
      </c>
      <c r="B46" s="45"/>
      <c r="C46" s="46"/>
      <c r="D46" s="46"/>
      <c r="E46" s="39" t="s">
        <v>3583</v>
      </c>
      <c r="F46" s="46"/>
      <c r="G46" s="46"/>
      <c r="H46" s="46"/>
      <c r="I46" s="46"/>
      <c r="J46" s="47"/>
    </row>
    <row r="47">
      <c r="A47" s="37" t="s">
        <v>125</v>
      </c>
      <c r="B47" s="37">
        <v>10</v>
      </c>
      <c r="C47" s="38" t="s">
        <v>3585</v>
      </c>
      <c r="D47" s="37" t="s">
        <v>127</v>
      </c>
      <c r="E47" s="39" t="s">
        <v>3586</v>
      </c>
      <c r="F47" s="40" t="s">
        <v>129</v>
      </c>
      <c r="G47" s="41">
        <v>37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130</v>
      </c>
      <c r="B48" s="45"/>
      <c r="C48" s="46"/>
      <c r="D48" s="46"/>
      <c r="E48" s="39" t="s">
        <v>3586</v>
      </c>
      <c r="F48" s="46"/>
      <c r="G48" s="46"/>
      <c r="H48" s="46"/>
      <c r="I48" s="46"/>
      <c r="J48" s="47"/>
    </row>
    <row r="49" ht="45">
      <c r="A49" s="37" t="s">
        <v>242</v>
      </c>
      <c r="B49" s="45"/>
      <c r="C49" s="46"/>
      <c r="D49" s="46"/>
      <c r="E49" s="51" t="s">
        <v>3587</v>
      </c>
      <c r="F49" s="46"/>
      <c r="G49" s="46"/>
      <c r="H49" s="46"/>
      <c r="I49" s="46"/>
      <c r="J49" s="47"/>
    </row>
    <row r="50">
      <c r="A50" s="37" t="s">
        <v>131</v>
      </c>
      <c r="B50" s="45"/>
      <c r="C50" s="46"/>
      <c r="D50" s="46"/>
      <c r="E50" s="39" t="s">
        <v>3586</v>
      </c>
      <c r="F50" s="46"/>
      <c r="G50" s="46"/>
      <c r="H50" s="46"/>
      <c r="I50" s="46"/>
      <c r="J50" s="47"/>
    </row>
    <row r="51" ht="30">
      <c r="A51" s="37" t="s">
        <v>125</v>
      </c>
      <c r="B51" s="37">
        <v>11</v>
      </c>
      <c r="C51" s="38" t="s">
        <v>3588</v>
      </c>
      <c r="D51" s="37" t="s">
        <v>127</v>
      </c>
      <c r="E51" s="39" t="s">
        <v>3589</v>
      </c>
      <c r="F51" s="40" t="s">
        <v>135</v>
      </c>
      <c r="G51" s="41">
        <v>21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130</v>
      </c>
      <c r="B52" s="45"/>
      <c r="C52" s="46"/>
      <c r="D52" s="46"/>
      <c r="E52" s="39" t="s">
        <v>3589</v>
      </c>
      <c r="F52" s="46"/>
      <c r="G52" s="46"/>
      <c r="H52" s="46"/>
      <c r="I52" s="46"/>
      <c r="J52" s="47"/>
    </row>
    <row r="53" ht="30">
      <c r="A53" s="37" t="s">
        <v>131</v>
      </c>
      <c r="B53" s="45"/>
      <c r="C53" s="46"/>
      <c r="D53" s="46"/>
      <c r="E53" s="39" t="s">
        <v>3589</v>
      </c>
      <c r="F53" s="46"/>
      <c r="G53" s="46"/>
      <c r="H53" s="46"/>
      <c r="I53" s="46"/>
      <c r="J53" s="47"/>
    </row>
    <row r="54" ht="30">
      <c r="A54" s="37" t="s">
        <v>125</v>
      </c>
      <c r="B54" s="37">
        <v>12</v>
      </c>
      <c r="C54" s="38" t="s">
        <v>3590</v>
      </c>
      <c r="D54" s="37" t="s">
        <v>127</v>
      </c>
      <c r="E54" s="39" t="s">
        <v>3591</v>
      </c>
      <c r="F54" s="40" t="s">
        <v>135</v>
      </c>
      <c r="G54" s="41">
        <v>22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130</v>
      </c>
      <c r="B55" s="45"/>
      <c r="C55" s="46"/>
      <c r="D55" s="46"/>
      <c r="E55" s="39" t="s">
        <v>3591</v>
      </c>
      <c r="F55" s="46"/>
      <c r="G55" s="46"/>
      <c r="H55" s="46"/>
      <c r="I55" s="46"/>
      <c r="J55" s="47"/>
    </row>
    <row r="56" ht="30">
      <c r="A56" s="37" t="s">
        <v>131</v>
      </c>
      <c r="B56" s="45"/>
      <c r="C56" s="46"/>
      <c r="D56" s="46"/>
      <c r="E56" s="39" t="s">
        <v>3591</v>
      </c>
      <c r="F56" s="46"/>
      <c r="G56" s="46"/>
      <c r="H56" s="46"/>
      <c r="I56" s="46"/>
      <c r="J56" s="47"/>
    </row>
    <row r="57">
      <c r="A57" s="37" t="s">
        <v>125</v>
      </c>
      <c r="B57" s="37">
        <v>13</v>
      </c>
      <c r="C57" s="38" t="s">
        <v>3592</v>
      </c>
      <c r="D57" s="37" t="s">
        <v>127</v>
      </c>
      <c r="E57" s="39" t="s">
        <v>3593</v>
      </c>
      <c r="F57" s="40" t="s">
        <v>135</v>
      </c>
      <c r="G57" s="41">
        <v>2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130</v>
      </c>
      <c r="B58" s="45"/>
      <c r="C58" s="46"/>
      <c r="D58" s="46"/>
      <c r="E58" s="39" t="s">
        <v>3593</v>
      </c>
      <c r="F58" s="46"/>
      <c r="G58" s="46"/>
      <c r="H58" s="46"/>
      <c r="I58" s="46"/>
      <c r="J58" s="47"/>
    </row>
    <row r="59" ht="75">
      <c r="A59" s="37" t="s">
        <v>242</v>
      </c>
      <c r="B59" s="45"/>
      <c r="C59" s="46"/>
      <c r="D59" s="46"/>
      <c r="E59" s="51" t="s">
        <v>3594</v>
      </c>
      <c r="F59" s="46"/>
      <c r="G59" s="46"/>
      <c r="H59" s="46"/>
      <c r="I59" s="46"/>
      <c r="J59" s="47"/>
    </row>
    <row r="60">
      <c r="A60" s="37" t="s">
        <v>131</v>
      </c>
      <c r="B60" s="45"/>
      <c r="C60" s="46"/>
      <c r="D60" s="46"/>
      <c r="E60" s="39" t="s">
        <v>3593</v>
      </c>
      <c r="F60" s="46"/>
      <c r="G60" s="46"/>
      <c r="H60" s="46"/>
      <c r="I60" s="46"/>
      <c r="J60" s="47"/>
    </row>
    <row r="61">
      <c r="A61" s="37" t="s">
        <v>125</v>
      </c>
      <c r="B61" s="37">
        <v>14</v>
      </c>
      <c r="C61" s="38" t="s">
        <v>3595</v>
      </c>
      <c r="D61" s="37" t="s">
        <v>127</v>
      </c>
      <c r="E61" s="39" t="s">
        <v>3596</v>
      </c>
      <c r="F61" s="40" t="s">
        <v>135</v>
      </c>
      <c r="G61" s="41">
        <v>5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130</v>
      </c>
      <c r="B62" s="45"/>
      <c r="C62" s="46"/>
      <c r="D62" s="46"/>
      <c r="E62" s="39" t="s">
        <v>3596</v>
      </c>
      <c r="F62" s="46"/>
      <c r="G62" s="46"/>
      <c r="H62" s="46"/>
      <c r="I62" s="46"/>
      <c r="J62" s="47"/>
    </row>
    <row r="63" ht="75">
      <c r="A63" s="37" t="s">
        <v>242</v>
      </c>
      <c r="B63" s="45"/>
      <c r="C63" s="46"/>
      <c r="D63" s="46"/>
      <c r="E63" s="51" t="s">
        <v>3597</v>
      </c>
      <c r="F63" s="46"/>
      <c r="G63" s="46"/>
      <c r="H63" s="46"/>
      <c r="I63" s="46"/>
      <c r="J63" s="47"/>
    </row>
    <row r="64">
      <c r="A64" s="37" t="s">
        <v>131</v>
      </c>
      <c r="B64" s="45"/>
      <c r="C64" s="46"/>
      <c r="D64" s="46"/>
      <c r="E64" s="39" t="s">
        <v>3596</v>
      </c>
      <c r="F64" s="46"/>
      <c r="G64" s="46"/>
      <c r="H64" s="46"/>
      <c r="I64" s="46"/>
      <c r="J64" s="47"/>
    </row>
    <row r="65" ht="30">
      <c r="A65" s="37" t="s">
        <v>125</v>
      </c>
      <c r="B65" s="37">
        <v>15</v>
      </c>
      <c r="C65" s="38" t="s">
        <v>3598</v>
      </c>
      <c r="D65" s="37" t="s">
        <v>127</v>
      </c>
      <c r="E65" s="39" t="s">
        <v>3599</v>
      </c>
      <c r="F65" s="40" t="s">
        <v>135</v>
      </c>
      <c r="G65" s="41">
        <v>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130</v>
      </c>
      <c r="B66" s="45"/>
      <c r="C66" s="46"/>
      <c r="D66" s="46"/>
      <c r="E66" s="39" t="s">
        <v>3599</v>
      </c>
      <c r="F66" s="46"/>
      <c r="G66" s="46"/>
      <c r="H66" s="46"/>
      <c r="I66" s="46"/>
      <c r="J66" s="47"/>
    </row>
    <row r="67" ht="75">
      <c r="A67" s="37" t="s">
        <v>242</v>
      </c>
      <c r="B67" s="45"/>
      <c r="C67" s="46"/>
      <c r="D67" s="46"/>
      <c r="E67" s="51" t="s">
        <v>3600</v>
      </c>
      <c r="F67" s="46"/>
      <c r="G67" s="46"/>
      <c r="H67" s="46"/>
      <c r="I67" s="46"/>
      <c r="J67" s="47"/>
    </row>
    <row r="68" ht="30">
      <c r="A68" s="37" t="s">
        <v>131</v>
      </c>
      <c r="B68" s="45"/>
      <c r="C68" s="46"/>
      <c r="D68" s="46"/>
      <c r="E68" s="39" t="s">
        <v>3599</v>
      </c>
      <c r="F68" s="46"/>
      <c r="G68" s="46"/>
      <c r="H68" s="46"/>
      <c r="I68" s="46"/>
      <c r="J68" s="47"/>
    </row>
    <row r="69">
      <c r="A69" s="37" t="s">
        <v>125</v>
      </c>
      <c r="B69" s="37">
        <v>16</v>
      </c>
      <c r="C69" s="38" t="s">
        <v>3601</v>
      </c>
      <c r="D69" s="37" t="s">
        <v>127</v>
      </c>
      <c r="E69" s="39" t="s">
        <v>3602</v>
      </c>
      <c r="F69" s="40" t="s">
        <v>135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130</v>
      </c>
      <c r="B70" s="45"/>
      <c r="C70" s="46"/>
      <c r="D70" s="46"/>
      <c r="E70" s="39" t="s">
        <v>3602</v>
      </c>
      <c r="F70" s="46"/>
      <c r="G70" s="46"/>
      <c r="H70" s="46"/>
      <c r="I70" s="46"/>
      <c r="J70" s="47"/>
    </row>
    <row r="71" ht="75">
      <c r="A71" s="37" t="s">
        <v>242</v>
      </c>
      <c r="B71" s="45"/>
      <c r="C71" s="46"/>
      <c r="D71" s="46"/>
      <c r="E71" s="51" t="s">
        <v>3603</v>
      </c>
      <c r="F71" s="46"/>
      <c r="G71" s="46"/>
      <c r="H71" s="46"/>
      <c r="I71" s="46"/>
      <c r="J71" s="47"/>
    </row>
    <row r="72">
      <c r="A72" s="37" t="s">
        <v>131</v>
      </c>
      <c r="B72" s="45"/>
      <c r="C72" s="46"/>
      <c r="D72" s="46"/>
      <c r="E72" s="39" t="s">
        <v>3602</v>
      </c>
      <c r="F72" s="46"/>
      <c r="G72" s="46"/>
      <c r="H72" s="46"/>
      <c r="I72" s="46"/>
      <c r="J72" s="47"/>
    </row>
    <row r="73">
      <c r="A73" s="37" t="s">
        <v>125</v>
      </c>
      <c r="B73" s="37">
        <v>17</v>
      </c>
      <c r="C73" s="38" t="s">
        <v>3604</v>
      </c>
      <c r="D73" s="37" t="s">
        <v>127</v>
      </c>
      <c r="E73" s="39" t="s">
        <v>3605</v>
      </c>
      <c r="F73" s="40" t="s">
        <v>135</v>
      </c>
      <c r="G73" s="41">
        <v>13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3605</v>
      </c>
      <c r="F74" s="46"/>
      <c r="G74" s="46"/>
      <c r="H74" s="46"/>
      <c r="I74" s="46"/>
      <c r="J74" s="47"/>
    </row>
    <row r="75" ht="45">
      <c r="A75" s="37" t="s">
        <v>242</v>
      </c>
      <c r="B75" s="45"/>
      <c r="C75" s="46"/>
      <c r="D75" s="46"/>
      <c r="E75" s="51" t="s">
        <v>3606</v>
      </c>
      <c r="F75" s="46"/>
      <c r="G75" s="46"/>
      <c r="H75" s="46"/>
      <c r="I75" s="46"/>
      <c r="J75" s="47"/>
    </row>
    <row r="76">
      <c r="A76" s="37" t="s">
        <v>131</v>
      </c>
      <c r="B76" s="45"/>
      <c r="C76" s="46"/>
      <c r="D76" s="46"/>
      <c r="E76" s="39" t="s">
        <v>3605</v>
      </c>
      <c r="F76" s="46"/>
      <c r="G76" s="46"/>
      <c r="H76" s="46"/>
      <c r="I76" s="46"/>
      <c r="J76" s="47"/>
    </row>
    <row r="77">
      <c r="A77" s="37" t="s">
        <v>125</v>
      </c>
      <c r="B77" s="37">
        <v>18</v>
      </c>
      <c r="C77" s="38" t="s">
        <v>3607</v>
      </c>
      <c r="D77" s="37" t="s">
        <v>127</v>
      </c>
      <c r="E77" s="39" t="s">
        <v>3608</v>
      </c>
      <c r="F77" s="40" t="s">
        <v>135</v>
      </c>
      <c r="G77" s="41">
        <v>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130</v>
      </c>
      <c r="B78" s="45"/>
      <c r="C78" s="46"/>
      <c r="D78" s="46"/>
      <c r="E78" s="39" t="s">
        <v>3608</v>
      </c>
      <c r="F78" s="46"/>
      <c r="G78" s="46"/>
      <c r="H78" s="46"/>
      <c r="I78" s="46"/>
      <c r="J78" s="47"/>
    </row>
    <row r="79" ht="75">
      <c r="A79" s="37" t="s">
        <v>242</v>
      </c>
      <c r="B79" s="45"/>
      <c r="C79" s="46"/>
      <c r="D79" s="46"/>
      <c r="E79" s="51" t="s">
        <v>3609</v>
      </c>
      <c r="F79" s="46"/>
      <c r="G79" s="46"/>
      <c r="H79" s="46"/>
      <c r="I79" s="46"/>
      <c r="J79" s="47"/>
    </row>
    <row r="80">
      <c r="A80" s="37" t="s">
        <v>131</v>
      </c>
      <c r="B80" s="45"/>
      <c r="C80" s="46"/>
      <c r="D80" s="46"/>
      <c r="E80" s="39" t="s">
        <v>3608</v>
      </c>
      <c r="F80" s="46"/>
      <c r="G80" s="46"/>
      <c r="H80" s="46"/>
      <c r="I80" s="46"/>
      <c r="J80" s="47"/>
    </row>
    <row r="81">
      <c r="A81" s="37" t="s">
        <v>125</v>
      </c>
      <c r="B81" s="37">
        <v>19</v>
      </c>
      <c r="C81" s="38" t="s">
        <v>3610</v>
      </c>
      <c r="D81" s="37" t="s">
        <v>127</v>
      </c>
      <c r="E81" s="39" t="s">
        <v>3611</v>
      </c>
      <c r="F81" s="40" t="s">
        <v>135</v>
      </c>
      <c r="G81" s="41">
        <v>5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130</v>
      </c>
      <c r="B82" s="45"/>
      <c r="C82" s="46"/>
      <c r="D82" s="46"/>
      <c r="E82" s="39" t="s">
        <v>3611</v>
      </c>
      <c r="F82" s="46"/>
      <c r="G82" s="46"/>
      <c r="H82" s="46"/>
      <c r="I82" s="46"/>
      <c r="J82" s="47"/>
    </row>
    <row r="83" ht="45">
      <c r="A83" s="37" t="s">
        <v>242</v>
      </c>
      <c r="B83" s="45"/>
      <c r="C83" s="46"/>
      <c r="D83" s="46"/>
      <c r="E83" s="51" t="s">
        <v>3612</v>
      </c>
      <c r="F83" s="46"/>
      <c r="G83" s="46"/>
      <c r="H83" s="46"/>
      <c r="I83" s="46"/>
      <c r="J83" s="47"/>
    </row>
    <row r="84">
      <c r="A84" s="37" t="s">
        <v>131</v>
      </c>
      <c r="B84" s="45"/>
      <c r="C84" s="46"/>
      <c r="D84" s="46"/>
      <c r="E84" s="39" t="s">
        <v>3611</v>
      </c>
      <c r="F84" s="46"/>
      <c r="G84" s="46"/>
      <c r="H84" s="46"/>
      <c r="I84" s="46"/>
      <c r="J84" s="47"/>
    </row>
    <row r="85">
      <c r="A85" s="37" t="s">
        <v>125</v>
      </c>
      <c r="B85" s="37">
        <v>20</v>
      </c>
      <c r="C85" s="38" t="s">
        <v>3613</v>
      </c>
      <c r="D85" s="37" t="s">
        <v>127</v>
      </c>
      <c r="E85" s="39" t="s">
        <v>3614</v>
      </c>
      <c r="F85" s="40" t="s">
        <v>135</v>
      </c>
      <c r="G85" s="41">
        <v>3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3614</v>
      </c>
      <c r="F86" s="46"/>
      <c r="G86" s="46"/>
      <c r="H86" s="46"/>
      <c r="I86" s="46"/>
      <c r="J86" s="47"/>
    </row>
    <row r="87" ht="75">
      <c r="A87" s="37" t="s">
        <v>242</v>
      </c>
      <c r="B87" s="45"/>
      <c r="C87" s="46"/>
      <c r="D87" s="46"/>
      <c r="E87" s="51" t="s">
        <v>3615</v>
      </c>
      <c r="F87" s="46"/>
      <c r="G87" s="46"/>
      <c r="H87" s="46"/>
      <c r="I87" s="46"/>
      <c r="J87" s="47"/>
    </row>
    <row r="88">
      <c r="A88" s="37" t="s">
        <v>131</v>
      </c>
      <c r="B88" s="45"/>
      <c r="C88" s="46"/>
      <c r="D88" s="46"/>
      <c r="E88" s="39" t="s">
        <v>3614</v>
      </c>
      <c r="F88" s="46"/>
      <c r="G88" s="46"/>
      <c r="H88" s="46"/>
      <c r="I88" s="46"/>
      <c r="J88" s="47"/>
    </row>
    <row r="89">
      <c r="A89" s="37" t="s">
        <v>125</v>
      </c>
      <c r="B89" s="37">
        <v>21</v>
      </c>
      <c r="C89" s="38" t="s">
        <v>3616</v>
      </c>
      <c r="D89" s="37" t="s">
        <v>127</v>
      </c>
      <c r="E89" s="39" t="s">
        <v>3617</v>
      </c>
      <c r="F89" s="40" t="s">
        <v>129</v>
      </c>
      <c r="G89" s="41">
        <v>751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3617</v>
      </c>
      <c r="F90" s="46"/>
      <c r="G90" s="46"/>
      <c r="H90" s="46"/>
      <c r="I90" s="46"/>
      <c r="J90" s="47"/>
    </row>
    <row r="91" ht="105">
      <c r="A91" s="37" t="s">
        <v>242</v>
      </c>
      <c r="B91" s="45"/>
      <c r="C91" s="46"/>
      <c r="D91" s="46"/>
      <c r="E91" s="51" t="s">
        <v>3618</v>
      </c>
      <c r="F91" s="46"/>
      <c r="G91" s="46"/>
      <c r="H91" s="46"/>
      <c r="I91" s="46"/>
      <c r="J91" s="47"/>
    </row>
    <row r="92">
      <c r="A92" s="37" t="s">
        <v>131</v>
      </c>
      <c r="B92" s="45"/>
      <c r="C92" s="46"/>
      <c r="D92" s="46"/>
      <c r="E92" s="39" t="s">
        <v>3617</v>
      </c>
      <c r="F92" s="46"/>
      <c r="G92" s="46"/>
      <c r="H92" s="46"/>
      <c r="I92" s="46"/>
      <c r="J92" s="47"/>
    </row>
    <row r="93">
      <c r="A93" s="37" t="s">
        <v>125</v>
      </c>
      <c r="B93" s="37">
        <v>22</v>
      </c>
      <c r="C93" s="38" t="s">
        <v>3619</v>
      </c>
      <c r="D93" s="37" t="s">
        <v>127</v>
      </c>
      <c r="E93" s="39" t="s">
        <v>3620</v>
      </c>
      <c r="F93" s="40" t="s">
        <v>129</v>
      </c>
      <c r="G93" s="41">
        <v>132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130</v>
      </c>
      <c r="B94" s="45"/>
      <c r="C94" s="46"/>
      <c r="D94" s="46"/>
      <c r="E94" s="39" t="s">
        <v>3620</v>
      </c>
      <c r="F94" s="46"/>
      <c r="G94" s="46"/>
      <c r="H94" s="46"/>
      <c r="I94" s="46"/>
      <c r="J94" s="47"/>
    </row>
    <row r="95" ht="45">
      <c r="A95" s="37" t="s">
        <v>242</v>
      </c>
      <c r="B95" s="45"/>
      <c r="C95" s="46"/>
      <c r="D95" s="46"/>
      <c r="E95" s="51" t="s">
        <v>3621</v>
      </c>
      <c r="F95" s="46"/>
      <c r="G95" s="46"/>
      <c r="H95" s="46"/>
      <c r="I95" s="46"/>
      <c r="J95" s="47"/>
    </row>
    <row r="96">
      <c r="A96" s="37" t="s">
        <v>131</v>
      </c>
      <c r="B96" s="45"/>
      <c r="C96" s="46"/>
      <c r="D96" s="46"/>
      <c r="E96" s="39" t="s">
        <v>3620</v>
      </c>
      <c r="F96" s="46"/>
      <c r="G96" s="46"/>
      <c r="H96" s="46"/>
      <c r="I96" s="46"/>
      <c r="J96" s="47"/>
    </row>
    <row r="97" ht="45">
      <c r="A97" s="37" t="s">
        <v>125</v>
      </c>
      <c r="B97" s="37">
        <v>23</v>
      </c>
      <c r="C97" s="38" t="s">
        <v>3622</v>
      </c>
      <c r="D97" s="37" t="s">
        <v>127</v>
      </c>
      <c r="E97" s="39" t="s">
        <v>3623</v>
      </c>
      <c r="F97" s="40" t="s">
        <v>129</v>
      </c>
      <c r="G97" s="41">
        <v>87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130</v>
      </c>
      <c r="B98" s="45"/>
      <c r="C98" s="46"/>
      <c r="D98" s="46"/>
      <c r="E98" s="39" t="s">
        <v>3624</v>
      </c>
      <c r="F98" s="46"/>
      <c r="G98" s="46"/>
      <c r="H98" s="46"/>
      <c r="I98" s="46"/>
      <c r="J98" s="47"/>
    </row>
    <row r="99" ht="105">
      <c r="A99" s="37" t="s">
        <v>242</v>
      </c>
      <c r="B99" s="45"/>
      <c r="C99" s="46"/>
      <c r="D99" s="46"/>
      <c r="E99" s="51" t="s">
        <v>3564</v>
      </c>
      <c r="F99" s="46"/>
      <c r="G99" s="46"/>
      <c r="H99" s="46"/>
      <c r="I99" s="46"/>
      <c r="J99" s="47"/>
    </row>
    <row r="100" ht="45">
      <c r="A100" s="37" t="s">
        <v>131</v>
      </c>
      <c r="B100" s="45"/>
      <c r="C100" s="46"/>
      <c r="D100" s="46"/>
      <c r="E100" s="39" t="s">
        <v>3624</v>
      </c>
      <c r="F100" s="46"/>
      <c r="G100" s="46"/>
      <c r="H100" s="46"/>
      <c r="I100" s="46"/>
      <c r="J100" s="47"/>
    </row>
    <row r="101" ht="45">
      <c r="A101" s="37" t="s">
        <v>125</v>
      </c>
      <c r="B101" s="37">
        <v>24</v>
      </c>
      <c r="C101" s="38" t="s">
        <v>3625</v>
      </c>
      <c r="D101" s="37" t="s">
        <v>127</v>
      </c>
      <c r="E101" s="39" t="s">
        <v>3623</v>
      </c>
      <c r="F101" s="40" t="s">
        <v>129</v>
      </c>
      <c r="G101" s="41">
        <v>42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45">
      <c r="A102" s="37" t="s">
        <v>130</v>
      </c>
      <c r="B102" s="45"/>
      <c r="C102" s="46"/>
      <c r="D102" s="46"/>
      <c r="E102" s="39" t="s">
        <v>3626</v>
      </c>
      <c r="F102" s="46"/>
      <c r="G102" s="46"/>
      <c r="H102" s="46"/>
      <c r="I102" s="46"/>
      <c r="J102" s="47"/>
    </row>
    <row r="103" ht="105">
      <c r="A103" s="37" t="s">
        <v>242</v>
      </c>
      <c r="B103" s="45"/>
      <c r="C103" s="46"/>
      <c r="D103" s="46"/>
      <c r="E103" s="51" t="s">
        <v>3567</v>
      </c>
      <c r="F103" s="46"/>
      <c r="G103" s="46"/>
      <c r="H103" s="46"/>
      <c r="I103" s="46"/>
      <c r="J103" s="47"/>
    </row>
    <row r="104" ht="45">
      <c r="A104" s="37" t="s">
        <v>131</v>
      </c>
      <c r="B104" s="45"/>
      <c r="C104" s="46"/>
      <c r="D104" s="46"/>
      <c r="E104" s="39" t="s">
        <v>3626</v>
      </c>
      <c r="F104" s="46"/>
      <c r="G104" s="46"/>
      <c r="H104" s="46"/>
      <c r="I104" s="46"/>
      <c r="J104" s="47"/>
    </row>
    <row r="105">
      <c r="A105" s="37" t="s">
        <v>125</v>
      </c>
      <c r="B105" s="37">
        <v>25</v>
      </c>
      <c r="C105" s="38" t="s">
        <v>3627</v>
      </c>
      <c r="D105" s="37" t="s">
        <v>127</v>
      </c>
      <c r="E105" s="39" t="s">
        <v>3628</v>
      </c>
      <c r="F105" s="40" t="s">
        <v>135</v>
      </c>
      <c r="G105" s="41">
        <v>7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3628</v>
      </c>
      <c r="F106" s="46"/>
      <c r="G106" s="46"/>
      <c r="H106" s="46"/>
      <c r="I106" s="46"/>
      <c r="J106" s="47"/>
    </row>
    <row r="107" ht="75">
      <c r="A107" s="37" t="s">
        <v>242</v>
      </c>
      <c r="B107" s="45"/>
      <c r="C107" s="46"/>
      <c r="D107" s="46"/>
      <c r="E107" s="51" t="s">
        <v>3561</v>
      </c>
      <c r="F107" s="46"/>
      <c r="G107" s="46"/>
      <c r="H107" s="46"/>
      <c r="I107" s="46"/>
      <c r="J107" s="47"/>
    </row>
    <row r="108">
      <c r="A108" s="37" t="s">
        <v>131</v>
      </c>
      <c r="B108" s="45"/>
      <c r="C108" s="46"/>
      <c r="D108" s="46"/>
      <c r="E108" s="39" t="s">
        <v>3628</v>
      </c>
      <c r="F108" s="46"/>
      <c r="G108" s="46"/>
      <c r="H108" s="46"/>
      <c r="I108" s="46"/>
      <c r="J108" s="47"/>
    </row>
    <row r="109">
      <c r="A109" s="37" t="s">
        <v>125</v>
      </c>
      <c r="B109" s="37">
        <v>26</v>
      </c>
      <c r="C109" s="38" t="s">
        <v>3629</v>
      </c>
      <c r="D109" s="37" t="s">
        <v>127</v>
      </c>
      <c r="E109" s="39" t="s">
        <v>3630</v>
      </c>
      <c r="F109" s="40" t="s">
        <v>129</v>
      </c>
      <c r="G109" s="41">
        <v>9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130</v>
      </c>
      <c r="B110" s="45"/>
      <c r="C110" s="46"/>
      <c r="D110" s="46"/>
      <c r="E110" s="39" t="s">
        <v>3630</v>
      </c>
      <c r="F110" s="46"/>
      <c r="G110" s="46"/>
      <c r="H110" s="46"/>
      <c r="I110" s="46"/>
      <c r="J110" s="47"/>
    </row>
    <row r="111" ht="45">
      <c r="A111" s="37" t="s">
        <v>242</v>
      </c>
      <c r="B111" s="45"/>
      <c r="C111" s="46"/>
      <c r="D111" s="46"/>
      <c r="E111" s="51" t="s">
        <v>3631</v>
      </c>
      <c r="F111" s="46"/>
      <c r="G111" s="46"/>
      <c r="H111" s="46"/>
      <c r="I111" s="46"/>
      <c r="J111" s="47"/>
    </row>
    <row r="112">
      <c r="A112" s="37" t="s">
        <v>131</v>
      </c>
      <c r="B112" s="45"/>
      <c r="C112" s="46"/>
      <c r="D112" s="46"/>
      <c r="E112" s="39" t="s">
        <v>3632</v>
      </c>
      <c r="F112" s="46"/>
      <c r="G112" s="46"/>
      <c r="H112" s="46"/>
      <c r="I112" s="46"/>
      <c r="J112" s="47"/>
    </row>
    <row r="113">
      <c r="A113" s="37" t="s">
        <v>125</v>
      </c>
      <c r="B113" s="37">
        <v>27</v>
      </c>
      <c r="C113" s="38" t="s">
        <v>3633</v>
      </c>
      <c r="D113" s="37" t="s">
        <v>127</v>
      </c>
      <c r="E113" s="39" t="s">
        <v>3630</v>
      </c>
      <c r="F113" s="40" t="s">
        <v>129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130</v>
      </c>
      <c r="B114" s="45"/>
      <c r="C114" s="46"/>
      <c r="D114" s="46"/>
      <c r="E114" s="39" t="s">
        <v>3630</v>
      </c>
      <c r="F114" s="46"/>
      <c r="G114" s="46"/>
      <c r="H114" s="46"/>
      <c r="I114" s="46"/>
      <c r="J114" s="47"/>
    </row>
    <row r="115" ht="45">
      <c r="A115" s="37" t="s">
        <v>242</v>
      </c>
      <c r="B115" s="45"/>
      <c r="C115" s="46"/>
      <c r="D115" s="46"/>
      <c r="E115" s="51" t="s">
        <v>3634</v>
      </c>
      <c r="F115" s="46"/>
      <c r="G115" s="46"/>
      <c r="H115" s="46"/>
      <c r="I115" s="46"/>
      <c r="J115" s="47"/>
    </row>
    <row r="116">
      <c r="A116" s="37" t="s">
        <v>131</v>
      </c>
      <c r="B116" s="45"/>
      <c r="C116" s="46"/>
      <c r="D116" s="46"/>
      <c r="E116" s="39" t="s">
        <v>3632</v>
      </c>
      <c r="F116" s="46"/>
      <c r="G116" s="46"/>
      <c r="H116" s="46"/>
      <c r="I116" s="46"/>
      <c r="J116" s="47"/>
    </row>
    <row r="117">
      <c r="A117" s="37" t="s">
        <v>125</v>
      </c>
      <c r="B117" s="37">
        <v>28</v>
      </c>
      <c r="C117" s="38" t="s">
        <v>3635</v>
      </c>
      <c r="D117" s="37" t="s">
        <v>127</v>
      </c>
      <c r="E117" s="39" t="s">
        <v>3636</v>
      </c>
      <c r="F117" s="40" t="s">
        <v>129</v>
      </c>
      <c r="G117" s="41">
        <v>72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3636</v>
      </c>
      <c r="F118" s="46"/>
      <c r="G118" s="46"/>
      <c r="H118" s="46"/>
      <c r="I118" s="46"/>
      <c r="J118" s="47"/>
    </row>
    <row r="119" ht="45">
      <c r="A119" s="37" t="s">
        <v>242</v>
      </c>
      <c r="B119" s="45"/>
      <c r="C119" s="46"/>
      <c r="D119" s="46"/>
      <c r="E119" s="51" t="s">
        <v>3637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3636</v>
      </c>
      <c r="F120" s="46"/>
      <c r="G120" s="46"/>
      <c r="H120" s="46"/>
      <c r="I120" s="46"/>
      <c r="J120" s="47"/>
    </row>
    <row r="121">
      <c r="A121" s="37" t="s">
        <v>125</v>
      </c>
      <c r="B121" s="37">
        <v>29</v>
      </c>
      <c r="C121" s="38" t="s">
        <v>3638</v>
      </c>
      <c r="D121" s="37" t="s">
        <v>127</v>
      </c>
      <c r="E121" s="39" t="s">
        <v>3636</v>
      </c>
      <c r="F121" s="40" t="s">
        <v>129</v>
      </c>
      <c r="G121" s="41">
        <v>16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130</v>
      </c>
      <c r="B122" s="45"/>
      <c r="C122" s="46"/>
      <c r="D122" s="46"/>
      <c r="E122" s="39" t="s">
        <v>3636</v>
      </c>
      <c r="F122" s="46"/>
      <c r="G122" s="46"/>
      <c r="H122" s="46"/>
      <c r="I122" s="46"/>
      <c r="J122" s="47"/>
    </row>
    <row r="123" ht="45">
      <c r="A123" s="37" t="s">
        <v>242</v>
      </c>
      <c r="B123" s="45"/>
      <c r="C123" s="46"/>
      <c r="D123" s="46"/>
      <c r="E123" s="51" t="s">
        <v>3639</v>
      </c>
      <c r="F123" s="46"/>
      <c r="G123" s="46"/>
      <c r="H123" s="46"/>
      <c r="I123" s="46"/>
      <c r="J123" s="47"/>
    </row>
    <row r="124">
      <c r="A124" s="37" t="s">
        <v>131</v>
      </c>
      <c r="B124" s="45"/>
      <c r="C124" s="46"/>
      <c r="D124" s="46"/>
      <c r="E124" s="39" t="s">
        <v>3636</v>
      </c>
      <c r="F124" s="46"/>
      <c r="G124" s="46"/>
      <c r="H124" s="46"/>
      <c r="I124" s="46"/>
      <c r="J124" s="47"/>
    </row>
    <row r="125">
      <c r="A125" s="37" t="s">
        <v>125</v>
      </c>
      <c r="B125" s="37">
        <v>30</v>
      </c>
      <c r="C125" s="38" t="s">
        <v>3640</v>
      </c>
      <c r="D125" s="37" t="s">
        <v>127</v>
      </c>
      <c r="E125" s="39" t="s">
        <v>3641</v>
      </c>
      <c r="F125" s="40" t="s">
        <v>129</v>
      </c>
      <c r="G125" s="41">
        <v>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130</v>
      </c>
      <c r="B126" s="45"/>
      <c r="C126" s="46"/>
      <c r="D126" s="46"/>
      <c r="E126" s="39" t="s">
        <v>3641</v>
      </c>
      <c r="F126" s="46"/>
      <c r="G126" s="46"/>
      <c r="H126" s="46"/>
      <c r="I126" s="46"/>
      <c r="J126" s="47"/>
    </row>
    <row r="127" ht="45">
      <c r="A127" s="37" t="s">
        <v>242</v>
      </c>
      <c r="B127" s="45"/>
      <c r="C127" s="46"/>
      <c r="D127" s="46"/>
      <c r="E127" s="51" t="s">
        <v>3642</v>
      </c>
      <c r="F127" s="46"/>
      <c r="G127" s="46"/>
      <c r="H127" s="46"/>
      <c r="I127" s="46"/>
      <c r="J127" s="47"/>
    </row>
    <row r="128">
      <c r="A128" s="37" t="s">
        <v>131</v>
      </c>
      <c r="B128" s="45"/>
      <c r="C128" s="46"/>
      <c r="D128" s="46"/>
      <c r="E128" s="39" t="s">
        <v>3641</v>
      </c>
      <c r="F128" s="46"/>
      <c r="G128" s="46"/>
      <c r="H128" s="46"/>
      <c r="I128" s="46"/>
      <c r="J128" s="47"/>
    </row>
    <row r="129">
      <c r="A129" s="37" t="s">
        <v>125</v>
      </c>
      <c r="B129" s="37">
        <v>31</v>
      </c>
      <c r="C129" s="38" t="s">
        <v>3643</v>
      </c>
      <c r="D129" s="37" t="s">
        <v>127</v>
      </c>
      <c r="E129" s="39" t="s">
        <v>3641</v>
      </c>
      <c r="F129" s="40" t="s">
        <v>129</v>
      </c>
      <c r="G129" s="41">
        <v>28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130</v>
      </c>
      <c r="B130" s="45"/>
      <c r="C130" s="46"/>
      <c r="D130" s="46"/>
      <c r="E130" s="39" t="s">
        <v>3641</v>
      </c>
      <c r="F130" s="46"/>
      <c r="G130" s="46"/>
      <c r="H130" s="46"/>
      <c r="I130" s="46"/>
      <c r="J130" s="47"/>
    </row>
    <row r="131" ht="45">
      <c r="A131" s="37" t="s">
        <v>242</v>
      </c>
      <c r="B131" s="45"/>
      <c r="C131" s="46"/>
      <c r="D131" s="46"/>
      <c r="E131" s="51" t="s">
        <v>3644</v>
      </c>
      <c r="F131" s="46"/>
      <c r="G131" s="46"/>
      <c r="H131" s="46"/>
      <c r="I131" s="46"/>
      <c r="J131" s="47"/>
    </row>
    <row r="132">
      <c r="A132" s="37" t="s">
        <v>131</v>
      </c>
      <c r="B132" s="45"/>
      <c r="C132" s="46"/>
      <c r="D132" s="46"/>
      <c r="E132" s="39" t="s">
        <v>3641</v>
      </c>
      <c r="F132" s="46"/>
      <c r="G132" s="46"/>
      <c r="H132" s="46"/>
      <c r="I132" s="46"/>
      <c r="J132" s="47"/>
    </row>
    <row r="133" ht="45">
      <c r="A133" s="37" t="s">
        <v>125</v>
      </c>
      <c r="B133" s="37">
        <v>32</v>
      </c>
      <c r="C133" s="38" t="s">
        <v>3645</v>
      </c>
      <c r="D133" s="37" t="s">
        <v>127</v>
      </c>
      <c r="E133" s="39" t="s">
        <v>3646</v>
      </c>
      <c r="F133" s="40" t="s">
        <v>237</v>
      </c>
      <c r="G133" s="41">
        <v>1.085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 ht="45">
      <c r="A134" s="37" t="s">
        <v>130</v>
      </c>
      <c r="B134" s="45"/>
      <c r="C134" s="46"/>
      <c r="D134" s="46"/>
      <c r="E134" s="39" t="s">
        <v>3647</v>
      </c>
      <c r="F134" s="46"/>
      <c r="G134" s="46"/>
      <c r="H134" s="46"/>
      <c r="I134" s="46"/>
      <c r="J134" s="47"/>
    </row>
    <row r="135" ht="45">
      <c r="A135" s="37" t="s">
        <v>131</v>
      </c>
      <c r="B135" s="45"/>
      <c r="C135" s="46"/>
      <c r="D135" s="46"/>
      <c r="E135" s="39" t="s">
        <v>3647</v>
      </c>
      <c r="F135" s="46"/>
      <c r="G135" s="46"/>
      <c r="H135" s="46"/>
      <c r="I135" s="46"/>
      <c r="J135" s="47"/>
    </row>
    <row r="136" ht="45">
      <c r="A136" s="37" t="s">
        <v>125</v>
      </c>
      <c r="B136" s="37">
        <v>33</v>
      </c>
      <c r="C136" s="38" t="s">
        <v>3648</v>
      </c>
      <c r="D136" s="37" t="s">
        <v>127</v>
      </c>
      <c r="E136" s="39" t="s">
        <v>3649</v>
      </c>
      <c r="F136" s="40" t="s">
        <v>237</v>
      </c>
      <c r="G136" s="41">
        <v>1.085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60">
      <c r="A137" s="37" t="s">
        <v>130</v>
      </c>
      <c r="B137" s="45"/>
      <c r="C137" s="46"/>
      <c r="D137" s="46"/>
      <c r="E137" s="39" t="s">
        <v>3650</v>
      </c>
      <c r="F137" s="46"/>
      <c r="G137" s="46"/>
      <c r="H137" s="46"/>
      <c r="I137" s="46"/>
      <c r="J137" s="47"/>
    </row>
    <row r="138" ht="60">
      <c r="A138" s="37" t="s">
        <v>131</v>
      </c>
      <c r="B138" s="45"/>
      <c r="C138" s="46"/>
      <c r="D138" s="46"/>
      <c r="E138" s="39" t="s">
        <v>3650</v>
      </c>
      <c r="F138" s="46"/>
      <c r="G138" s="46"/>
      <c r="H138" s="46"/>
      <c r="I138" s="46"/>
      <c r="J138" s="47"/>
    </row>
    <row r="139">
      <c r="A139" s="37" t="s">
        <v>125</v>
      </c>
      <c r="B139" s="37">
        <v>34</v>
      </c>
      <c r="C139" s="38" t="s">
        <v>3651</v>
      </c>
      <c r="D139" s="37" t="s">
        <v>127</v>
      </c>
      <c r="E139" s="39" t="s">
        <v>3630</v>
      </c>
      <c r="F139" s="40" t="s">
        <v>129</v>
      </c>
      <c r="G139" s="41">
        <v>54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130</v>
      </c>
      <c r="B140" s="45"/>
      <c r="C140" s="46"/>
      <c r="D140" s="46"/>
      <c r="E140" s="39" t="s">
        <v>3630</v>
      </c>
      <c r="F140" s="46"/>
      <c r="G140" s="46"/>
      <c r="H140" s="46"/>
      <c r="I140" s="46"/>
      <c r="J140" s="47"/>
    </row>
    <row r="141" ht="45">
      <c r="A141" s="37" t="s">
        <v>242</v>
      </c>
      <c r="B141" s="45"/>
      <c r="C141" s="46"/>
      <c r="D141" s="46"/>
      <c r="E141" s="51" t="s">
        <v>3652</v>
      </c>
      <c r="F141" s="46"/>
      <c r="G141" s="46"/>
      <c r="H141" s="46"/>
      <c r="I141" s="46"/>
      <c r="J141" s="47"/>
    </row>
    <row r="142">
      <c r="A142" s="37" t="s">
        <v>131</v>
      </c>
      <c r="B142" s="45"/>
      <c r="C142" s="46"/>
      <c r="D142" s="46"/>
      <c r="E142" s="39" t="s">
        <v>3632</v>
      </c>
      <c r="F142" s="46"/>
      <c r="G142" s="46"/>
      <c r="H142" s="46"/>
      <c r="I142" s="46"/>
      <c r="J142" s="47"/>
    </row>
    <row r="143">
      <c r="A143" s="37" t="s">
        <v>125</v>
      </c>
      <c r="B143" s="37">
        <v>35</v>
      </c>
      <c r="C143" s="38" t="s">
        <v>3653</v>
      </c>
      <c r="D143" s="37" t="s">
        <v>127</v>
      </c>
      <c r="E143" s="39" t="s">
        <v>3636</v>
      </c>
      <c r="F143" s="40" t="s">
        <v>129</v>
      </c>
      <c r="G143" s="41">
        <v>82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130</v>
      </c>
      <c r="B144" s="45"/>
      <c r="C144" s="46"/>
      <c r="D144" s="46"/>
      <c r="E144" s="39" t="s">
        <v>3636</v>
      </c>
      <c r="F144" s="46"/>
      <c r="G144" s="46"/>
      <c r="H144" s="46"/>
      <c r="I144" s="46"/>
      <c r="J144" s="47"/>
    </row>
    <row r="145" ht="45">
      <c r="A145" s="37" t="s">
        <v>242</v>
      </c>
      <c r="B145" s="45"/>
      <c r="C145" s="46"/>
      <c r="D145" s="46"/>
      <c r="E145" s="51" t="s">
        <v>3654</v>
      </c>
      <c r="F145" s="46"/>
      <c r="G145" s="46"/>
      <c r="H145" s="46"/>
      <c r="I145" s="46"/>
      <c r="J145" s="47"/>
    </row>
    <row r="146">
      <c r="A146" s="37" t="s">
        <v>131</v>
      </c>
      <c r="B146" s="45"/>
      <c r="C146" s="46"/>
      <c r="D146" s="46"/>
      <c r="E146" s="39" t="s">
        <v>3636</v>
      </c>
      <c r="F146" s="46"/>
      <c r="G146" s="46"/>
      <c r="H146" s="46"/>
      <c r="I146" s="46"/>
      <c r="J146" s="47"/>
    </row>
    <row r="147">
      <c r="A147" s="37" t="s">
        <v>125</v>
      </c>
      <c r="B147" s="37">
        <v>36</v>
      </c>
      <c r="C147" s="38" t="s">
        <v>3655</v>
      </c>
      <c r="D147" s="37" t="s">
        <v>127</v>
      </c>
      <c r="E147" s="39" t="s">
        <v>3641</v>
      </c>
      <c r="F147" s="40" t="s">
        <v>129</v>
      </c>
      <c r="G147" s="41">
        <v>101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130</v>
      </c>
      <c r="B148" s="45"/>
      <c r="C148" s="46"/>
      <c r="D148" s="46"/>
      <c r="E148" s="39" t="s">
        <v>3641</v>
      </c>
      <c r="F148" s="46"/>
      <c r="G148" s="46"/>
      <c r="H148" s="46"/>
      <c r="I148" s="46"/>
      <c r="J148" s="47"/>
    </row>
    <row r="149" ht="45">
      <c r="A149" s="37" t="s">
        <v>242</v>
      </c>
      <c r="B149" s="45"/>
      <c r="C149" s="46"/>
      <c r="D149" s="46"/>
      <c r="E149" s="51" t="s">
        <v>3656</v>
      </c>
      <c r="F149" s="46"/>
      <c r="G149" s="46"/>
      <c r="H149" s="46"/>
      <c r="I149" s="46"/>
      <c r="J149" s="47"/>
    </row>
    <row r="150">
      <c r="A150" s="37" t="s">
        <v>131</v>
      </c>
      <c r="B150" s="45"/>
      <c r="C150" s="46"/>
      <c r="D150" s="46"/>
      <c r="E150" s="39" t="s">
        <v>3641</v>
      </c>
      <c r="F150" s="46"/>
      <c r="G150" s="46"/>
      <c r="H150" s="46"/>
      <c r="I150" s="46"/>
      <c r="J150" s="47"/>
    </row>
    <row r="151">
      <c r="A151" s="31" t="s">
        <v>122</v>
      </c>
      <c r="B151" s="32"/>
      <c r="C151" s="33" t="s">
        <v>3657</v>
      </c>
      <c r="D151" s="34"/>
      <c r="E151" s="31" t="s">
        <v>3658</v>
      </c>
      <c r="F151" s="34"/>
      <c r="G151" s="34"/>
      <c r="H151" s="34"/>
      <c r="I151" s="35">
        <f>SUMIFS(I152:I451,A152:A451,"P")</f>
        <v>0</v>
      </c>
      <c r="J151" s="36"/>
    </row>
    <row r="152" ht="30">
      <c r="A152" s="37" t="s">
        <v>125</v>
      </c>
      <c r="B152" s="37">
        <v>37</v>
      </c>
      <c r="C152" s="38" t="s">
        <v>3659</v>
      </c>
      <c r="D152" s="37" t="s">
        <v>127</v>
      </c>
      <c r="E152" s="39" t="s">
        <v>3660</v>
      </c>
      <c r="F152" s="40" t="s">
        <v>129</v>
      </c>
      <c r="G152" s="41">
        <v>17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 ht="30">
      <c r="A153" s="37" t="s">
        <v>130</v>
      </c>
      <c r="B153" s="45"/>
      <c r="C153" s="46"/>
      <c r="D153" s="46"/>
      <c r="E153" s="39" t="s">
        <v>3660</v>
      </c>
      <c r="F153" s="46"/>
      <c r="G153" s="46"/>
      <c r="H153" s="46"/>
      <c r="I153" s="46"/>
      <c r="J153" s="47"/>
    </row>
    <row r="154" ht="75">
      <c r="A154" s="37" t="s">
        <v>242</v>
      </c>
      <c r="B154" s="45"/>
      <c r="C154" s="46"/>
      <c r="D154" s="46"/>
      <c r="E154" s="51" t="s">
        <v>3661</v>
      </c>
      <c r="F154" s="46"/>
      <c r="G154" s="46"/>
      <c r="H154" s="46"/>
      <c r="I154" s="46"/>
      <c r="J154" s="47"/>
    </row>
    <row r="155" ht="30">
      <c r="A155" s="37" t="s">
        <v>131</v>
      </c>
      <c r="B155" s="45"/>
      <c r="C155" s="46"/>
      <c r="D155" s="46"/>
      <c r="E155" s="39" t="s">
        <v>3660</v>
      </c>
      <c r="F155" s="46"/>
      <c r="G155" s="46"/>
      <c r="H155" s="46"/>
      <c r="I155" s="46"/>
      <c r="J155" s="47"/>
    </row>
    <row r="156" ht="30">
      <c r="A156" s="37" t="s">
        <v>125</v>
      </c>
      <c r="B156" s="37">
        <v>38</v>
      </c>
      <c r="C156" s="38" t="s">
        <v>3662</v>
      </c>
      <c r="D156" s="37" t="s">
        <v>127</v>
      </c>
      <c r="E156" s="39" t="s">
        <v>3663</v>
      </c>
      <c r="F156" s="40" t="s">
        <v>129</v>
      </c>
      <c r="G156" s="41">
        <v>15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30">
      <c r="A157" s="37" t="s">
        <v>130</v>
      </c>
      <c r="B157" s="45"/>
      <c r="C157" s="46"/>
      <c r="D157" s="46"/>
      <c r="E157" s="39" t="s">
        <v>3663</v>
      </c>
      <c r="F157" s="46"/>
      <c r="G157" s="46"/>
      <c r="H157" s="46"/>
      <c r="I157" s="46"/>
      <c r="J157" s="47"/>
    </row>
    <row r="158" ht="75">
      <c r="A158" s="37" t="s">
        <v>242</v>
      </c>
      <c r="B158" s="45"/>
      <c r="C158" s="46"/>
      <c r="D158" s="46"/>
      <c r="E158" s="51" t="s">
        <v>3664</v>
      </c>
      <c r="F158" s="46"/>
      <c r="G158" s="46"/>
      <c r="H158" s="46"/>
      <c r="I158" s="46"/>
      <c r="J158" s="47"/>
    </row>
    <row r="159" ht="30">
      <c r="A159" s="37" t="s">
        <v>131</v>
      </c>
      <c r="B159" s="45"/>
      <c r="C159" s="46"/>
      <c r="D159" s="46"/>
      <c r="E159" s="39" t="s">
        <v>3663</v>
      </c>
      <c r="F159" s="46"/>
      <c r="G159" s="46"/>
      <c r="H159" s="46"/>
      <c r="I159" s="46"/>
      <c r="J159" s="47"/>
    </row>
    <row r="160" ht="30">
      <c r="A160" s="37" t="s">
        <v>125</v>
      </c>
      <c r="B160" s="37">
        <v>39</v>
      </c>
      <c r="C160" s="38" t="s">
        <v>3665</v>
      </c>
      <c r="D160" s="37" t="s">
        <v>127</v>
      </c>
      <c r="E160" s="39" t="s">
        <v>3666</v>
      </c>
      <c r="F160" s="40" t="s">
        <v>129</v>
      </c>
      <c r="G160" s="41">
        <v>92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130</v>
      </c>
      <c r="B161" s="45"/>
      <c r="C161" s="46"/>
      <c r="D161" s="46"/>
      <c r="E161" s="39" t="s">
        <v>3666</v>
      </c>
      <c r="F161" s="46"/>
      <c r="G161" s="46"/>
      <c r="H161" s="46"/>
      <c r="I161" s="46"/>
      <c r="J161" s="47"/>
    </row>
    <row r="162" ht="45">
      <c r="A162" s="37" t="s">
        <v>242</v>
      </c>
      <c r="B162" s="45"/>
      <c r="C162" s="46"/>
      <c r="D162" s="46"/>
      <c r="E162" s="51" t="s">
        <v>3667</v>
      </c>
      <c r="F162" s="46"/>
      <c r="G162" s="46"/>
      <c r="H162" s="46"/>
      <c r="I162" s="46"/>
      <c r="J162" s="47"/>
    </row>
    <row r="163" ht="30">
      <c r="A163" s="37" t="s">
        <v>131</v>
      </c>
      <c r="B163" s="45"/>
      <c r="C163" s="46"/>
      <c r="D163" s="46"/>
      <c r="E163" s="39" t="s">
        <v>3666</v>
      </c>
      <c r="F163" s="46"/>
      <c r="G163" s="46"/>
      <c r="H163" s="46"/>
      <c r="I163" s="46"/>
      <c r="J163" s="47"/>
    </row>
    <row r="164" ht="30">
      <c r="A164" s="37" t="s">
        <v>125</v>
      </c>
      <c r="B164" s="37">
        <v>40</v>
      </c>
      <c r="C164" s="38" t="s">
        <v>3668</v>
      </c>
      <c r="D164" s="37" t="s">
        <v>127</v>
      </c>
      <c r="E164" s="39" t="s">
        <v>3669</v>
      </c>
      <c r="F164" s="40" t="s">
        <v>129</v>
      </c>
      <c r="G164" s="41">
        <v>14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130</v>
      </c>
      <c r="B165" s="45"/>
      <c r="C165" s="46"/>
      <c r="D165" s="46"/>
      <c r="E165" s="39" t="s">
        <v>3669</v>
      </c>
      <c r="F165" s="46"/>
      <c r="G165" s="46"/>
      <c r="H165" s="46"/>
      <c r="I165" s="46"/>
      <c r="J165" s="47"/>
    </row>
    <row r="166" ht="30">
      <c r="A166" s="37" t="s">
        <v>131</v>
      </c>
      <c r="B166" s="45"/>
      <c r="C166" s="46"/>
      <c r="D166" s="46"/>
      <c r="E166" s="39" t="s">
        <v>3669</v>
      </c>
      <c r="F166" s="46"/>
      <c r="G166" s="46"/>
      <c r="H166" s="46"/>
      <c r="I166" s="46"/>
      <c r="J166" s="47"/>
    </row>
    <row r="167" ht="30">
      <c r="A167" s="37" t="s">
        <v>125</v>
      </c>
      <c r="B167" s="37">
        <v>41</v>
      </c>
      <c r="C167" s="38" t="s">
        <v>3670</v>
      </c>
      <c r="D167" s="37" t="s">
        <v>127</v>
      </c>
      <c r="E167" s="39" t="s">
        <v>3671</v>
      </c>
      <c r="F167" s="40" t="s">
        <v>129</v>
      </c>
      <c r="G167" s="41">
        <v>13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 ht="30">
      <c r="A168" s="37" t="s">
        <v>130</v>
      </c>
      <c r="B168" s="45"/>
      <c r="C168" s="46"/>
      <c r="D168" s="46"/>
      <c r="E168" s="39" t="s">
        <v>3671</v>
      </c>
      <c r="F168" s="46"/>
      <c r="G168" s="46"/>
      <c r="H168" s="46"/>
      <c r="I168" s="46"/>
      <c r="J168" s="47"/>
    </row>
    <row r="169" ht="45">
      <c r="A169" s="37" t="s">
        <v>242</v>
      </c>
      <c r="B169" s="45"/>
      <c r="C169" s="46"/>
      <c r="D169" s="46"/>
      <c r="E169" s="51" t="s">
        <v>3672</v>
      </c>
      <c r="F169" s="46"/>
      <c r="G169" s="46"/>
      <c r="H169" s="46"/>
      <c r="I169" s="46"/>
      <c r="J169" s="47"/>
    </row>
    <row r="170" ht="30">
      <c r="A170" s="37" t="s">
        <v>131</v>
      </c>
      <c r="B170" s="45"/>
      <c r="C170" s="46"/>
      <c r="D170" s="46"/>
      <c r="E170" s="39" t="s">
        <v>3671</v>
      </c>
      <c r="F170" s="46"/>
      <c r="G170" s="46"/>
      <c r="H170" s="46"/>
      <c r="I170" s="46"/>
      <c r="J170" s="47"/>
    </row>
    <row r="171" ht="30">
      <c r="A171" s="37" t="s">
        <v>125</v>
      </c>
      <c r="B171" s="37">
        <v>42</v>
      </c>
      <c r="C171" s="38" t="s">
        <v>3673</v>
      </c>
      <c r="D171" s="37" t="s">
        <v>127</v>
      </c>
      <c r="E171" s="39" t="s">
        <v>3674</v>
      </c>
      <c r="F171" s="40" t="s">
        <v>129</v>
      </c>
      <c r="G171" s="41">
        <v>26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 ht="30">
      <c r="A172" s="37" t="s">
        <v>130</v>
      </c>
      <c r="B172" s="45"/>
      <c r="C172" s="46"/>
      <c r="D172" s="46"/>
      <c r="E172" s="39" t="s">
        <v>3674</v>
      </c>
      <c r="F172" s="46"/>
      <c r="G172" s="46"/>
      <c r="H172" s="46"/>
      <c r="I172" s="46"/>
      <c r="J172" s="47"/>
    </row>
    <row r="173" ht="45">
      <c r="A173" s="37" t="s">
        <v>242</v>
      </c>
      <c r="B173" s="45"/>
      <c r="C173" s="46"/>
      <c r="D173" s="46"/>
      <c r="E173" s="51" t="s">
        <v>3675</v>
      </c>
      <c r="F173" s="46"/>
      <c r="G173" s="46"/>
      <c r="H173" s="46"/>
      <c r="I173" s="46"/>
      <c r="J173" s="47"/>
    </row>
    <row r="174" ht="30">
      <c r="A174" s="37" t="s">
        <v>131</v>
      </c>
      <c r="B174" s="45"/>
      <c r="C174" s="46"/>
      <c r="D174" s="46"/>
      <c r="E174" s="39" t="s">
        <v>3674</v>
      </c>
      <c r="F174" s="46"/>
      <c r="G174" s="46"/>
      <c r="H174" s="46"/>
      <c r="I174" s="46"/>
      <c r="J174" s="47"/>
    </row>
    <row r="175" ht="30">
      <c r="A175" s="37" t="s">
        <v>125</v>
      </c>
      <c r="B175" s="37">
        <v>43</v>
      </c>
      <c r="C175" s="38" t="s">
        <v>3676</v>
      </c>
      <c r="D175" s="37" t="s">
        <v>127</v>
      </c>
      <c r="E175" s="39" t="s">
        <v>3677</v>
      </c>
      <c r="F175" s="40" t="s">
        <v>129</v>
      </c>
      <c r="G175" s="41">
        <v>3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30">
      <c r="A176" s="37" t="s">
        <v>130</v>
      </c>
      <c r="B176" s="45"/>
      <c r="C176" s="46"/>
      <c r="D176" s="46"/>
      <c r="E176" s="39" t="s">
        <v>3677</v>
      </c>
      <c r="F176" s="46"/>
      <c r="G176" s="46"/>
      <c r="H176" s="46"/>
      <c r="I176" s="46"/>
      <c r="J176" s="47"/>
    </row>
    <row r="177" ht="45">
      <c r="A177" s="37" t="s">
        <v>242</v>
      </c>
      <c r="B177" s="45"/>
      <c r="C177" s="46"/>
      <c r="D177" s="46"/>
      <c r="E177" s="51" t="s">
        <v>3642</v>
      </c>
      <c r="F177" s="46"/>
      <c r="G177" s="46"/>
      <c r="H177" s="46"/>
      <c r="I177" s="46"/>
      <c r="J177" s="47"/>
    </row>
    <row r="178" ht="30">
      <c r="A178" s="37" t="s">
        <v>131</v>
      </c>
      <c r="B178" s="45"/>
      <c r="C178" s="46"/>
      <c r="D178" s="46"/>
      <c r="E178" s="39" t="s">
        <v>3677</v>
      </c>
      <c r="F178" s="46"/>
      <c r="G178" s="46"/>
      <c r="H178" s="46"/>
      <c r="I178" s="46"/>
      <c r="J178" s="47"/>
    </row>
    <row r="179" ht="30">
      <c r="A179" s="37" t="s">
        <v>125</v>
      </c>
      <c r="B179" s="37">
        <v>44</v>
      </c>
      <c r="C179" s="38" t="s">
        <v>3678</v>
      </c>
      <c r="D179" s="37" t="s">
        <v>127</v>
      </c>
      <c r="E179" s="39" t="s">
        <v>3679</v>
      </c>
      <c r="F179" s="40" t="s">
        <v>129</v>
      </c>
      <c r="G179" s="41">
        <v>26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30">
      <c r="A180" s="37" t="s">
        <v>130</v>
      </c>
      <c r="B180" s="45"/>
      <c r="C180" s="46"/>
      <c r="D180" s="46"/>
      <c r="E180" s="39" t="s">
        <v>3679</v>
      </c>
      <c r="F180" s="46"/>
      <c r="G180" s="46"/>
      <c r="H180" s="46"/>
      <c r="I180" s="46"/>
      <c r="J180" s="47"/>
    </row>
    <row r="181" ht="45">
      <c r="A181" s="37" t="s">
        <v>242</v>
      </c>
      <c r="B181" s="45"/>
      <c r="C181" s="46"/>
      <c r="D181" s="46"/>
      <c r="E181" s="51" t="s">
        <v>3675</v>
      </c>
      <c r="F181" s="46"/>
      <c r="G181" s="46"/>
      <c r="H181" s="46"/>
      <c r="I181" s="46"/>
      <c r="J181" s="47"/>
    </row>
    <row r="182" ht="30">
      <c r="A182" s="37" t="s">
        <v>131</v>
      </c>
      <c r="B182" s="45"/>
      <c r="C182" s="46"/>
      <c r="D182" s="46"/>
      <c r="E182" s="39" t="s">
        <v>3679</v>
      </c>
      <c r="F182" s="46"/>
      <c r="G182" s="46"/>
      <c r="H182" s="46"/>
      <c r="I182" s="46"/>
      <c r="J182" s="47"/>
    </row>
    <row r="183">
      <c r="A183" s="37" t="s">
        <v>125</v>
      </c>
      <c r="B183" s="37">
        <v>45</v>
      </c>
      <c r="C183" s="38" t="s">
        <v>3680</v>
      </c>
      <c r="D183" s="37" t="s">
        <v>127</v>
      </c>
      <c r="E183" s="39" t="s">
        <v>3681</v>
      </c>
      <c r="F183" s="40" t="s">
        <v>129</v>
      </c>
      <c r="G183" s="41">
        <v>207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130</v>
      </c>
      <c r="B184" s="45"/>
      <c r="C184" s="46"/>
      <c r="D184" s="46"/>
      <c r="E184" s="39" t="s">
        <v>3681</v>
      </c>
      <c r="F184" s="46"/>
      <c r="G184" s="46"/>
      <c r="H184" s="46"/>
      <c r="I184" s="46"/>
      <c r="J184" s="47"/>
    </row>
    <row r="185" ht="75">
      <c r="A185" s="37" t="s">
        <v>242</v>
      </c>
      <c r="B185" s="45"/>
      <c r="C185" s="46"/>
      <c r="D185" s="46"/>
      <c r="E185" s="51" t="s">
        <v>3682</v>
      </c>
      <c r="F185" s="46"/>
      <c r="G185" s="46"/>
      <c r="H185" s="46"/>
      <c r="I185" s="46"/>
      <c r="J185" s="47"/>
    </row>
    <row r="186">
      <c r="A186" s="37" t="s">
        <v>131</v>
      </c>
      <c r="B186" s="45"/>
      <c r="C186" s="46"/>
      <c r="D186" s="46"/>
      <c r="E186" s="39" t="s">
        <v>3681</v>
      </c>
      <c r="F186" s="46"/>
      <c r="G186" s="46"/>
      <c r="H186" s="46"/>
      <c r="I186" s="46"/>
      <c r="J186" s="47"/>
    </row>
    <row r="187">
      <c r="A187" s="37" t="s">
        <v>125</v>
      </c>
      <c r="B187" s="37">
        <v>46</v>
      </c>
      <c r="C187" s="38" t="s">
        <v>3683</v>
      </c>
      <c r="D187" s="37" t="s">
        <v>127</v>
      </c>
      <c r="E187" s="39" t="s">
        <v>3681</v>
      </c>
      <c r="F187" s="40" t="s">
        <v>129</v>
      </c>
      <c r="G187" s="41">
        <v>159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130</v>
      </c>
      <c r="B188" s="45"/>
      <c r="C188" s="46"/>
      <c r="D188" s="46"/>
      <c r="E188" s="39" t="s">
        <v>3681</v>
      </c>
      <c r="F188" s="46"/>
      <c r="G188" s="46"/>
      <c r="H188" s="46"/>
      <c r="I188" s="46"/>
      <c r="J188" s="47"/>
    </row>
    <row r="189" ht="75">
      <c r="A189" s="37" t="s">
        <v>242</v>
      </c>
      <c r="B189" s="45"/>
      <c r="C189" s="46"/>
      <c r="D189" s="46"/>
      <c r="E189" s="51" t="s">
        <v>3684</v>
      </c>
      <c r="F189" s="46"/>
      <c r="G189" s="46"/>
      <c r="H189" s="46"/>
      <c r="I189" s="46"/>
      <c r="J189" s="47"/>
    </row>
    <row r="190">
      <c r="A190" s="37" t="s">
        <v>131</v>
      </c>
      <c r="B190" s="45"/>
      <c r="C190" s="46"/>
      <c r="D190" s="46"/>
      <c r="E190" s="39" t="s">
        <v>3681</v>
      </c>
      <c r="F190" s="46"/>
      <c r="G190" s="46"/>
      <c r="H190" s="46"/>
      <c r="I190" s="46"/>
      <c r="J190" s="47"/>
    </row>
    <row r="191" ht="30">
      <c r="A191" s="37" t="s">
        <v>125</v>
      </c>
      <c r="B191" s="37">
        <v>47</v>
      </c>
      <c r="C191" s="38" t="s">
        <v>3685</v>
      </c>
      <c r="D191" s="37" t="s">
        <v>127</v>
      </c>
      <c r="E191" s="39" t="s">
        <v>3686</v>
      </c>
      <c r="F191" s="40" t="s">
        <v>129</v>
      </c>
      <c r="G191" s="41">
        <v>5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130</v>
      </c>
      <c r="B192" s="45"/>
      <c r="C192" s="46"/>
      <c r="D192" s="46"/>
      <c r="E192" s="39" t="s">
        <v>3686</v>
      </c>
      <c r="F192" s="46"/>
      <c r="G192" s="46"/>
      <c r="H192" s="46"/>
      <c r="I192" s="46"/>
      <c r="J192" s="47"/>
    </row>
    <row r="193" ht="45">
      <c r="A193" s="37" t="s">
        <v>242</v>
      </c>
      <c r="B193" s="45"/>
      <c r="C193" s="46"/>
      <c r="D193" s="46"/>
      <c r="E193" s="51" t="s">
        <v>3687</v>
      </c>
      <c r="F193" s="46"/>
      <c r="G193" s="46"/>
      <c r="H193" s="46"/>
      <c r="I193" s="46"/>
      <c r="J193" s="47"/>
    </row>
    <row r="194" ht="30">
      <c r="A194" s="37" t="s">
        <v>131</v>
      </c>
      <c r="B194" s="45"/>
      <c r="C194" s="46"/>
      <c r="D194" s="46"/>
      <c r="E194" s="39" t="s">
        <v>3686</v>
      </c>
      <c r="F194" s="46"/>
      <c r="G194" s="46"/>
      <c r="H194" s="46"/>
      <c r="I194" s="46"/>
      <c r="J194" s="47"/>
    </row>
    <row r="195">
      <c r="A195" s="37" t="s">
        <v>125</v>
      </c>
      <c r="B195" s="37">
        <v>48</v>
      </c>
      <c r="C195" s="38" t="s">
        <v>3688</v>
      </c>
      <c r="D195" s="37" t="s">
        <v>127</v>
      </c>
      <c r="E195" s="39" t="s">
        <v>3689</v>
      </c>
      <c r="F195" s="40" t="s">
        <v>129</v>
      </c>
      <c r="G195" s="41">
        <v>5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130</v>
      </c>
      <c r="B196" s="45"/>
      <c r="C196" s="46"/>
      <c r="D196" s="46"/>
      <c r="E196" s="39" t="s">
        <v>3689</v>
      </c>
      <c r="F196" s="46"/>
      <c r="G196" s="46"/>
      <c r="H196" s="46"/>
      <c r="I196" s="46"/>
      <c r="J196" s="47"/>
    </row>
    <row r="197" ht="45">
      <c r="A197" s="37" t="s">
        <v>242</v>
      </c>
      <c r="B197" s="45"/>
      <c r="C197" s="46"/>
      <c r="D197" s="46"/>
      <c r="E197" s="51" t="s">
        <v>3687</v>
      </c>
      <c r="F197" s="46"/>
      <c r="G197" s="46"/>
      <c r="H197" s="46"/>
      <c r="I197" s="46"/>
      <c r="J197" s="47"/>
    </row>
    <row r="198">
      <c r="A198" s="37" t="s">
        <v>131</v>
      </c>
      <c r="B198" s="45"/>
      <c r="C198" s="46"/>
      <c r="D198" s="46"/>
      <c r="E198" s="39" t="s">
        <v>3689</v>
      </c>
      <c r="F198" s="46"/>
      <c r="G198" s="46"/>
      <c r="H198" s="46"/>
      <c r="I198" s="46"/>
      <c r="J198" s="47"/>
    </row>
    <row r="199">
      <c r="A199" s="37" t="s">
        <v>125</v>
      </c>
      <c r="B199" s="37">
        <v>49</v>
      </c>
      <c r="C199" s="38" t="s">
        <v>3690</v>
      </c>
      <c r="D199" s="37" t="s">
        <v>127</v>
      </c>
      <c r="E199" s="39" t="s">
        <v>3689</v>
      </c>
      <c r="F199" s="40" t="s">
        <v>129</v>
      </c>
      <c r="G199" s="41">
        <v>140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130</v>
      </c>
      <c r="B200" s="45"/>
      <c r="C200" s="46"/>
      <c r="D200" s="46"/>
      <c r="E200" s="39" t="s">
        <v>3689</v>
      </c>
      <c r="F200" s="46"/>
      <c r="G200" s="46"/>
      <c r="H200" s="46"/>
      <c r="I200" s="46"/>
      <c r="J200" s="47"/>
    </row>
    <row r="201" ht="45">
      <c r="A201" s="37" t="s">
        <v>242</v>
      </c>
      <c r="B201" s="45"/>
      <c r="C201" s="46"/>
      <c r="D201" s="46"/>
      <c r="E201" s="51" t="s">
        <v>3691</v>
      </c>
      <c r="F201" s="46"/>
      <c r="G201" s="46"/>
      <c r="H201" s="46"/>
      <c r="I201" s="46"/>
      <c r="J201" s="47"/>
    </row>
    <row r="202">
      <c r="A202" s="37" t="s">
        <v>131</v>
      </c>
      <c r="B202" s="45"/>
      <c r="C202" s="46"/>
      <c r="D202" s="46"/>
      <c r="E202" s="39" t="s">
        <v>3689</v>
      </c>
      <c r="F202" s="46"/>
      <c r="G202" s="46"/>
      <c r="H202" s="46"/>
      <c r="I202" s="46"/>
      <c r="J202" s="47"/>
    </row>
    <row r="203">
      <c r="A203" s="37" t="s">
        <v>125</v>
      </c>
      <c r="B203" s="37">
        <v>50</v>
      </c>
      <c r="C203" s="38" t="s">
        <v>3692</v>
      </c>
      <c r="D203" s="37" t="s">
        <v>127</v>
      </c>
      <c r="E203" s="39" t="s">
        <v>3689</v>
      </c>
      <c r="F203" s="40" t="s">
        <v>129</v>
      </c>
      <c r="G203" s="41">
        <v>83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130</v>
      </c>
      <c r="B204" s="45"/>
      <c r="C204" s="46"/>
      <c r="D204" s="46"/>
      <c r="E204" s="39" t="s">
        <v>3689</v>
      </c>
      <c r="F204" s="46"/>
      <c r="G204" s="46"/>
      <c r="H204" s="46"/>
      <c r="I204" s="46"/>
      <c r="J204" s="47"/>
    </row>
    <row r="205" ht="75">
      <c r="A205" s="37" t="s">
        <v>242</v>
      </c>
      <c r="B205" s="45"/>
      <c r="C205" s="46"/>
      <c r="D205" s="46"/>
      <c r="E205" s="51" t="s">
        <v>3693</v>
      </c>
      <c r="F205" s="46"/>
      <c r="G205" s="46"/>
      <c r="H205" s="46"/>
      <c r="I205" s="46"/>
      <c r="J205" s="47"/>
    </row>
    <row r="206">
      <c r="A206" s="37" t="s">
        <v>131</v>
      </c>
      <c r="B206" s="45"/>
      <c r="C206" s="46"/>
      <c r="D206" s="46"/>
      <c r="E206" s="39" t="s">
        <v>3689</v>
      </c>
      <c r="F206" s="46"/>
      <c r="G206" s="46"/>
      <c r="H206" s="46"/>
      <c r="I206" s="46"/>
      <c r="J206" s="47"/>
    </row>
    <row r="207">
      <c r="A207" s="37" t="s">
        <v>125</v>
      </c>
      <c r="B207" s="37">
        <v>51</v>
      </c>
      <c r="C207" s="38" t="s">
        <v>3694</v>
      </c>
      <c r="D207" s="37" t="s">
        <v>127</v>
      </c>
      <c r="E207" s="39" t="s">
        <v>3689</v>
      </c>
      <c r="F207" s="40" t="s">
        <v>129</v>
      </c>
      <c r="G207" s="41">
        <v>38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130</v>
      </c>
      <c r="B208" s="45"/>
      <c r="C208" s="46"/>
      <c r="D208" s="46"/>
      <c r="E208" s="39" t="s">
        <v>3689</v>
      </c>
      <c r="F208" s="46"/>
      <c r="G208" s="46"/>
      <c r="H208" s="46"/>
      <c r="I208" s="46"/>
      <c r="J208" s="47"/>
    </row>
    <row r="209" ht="75">
      <c r="A209" s="37" t="s">
        <v>242</v>
      </c>
      <c r="B209" s="45"/>
      <c r="C209" s="46"/>
      <c r="D209" s="46"/>
      <c r="E209" s="51" t="s">
        <v>3695</v>
      </c>
      <c r="F209" s="46"/>
      <c r="G209" s="46"/>
      <c r="H209" s="46"/>
      <c r="I209" s="46"/>
      <c r="J209" s="47"/>
    </row>
    <row r="210">
      <c r="A210" s="37" t="s">
        <v>131</v>
      </c>
      <c r="B210" s="45"/>
      <c r="C210" s="46"/>
      <c r="D210" s="46"/>
      <c r="E210" s="39" t="s">
        <v>3689</v>
      </c>
      <c r="F210" s="46"/>
      <c r="G210" s="46"/>
      <c r="H210" s="46"/>
      <c r="I210" s="46"/>
      <c r="J210" s="47"/>
    </row>
    <row r="211" ht="30">
      <c r="A211" s="37" t="s">
        <v>125</v>
      </c>
      <c r="B211" s="37">
        <v>52</v>
      </c>
      <c r="C211" s="38" t="s">
        <v>3696</v>
      </c>
      <c r="D211" s="37" t="s">
        <v>127</v>
      </c>
      <c r="E211" s="39" t="s">
        <v>3697</v>
      </c>
      <c r="F211" s="40" t="s">
        <v>129</v>
      </c>
      <c r="G211" s="41">
        <v>18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130</v>
      </c>
      <c r="B212" s="45"/>
      <c r="C212" s="46"/>
      <c r="D212" s="46"/>
      <c r="E212" s="39" t="s">
        <v>3697</v>
      </c>
      <c r="F212" s="46"/>
      <c r="G212" s="46"/>
      <c r="H212" s="46"/>
      <c r="I212" s="46"/>
      <c r="J212" s="47"/>
    </row>
    <row r="213" ht="45">
      <c r="A213" s="37" t="s">
        <v>242</v>
      </c>
      <c r="B213" s="45"/>
      <c r="C213" s="46"/>
      <c r="D213" s="46"/>
      <c r="E213" s="51" t="s">
        <v>3698</v>
      </c>
      <c r="F213" s="46"/>
      <c r="G213" s="46"/>
      <c r="H213" s="46"/>
      <c r="I213" s="46"/>
      <c r="J213" s="47"/>
    </row>
    <row r="214" ht="30">
      <c r="A214" s="37" t="s">
        <v>131</v>
      </c>
      <c r="B214" s="45"/>
      <c r="C214" s="46"/>
      <c r="D214" s="46"/>
      <c r="E214" s="39" t="s">
        <v>3697</v>
      </c>
      <c r="F214" s="46"/>
      <c r="G214" s="46"/>
      <c r="H214" s="46"/>
      <c r="I214" s="46"/>
      <c r="J214" s="47"/>
    </row>
    <row r="215">
      <c r="A215" s="37" t="s">
        <v>125</v>
      </c>
      <c r="B215" s="37">
        <v>53</v>
      </c>
      <c r="C215" s="38" t="s">
        <v>3699</v>
      </c>
      <c r="D215" s="37" t="s">
        <v>127</v>
      </c>
      <c r="E215" s="39" t="s">
        <v>3700</v>
      </c>
      <c r="F215" s="40" t="s">
        <v>129</v>
      </c>
      <c r="G215" s="41">
        <v>26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130</v>
      </c>
      <c r="B216" s="45"/>
      <c r="C216" s="46"/>
      <c r="D216" s="46"/>
      <c r="E216" s="39" t="s">
        <v>3700</v>
      </c>
      <c r="F216" s="46"/>
      <c r="G216" s="46"/>
      <c r="H216" s="46"/>
      <c r="I216" s="46"/>
      <c r="J216" s="47"/>
    </row>
    <row r="217" ht="45">
      <c r="A217" s="37" t="s">
        <v>242</v>
      </c>
      <c r="B217" s="45"/>
      <c r="C217" s="46"/>
      <c r="D217" s="46"/>
      <c r="E217" s="51" t="s">
        <v>3675</v>
      </c>
      <c r="F217" s="46"/>
      <c r="G217" s="46"/>
      <c r="H217" s="46"/>
      <c r="I217" s="46"/>
      <c r="J217" s="47"/>
    </row>
    <row r="218">
      <c r="A218" s="37" t="s">
        <v>131</v>
      </c>
      <c r="B218" s="45"/>
      <c r="C218" s="46"/>
      <c r="D218" s="46"/>
      <c r="E218" s="39" t="s">
        <v>3700</v>
      </c>
      <c r="F218" s="46"/>
      <c r="G218" s="46"/>
      <c r="H218" s="46"/>
      <c r="I218" s="46"/>
      <c r="J218" s="47"/>
    </row>
    <row r="219">
      <c r="A219" s="37" t="s">
        <v>125</v>
      </c>
      <c r="B219" s="37">
        <v>54</v>
      </c>
      <c r="C219" s="38" t="s">
        <v>3701</v>
      </c>
      <c r="D219" s="37" t="s">
        <v>127</v>
      </c>
      <c r="E219" s="39" t="s">
        <v>3700</v>
      </c>
      <c r="F219" s="40" t="s">
        <v>129</v>
      </c>
      <c r="G219" s="41">
        <v>9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130</v>
      </c>
      <c r="B220" s="45"/>
      <c r="C220" s="46"/>
      <c r="D220" s="46"/>
      <c r="E220" s="39" t="s">
        <v>3700</v>
      </c>
      <c r="F220" s="46"/>
      <c r="G220" s="46"/>
      <c r="H220" s="46"/>
      <c r="I220" s="46"/>
      <c r="J220" s="47"/>
    </row>
    <row r="221" ht="45">
      <c r="A221" s="37" t="s">
        <v>242</v>
      </c>
      <c r="B221" s="45"/>
      <c r="C221" s="46"/>
      <c r="D221" s="46"/>
      <c r="E221" s="51" t="s">
        <v>3631</v>
      </c>
      <c r="F221" s="46"/>
      <c r="G221" s="46"/>
      <c r="H221" s="46"/>
      <c r="I221" s="46"/>
      <c r="J221" s="47"/>
    </row>
    <row r="222">
      <c r="A222" s="37" t="s">
        <v>131</v>
      </c>
      <c r="B222" s="45"/>
      <c r="C222" s="46"/>
      <c r="D222" s="46"/>
      <c r="E222" s="39" t="s">
        <v>3700</v>
      </c>
      <c r="F222" s="46"/>
      <c r="G222" s="46"/>
      <c r="H222" s="46"/>
      <c r="I222" s="46"/>
      <c r="J222" s="47"/>
    </row>
    <row r="223">
      <c r="A223" s="37" t="s">
        <v>125</v>
      </c>
      <c r="B223" s="37">
        <v>55</v>
      </c>
      <c r="C223" s="38" t="s">
        <v>3702</v>
      </c>
      <c r="D223" s="37" t="s">
        <v>127</v>
      </c>
      <c r="E223" s="39" t="s">
        <v>3700</v>
      </c>
      <c r="F223" s="40" t="s">
        <v>129</v>
      </c>
      <c r="G223" s="41">
        <v>9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130</v>
      </c>
      <c r="B224" s="45"/>
      <c r="C224" s="46"/>
      <c r="D224" s="46"/>
      <c r="E224" s="39" t="s">
        <v>3700</v>
      </c>
      <c r="F224" s="46"/>
      <c r="G224" s="46"/>
      <c r="H224" s="46"/>
      <c r="I224" s="46"/>
      <c r="J224" s="47"/>
    </row>
    <row r="225" ht="45">
      <c r="A225" s="37" t="s">
        <v>242</v>
      </c>
      <c r="B225" s="45"/>
      <c r="C225" s="46"/>
      <c r="D225" s="46"/>
      <c r="E225" s="51" t="s">
        <v>3631</v>
      </c>
      <c r="F225" s="46"/>
      <c r="G225" s="46"/>
      <c r="H225" s="46"/>
      <c r="I225" s="46"/>
      <c r="J225" s="47"/>
    </row>
    <row r="226">
      <c r="A226" s="37" t="s">
        <v>131</v>
      </c>
      <c r="B226" s="45"/>
      <c r="C226" s="46"/>
      <c r="D226" s="46"/>
      <c r="E226" s="39" t="s">
        <v>3700</v>
      </c>
      <c r="F226" s="46"/>
      <c r="G226" s="46"/>
      <c r="H226" s="46"/>
      <c r="I226" s="46"/>
      <c r="J226" s="47"/>
    </row>
    <row r="227" ht="30">
      <c r="A227" s="37" t="s">
        <v>125</v>
      </c>
      <c r="B227" s="37">
        <v>56</v>
      </c>
      <c r="C227" s="38" t="s">
        <v>3703</v>
      </c>
      <c r="D227" s="37" t="s">
        <v>127</v>
      </c>
      <c r="E227" s="39" t="s">
        <v>3704</v>
      </c>
      <c r="F227" s="40" t="s">
        <v>129</v>
      </c>
      <c r="G227" s="41">
        <v>11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 ht="30">
      <c r="A228" s="37" t="s">
        <v>130</v>
      </c>
      <c r="B228" s="45"/>
      <c r="C228" s="46"/>
      <c r="D228" s="46"/>
      <c r="E228" s="39" t="s">
        <v>3704</v>
      </c>
      <c r="F228" s="46"/>
      <c r="G228" s="46"/>
      <c r="H228" s="46"/>
      <c r="I228" s="46"/>
      <c r="J228" s="47"/>
    </row>
    <row r="229" ht="45">
      <c r="A229" s="37" t="s">
        <v>242</v>
      </c>
      <c r="B229" s="45"/>
      <c r="C229" s="46"/>
      <c r="D229" s="46"/>
      <c r="E229" s="51" t="s">
        <v>3705</v>
      </c>
      <c r="F229" s="46"/>
      <c r="G229" s="46"/>
      <c r="H229" s="46"/>
      <c r="I229" s="46"/>
      <c r="J229" s="47"/>
    </row>
    <row r="230" ht="30">
      <c r="A230" s="37" t="s">
        <v>131</v>
      </c>
      <c r="B230" s="45"/>
      <c r="C230" s="46"/>
      <c r="D230" s="46"/>
      <c r="E230" s="39" t="s">
        <v>3704</v>
      </c>
      <c r="F230" s="46"/>
      <c r="G230" s="46"/>
      <c r="H230" s="46"/>
      <c r="I230" s="46"/>
      <c r="J230" s="47"/>
    </row>
    <row r="231">
      <c r="A231" s="37" t="s">
        <v>125</v>
      </c>
      <c r="B231" s="37">
        <v>57</v>
      </c>
      <c r="C231" s="38" t="s">
        <v>3706</v>
      </c>
      <c r="D231" s="37" t="s">
        <v>127</v>
      </c>
      <c r="E231" s="39" t="s">
        <v>3707</v>
      </c>
      <c r="F231" s="40" t="s">
        <v>129</v>
      </c>
      <c r="G231" s="41">
        <v>7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130</v>
      </c>
      <c r="B232" s="45"/>
      <c r="C232" s="46"/>
      <c r="D232" s="46"/>
      <c r="E232" s="39" t="s">
        <v>3707</v>
      </c>
      <c r="F232" s="46"/>
      <c r="G232" s="46"/>
      <c r="H232" s="46"/>
      <c r="I232" s="46"/>
      <c r="J232" s="47"/>
    </row>
    <row r="233" ht="45">
      <c r="A233" s="37" t="s">
        <v>242</v>
      </c>
      <c r="B233" s="45"/>
      <c r="C233" s="46"/>
      <c r="D233" s="46"/>
      <c r="E233" s="51" t="s">
        <v>3708</v>
      </c>
      <c r="F233" s="46"/>
      <c r="G233" s="46"/>
      <c r="H233" s="46"/>
      <c r="I233" s="46"/>
      <c r="J233" s="47"/>
    </row>
    <row r="234">
      <c r="A234" s="37" t="s">
        <v>131</v>
      </c>
      <c r="B234" s="45"/>
      <c r="C234" s="46"/>
      <c r="D234" s="46"/>
      <c r="E234" s="39" t="s">
        <v>3707</v>
      </c>
      <c r="F234" s="46"/>
      <c r="G234" s="46"/>
      <c r="H234" s="46"/>
      <c r="I234" s="46"/>
      <c r="J234" s="47"/>
    </row>
    <row r="235" ht="30">
      <c r="A235" s="37" t="s">
        <v>125</v>
      </c>
      <c r="B235" s="37">
        <v>58</v>
      </c>
      <c r="C235" s="38" t="s">
        <v>3709</v>
      </c>
      <c r="D235" s="37" t="s">
        <v>127</v>
      </c>
      <c r="E235" s="39" t="s">
        <v>3710</v>
      </c>
      <c r="F235" s="40" t="s">
        <v>129</v>
      </c>
      <c r="G235" s="41">
        <v>42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 ht="30">
      <c r="A236" s="37" t="s">
        <v>130</v>
      </c>
      <c r="B236" s="45"/>
      <c r="C236" s="46"/>
      <c r="D236" s="46"/>
      <c r="E236" s="39" t="s">
        <v>3710</v>
      </c>
      <c r="F236" s="46"/>
      <c r="G236" s="46"/>
      <c r="H236" s="46"/>
      <c r="I236" s="46"/>
      <c r="J236" s="47"/>
    </row>
    <row r="237" ht="45">
      <c r="A237" s="37" t="s">
        <v>242</v>
      </c>
      <c r="B237" s="45"/>
      <c r="C237" s="46"/>
      <c r="D237" s="46"/>
      <c r="E237" s="51" t="s">
        <v>3711</v>
      </c>
      <c r="F237" s="46"/>
      <c r="G237" s="46"/>
      <c r="H237" s="46"/>
      <c r="I237" s="46"/>
      <c r="J237" s="47"/>
    </row>
    <row r="238" ht="30">
      <c r="A238" s="37" t="s">
        <v>131</v>
      </c>
      <c r="B238" s="45"/>
      <c r="C238" s="46"/>
      <c r="D238" s="46"/>
      <c r="E238" s="39" t="s">
        <v>3710</v>
      </c>
      <c r="F238" s="46"/>
      <c r="G238" s="46"/>
      <c r="H238" s="46"/>
      <c r="I238" s="46"/>
      <c r="J238" s="47"/>
    </row>
    <row r="239">
      <c r="A239" s="37" t="s">
        <v>125</v>
      </c>
      <c r="B239" s="37">
        <v>59</v>
      </c>
      <c r="C239" s="38" t="s">
        <v>3712</v>
      </c>
      <c r="D239" s="37" t="s">
        <v>127</v>
      </c>
      <c r="E239" s="39" t="s">
        <v>3713</v>
      </c>
      <c r="F239" s="40" t="s">
        <v>129</v>
      </c>
      <c r="G239" s="41">
        <v>91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130</v>
      </c>
      <c r="B240" s="45"/>
      <c r="C240" s="46"/>
      <c r="D240" s="46"/>
      <c r="E240" s="39" t="s">
        <v>3713</v>
      </c>
      <c r="F240" s="46"/>
      <c r="G240" s="46"/>
      <c r="H240" s="46"/>
      <c r="I240" s="46"/>
      <c r="J240" s="47"/>
    </row>
    <row r="241" ht="45">
      <c r="A241" s="37" t="s">
        <v>242</v>
      </c>
      <c r="B241" s="45"/>
      <c r="C241" s="46"/>
      <c r="D241" s="46"/>
      <c r="E241" s="51" t="s">
        <v>3714</v>
      </c>
      <c r="F241" s="46"/>
      <c r="G241" s="46"/>
      <c r="H241" s="46"/>
      <c r="I241" s="46"/>
      <c r="J241" s="47"/>
    </row>
    <row r="242">
      <c r="A242" s="37" t="s">
        <v>131</v>
      </c>
      <c r="B242" s="45"/>
      <c r="C242" s="46"/>
      <c r="D242" s="46"/>
      <c r="E242" s="39" t="s">
        <v>3713</v>
      </c>
      <c r="F242" s="46"/>
      <c r="G242" s="46"/>
      <c r="H242" s="46"/>
      <c r="I242" s="46"/>
      <c r="J242" s="47"/>
    </row>
    <row r="243" ht="30">
      <c r="A243" s="37" t="s">
        <v>125</v>
      </c>
      <c r="B243" s="37">
        <v>60</v>
      </c>
      <c r="C243" s="38" t="s">
        <v>3715</v>
      </c>
      <c r="D243" s="37" t="s">
        <v>127</v>
      </c>
      <c r="E243" s="39" t="s">
        <v>3716</v>
      </c>
      <c r="F243" s="40" t="s">
        <v>129</v>
      </c>
      <c r="G243" s="41">
        <v>39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 ht="30">
      <c r="A244" s="37" t="s">
        <v>130</v>
      </c>
      <c r="B244" s="45"/>
      <c r="C244" s="46"/>
      <c r="D244" s="46"/>
      <c r="E244" s="39" t="s">
        <v>3716</v>
      </c>
      <c r="F244" s="46"/>
      <c r="G244" s="46"/>
      <c r="H244" s="46"/>
      <c r="I244" s="46"/>
      <c r="J244" s="47"/>
    </row>
    <row r="245" ht="45">
      <c r="A245" s="37" t="s">
        <v>242</v>
      </c>
      <c r="B245" s="45"/>
      <c r="C245" s="46"/>
      <c r="D245" s="46"/>
      <c r="E245" s="51" t="s">
        <v>3717</v>
      </c>
      <c r="F245" s="46"/>
      <c r="G245" s="46"/>
      <c r="H245" s="46"/>
      <c r="I245" s="46"/>
      <c r="J245" s="47"/>
    </row>
    <row r="246" ht="30">
      <c r="A246" s="37" t="s">
        <v>131</v>
      </c>
      <c r="B246" s="45"/>
      <c r="C246" s="46"/>
      <c r="D246" s="46"/>
      <c r="E246" s="39" t="s">
        <v>3716</v>
      </c>
      <c r="F246" s="46"/>
      <c r="G246" s="46"/>
      <c r="H246" s="46"/>
      <c r="I246" s="46"/>
      <c r="J246" s="47"/>
    </row>
    <row r="247" ht="30">
      <c r="A247" s="37" t="s">
        <v>125</v>
      </c>
      <c r="B247" s="37">
        <v>61</v>
      </c>
      <c r="C247" s="38" t="s">
        <v>3718</v>
      </c>
      <c r="D247" s="37" t="s">
        <v>127</v>
      </c>
      <c r="E247" s="39" t="s">
        <v>3719</v>
      </c>
      <c r="F247" s="40" t="s">
        <v>129</v>
      </c>
      <c r="G247" s="41">
        <v>9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 ht="30">
      <c r="A248" s="37" t="s">
        <v>130</v>
      </c>
      <c r="B248" s="45"/>
      <c r="C248" s="46"/>
      <c r="D248" s="46"/>
      <c r="E248" s="39" t="s">
        <v>3719</v>
      </c>
      <c r="F248" s="46"/>
      <c r="G248" s="46"/>
      <c r="H248" s="46"/>
      <c r="I248" s="46"/>
      <c r="J248" s="47"/>
    </row>
    <row r="249" ht="45">
      <c r="A249" s="37" t="s">
        <v>242</v>
      </c>
      <c r="B249" s="45"/>
      <c r="C249" s="46"/>
      <c r="D249" s="46"/>
      <c r="E249" s="51" t="s">
        <v>3631</v>
      </c>
      <c r="F249" s="46"/>
      <c r="G249" s="46"/>
      <c r="H249" s="46"/>
      <c r="I249" s="46"/>
      <c r="J249" s="47"/>
    </row>
    <row r="250" ht="30">
      <c r="A250" s="37" t="s">
        <v>131</v>
      </c>
      <c r="B250" s="45"/>
      <c r="C250" s="46"/>
      <c r="D250" s="46"/>
      <c r="E250" s="39" t="s">
        <v>3719</v>
      </c>
      <c r="F250" s="46"/>
      <c r="G250" s="46"/>
      <c r="H250" s="46"/>
      <c r="I250" s="46"/>
      <c r="J250" s="47"/>
    </row>
    <row r="251" ht="30">
      <c r="A251" s="37" t="s">
        <v>125</v>
      </c>
      <c r="B251" s="37">
        <v>62</v>
      </c>
      <c r="C251" s="38" t="s">
        <v>3720</v>
      </c>
      <c r="D251" s="37" t="s">
        <v>127</v>
      </c>
      <c r="E251" s="39" t="s">
        <v>3721</v>
      </c>
      <c r="F251" s="40" t="s">
        <v>129</v>
      </c>
      <c r="G251" s="41">
        <v>90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 ht="30">
      <c r="A252" s="37" t="s">
        <v>130</v>
      </c>
      <c r="B252" s="45"/>
      <c r="C252" s="46"/>
      <c r="D252" s="46"/>
      <c r="E252" s="39" t="s">
        <v>3721</v>
      </c>
      <c r="F252" s="46"/>
      <c r="G252" s="46"/>
      <c r="H252" s="46"/>
      <c r="I252" s="46"/>
      <c r="J252" s="47"/>
    </row>
    <row r="253" ht="45">
      <c r="A253" s="37" t="s">
        <v>242</v>
      </c>
      <c r="B253" s="45"/>
      <c r="C253" s="46"/>
      <c r="D253" s="46"/>
      <c r="E253" s="51" t="s">
        <v>3722</v>
      </c>
      <c r="F253" s="46"/>
      <c r="G253" s="46"/>
      <c r="H253" s="46"/>
      <c r="I253" s="46"/>
      <c r="J253" s="47"/>
    </row>
    <row r="254" ht="30">
      <c r="A254" s="37" t="s">
        <v>131</v>
      </c>
      <c r="B254" s="45"/>
      <c r="C254" s="46"/>
      <c r="D254" s="46"/>
      <c r="E254" s="39" t="s">
        <v>3721</v>
      </c>
      <c r="F254" s="46"/>
      <c r="G254" s="46"/>
      <c r="H254" s="46"/>
      <c r="I254" s="46"/>
      <c r="J254" s="47"/>
    </row>
    <row r="255" ht="30">
      <c r="A255" s="37" t="s">
        <v>125</v>
      </c>
      <c r="B255" s="37">
        <v>63</v>
      </c>
      <c r="C255" s="38" t="s">
        <v>3723</v>
      </c>
      <c r="D255" s="37" t="s">
        <v>127</v>
      </c>
      <c r="E255" s="39" t="s">
        <v>3724</v>
      </c>
      <c r="F255" s="40" t="s">
        <v>129</v>
      </c>
      <c r="G255" s="41">
        <v>171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 ht="30">
      <c r="A256" s="37" t="s">
        <v>130</v>
      </c>
      <c r="B256" s="45"/>
      <c r="C256" s="46"/>
      <c r="D256" s="46"/>
      <c r="E256" s="39" t="s">
        <v>3724</v>
      </c>
      <c r="F256" s="46"/>
      <c r="G256" s="46"/>
      <c r="H256" s="46"/>
      <c r="I256" s="46"/>
      <c r="J256" s="47"/>
    </row>
    <row r="257" ht="75">
      <c r="A257" s="37" t="s">
        <v>242</v>
      </c>
      <c r="B257" s="45"/>
      <c r="C257" s="46"/>
      <c r="D257" s="46"/>
      <c r="E257" s="51" t="s">
        <v>3725</v>
      </c>
      <c r="F257" s="46"/>
      <c r="G257" s="46"/>
      <c r="H257" s="46"/>
      <c r="I257" s="46"/>
      <c r="J257" s="47"/>
    </row>
    <row r="258" ht="30">
      <c r="A258" s="37" t="s">
        <v>131</v>
      </c>
      <c r="B258" s="45"/>
      <c r="C258" s="46"/>
      <c r="D258" s="46"/>
      <c r="E258" s="39" t="s">
        <v>3724</v>
      </c>
      <c r="F258" s="46"/>
      <c r="G258" s="46"/>
      <c r="H258" s="46"/>
      <c r="I258" s="46"/>
      <c r="J258" s="47"/>
    </row>
    <row r="259" ht="30">
      <c r="A259" s="37" t="s">
        <v>125</v>
      </c>
      <c r="B259" s="37">
        <v>64</v>
      </c>
      <c r="C259" s="38" t="s">
        <v>3726</v>
      </c>
      <c r="D259" s="37" t="s">
        <v>127</v>
      </c>
      <c r="E259" s="39" t="s">
        <v>3727</v>
      </c>
      <c r="F259" s="40" t="s">
        <v>129</v>
      </c>
      <c r="G259" s="41">
        <v>111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 ht="30">
      <c r="A260" s="37" t="s">
        <v>130</v>
      </c>
      <c r="B260" s="45"/>
      <c r="C260" s="46"/>
      <c r="D260" s="46"/>
      <c r="E260" s="39" t="s">
        <v>3727</v>
      </c>
      <c r="F260" s="46"/>
      <c r="G260" s="46"/>
      <c r="H260" s="46"/>
      <c r="I260" s="46"/>
      <c r="J260" s="47"/>
    </row>
    <row r="261" ht="75">
      <c r="A261" s="37" t="s">
        <v>242</v>
      </c>
      <c r="B261" s="45"/>
      <c r="C261" s="46"/>
      <c r="D261" s="46"/>
      <c r="E261" s="51" t="s">
        <v>3728</v>
      </c>
      <c r="F261" s="46"/>
      <c r="G261" s="46"/>
      <c r="H261" s="46"/>
      <c r="I261" s="46"/>
      <c r="J261" s="47"/>
    </row>
    <row r="262" ht="30">
      <c r="A262" s="37" t="s">
        <v>131</v>
      </c>
      <c r="B262" s="45"/>
      <c r="C262" s="46"/>
      <c r="D262" s="46"/>
      <c r="E262" s="39" t="s">
        <v>3727</v>
      </c>
      <c r="F262" s="46"/>
      <c r="G262" s="46"/>
      <c r="H262" s="46"/>
      <c r="I262" s="46"/>
      <c r="J262" s="47"/>
    </row>
    <row r="263" ht="45">
      <c r="A263" s="37" t="s">
        <v>125</v>
      </c>
      <c r="B263" s="37">
        <v>65</v>
      </c>
      <c r="C263" s="38" t="s">
        <v>3729</v>
      </c>
      <c r="D263" s="37" t="s">
        <v>127</v>
      </c>
      <c r="E263" s="39" t="s">
        <v>3730</v>
      </c>
      <c r="F263" s="40" t="s">
        <v>129</v>
      </c>
      <c r="G263" s="41">
        <v>366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 ht="45">
      <c r="A264" s="37" t="s">
        <v>130</v>
      </c>
      <c r="B264" s="45"/>
      <c r="C264" s="46"/>
      <c r="D264" s="46"/>
      <c r="E264" s="39" t="s">
        <v>3731</v>
      </c>
      <c r="F264" s="46"/>
      <c r="G264" s="46"/>
      <c r="H264" s="46"/>
      <c r="I264" s="46"/>
      <c r="J264" s="47"/>
    </row>
    <row r="265" ht="75">
      <c r="A265" s="37" t="s">
        <v>242</v>
      </c>
      <c r="B265" s="45"/>
      <c r="C265" s="46"/>
      <c r="D265" s="46"/>
      <c r="E265" s="51" t="s">
        <v>3732</v>
      </c>
      <c r="F265" s="46"/>
      <c r="G265" s="46"/>
      <c r="H265" s="46"/>
      <c r="I265" s="46"/>
      <c r="J265" s="47"/>
    </row>
    <row r="266" ht="45">
      <c r="A266" s="37" t="s">
        <v>131</v>
      </c>
      <c r="B266" s="45"/>
      <c r="C266" s="46"/>
      <c r="D266" s="46"/>
      <c r="E266" s="39" t="s">
        <v>3731</v>
      </c>
      <c r="F266" s="46"/>
      <c r="G266" s="46"/>
      <c r="H266" s="46"/>
      <c r="I266" s="46"/>
      <c r="J266" s="47"/>
    </row>
    <row r="267" ht="45">
      <c r="A267" s="37" t="s">
        <v>125</v>
      </c>
      <c r="B267" s="37">
        <v>66</v>
      </c>
      <c r="C267" s="38" t="s">
        <v>3733</v>
      </c>
      <c r="D267" s="37" t="s">
        <v>127</v>
      </c>
      <c r="E267" s="39" t="s">
        <v>3730</v>
      </c>
      <c r="F267" s="40" t="s">
        <v>129</v>
      </c>
      <c r="G267" s="41">
        <v>139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 ht="45">
      <c r="A268" s="37" t="s">
        <v>130</v>
      </c>
      <c r="B268" s="45"/>
      <c r="C268" s="46"/>
      <c r="D268" s="46"/>
      <c r="E268" s="39" t="s">
        <v>3734</v>
      </c>
      <c r="F268" s="46"/>
      <c r="G268" s="46"/>
      <c r="H268" s="46"/>
      <c r="I268" s="46"/>
      <c r="J268" s="47"/>
    </row>
    <row r="269" ht="75">
      <c r="A269" s="37" t="s">
        <v>242</v>
      </c>
      <c r="B269" s="45"/>
      <c r="C269" s="46"/>
      <c r="D269" s="46"/>
      <c r="E269" s="51" t="s">
        <v>3735</v>
      </c>
      <c r="F269" s="46"/>
      <c r="G269" s="46"/>
      <c r="H269" s="46"/>
      <c r="I269" s="46"/>
      <c r="J269" s="47"/>
    </row>
    <row r="270" ht="45">
      <c r="A270" s="37" t="s">
        <v>131</v>
      </c>
      <c r="B270" s="45"/>
      <c r="C270" s="46"/>
      <c r="D270" s="46"/>
      <c r="E270" s="39" t="s">
        <v>3734</v>
      </c>
      <c r="F270" s="46"/>
      <c r="G270" s="46"/>
      <c r="H270" s="46"/>
      <c r="I270" s="46"/>
      <c r="J270" s="47"/>
    </row>
    <row r="271" ht="45">
      <c r="A271" s="37" t="s">
        <v>125</v>
      </c>
      <c r="B271" s="37">
        <v>67</v>
      </c>
      <c r="C271" s="38" t="s">
        <v>3736</v>
      </c>
      <c r="D271" s="37" t="s">
        <v>127</v>
      </c>
      <c r="E271" s="39" t="s">
        <v>3737</v>
      </c>
      <c r="F271" s="40" t="s">
        <v>129</v>
      </c>
      <c r="G271" s="41">
        <v>26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 ht="45">
      <c r="A272" s="37" t="s">
        <v>130</v>
      </c>
      <c r="B272" s="45"/>
      <c r="C272" s="46"/>
      <c r="D272" s="46"/>
      <c r="E272" s="39" t="s">
        <v>3738</v>
      </c>
      <c r="F272" s="46"/>
      <c r="G272" s="46"/>
      <c r="H272" s="46"/>
      <c r="I272" s="46"/>
      <c r="J272" s="47"/>
    </row>
    <row r="273" ht="75">
      <c r="A273" s="37" t="s">
        <v>242</v>
      </c>
      <c r="B273" s="45"/>
      <c r="C273" s="46"/>
      <c r="D273" s="46"/>
      <c r="E273" s="51" t="s">
        <v>3739</v>
      </c>
      <c r="F273" s="46"/>
      <c r="G273" s="46"/>
      <c r="H273" s="46"/>
      <c r="I273" s="46"/>
      <c r="J273" s="47"/>
    </row>
    <row r="274" ht="45">
      <c r="A274" s="37" t="s">
        <v>131</v>
      </c>
      <c r="B274" s="45"/>
      <c r="C274" s="46"/>
      <c r="D274" s="46"/>
      <c r="E274" s="39" t="s">
        <v>3738</v>
      </c>
      <c r="F274" s="46"/>
      <c r="G274" s="46"/>
      <c r="H274" s="46"/>
      <c r="I274" s="46"/>
      <c r="J274" s="47"/>
    </row>
    <row r="275" ht="45">
      <c r="A275" s="37" t="s">
        <v>125</v>
      </c>
      <c r="B275" s="37">
        <v>68</v>
      </c>
      <c r="C275" s="38" t="s">
        <v>3740</v>
      </c>
      <c r="D275" s="37" t="s">
        <v>127</v>
      </c>
      <c r="E275" s="39" t="s">
        <v>3737</v>
      </c>
      <c r="F275" s="40" t="s">
        <v>129</v>
      </c>
      <c r="G275" s="41">
        <v>41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 ht="45">
      <c r="A276" s="37" t="s">
        <v>130</v>
      </c>
      <c r="B276" s="45"/>
      <c r="C276" s="46"/>
      <c r="D276" s="46"/>
      <c r="E276" s="39" t="s">
        <v>3741</v>
      </c>
      <c r="F276" s="46"/>
      <c r="G276" s="46"/>
      <c r="H276" s="46"/>
      <c r="I276" s="46"/>
      <c r="J276" s="47"/>
    </row>
    <row r="277" ht="75">
      <c r="A277" s="37" t="s">
        <v>242</v>
      </c>
      <c r="B277" s="45"/>
      <c r="C277" s="46"/>
      <c r="D277" s="46"/>
      <c r="E277" s="51" t="s">
        <v>3742</v>
      </c>
      <c r="F277" s="46"/>
      <c r="G277" s="46"/>
      <c r="H277" s="46"/>
      <c r="I277" s="46"/>
      <c r="J277" s="47"/>
    </row>
    <row r="278" ht="45">
      <c r="A278" s="37" t="s">
        <v>131</v>
      </c>
      <c r="B278" s="45"/>
      <c r="C278" s="46"/>
      <c r="D278" s="46"/>
      <c r="E278" s="39" t="s">
        <v>3741</v>
      </c>
      <c r="F278" s="46"/>
      <c r="G278" s="46"/>
      <c r="H278" s="46"/>
      <c r="I278" s="46"/>
      <c r="J278" s="47"/>
    </row>
    <row r="279" ht="45">
      <c r="A279" s="37" t="s">
        <v>125</v>
      </c>
      <c r="B279" s="37">
        <v>69</v>
      </c>
      <c r="C279" s="38" t="s">
        <v>3743</v>
      </c>
      <c r="D279" s="37" t="s">
        <v>127</v>
      </c>
      <c r="E279" s="39" t="s">
        <v>3737</v>
      </c>
      <c r="F279" s="40" t="s">
        <v>129</v>
      </c>
      <c r="G279" s="41">
        <v>107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 ht="45">
      <c r="A280" s="37" t="s">
        <v>130</v>
      </c>
      <c r="B280" s="45"/>
      <c r="C280" s="46"/>
      <c r="D280" s="46"/>
      <c r="E280" s="39" t="s">
        <v>3744</v>
      </c>
      <c r="F280" s="46"/>
      <c r="G280" s="46"/>
      <c r="H280" s="46"/>
      <c r="I280" s="46"/>
      <c r="J280" s="47"/>
    </row>
    <row r="281" ht="75">
      <c r="A281" s="37" t="s">
        <v>242</v>
      </c>
      <c r="B281" s="45"/>
      <c r="C281" s="46"/>
      <c r="D281" s="46"/>
      <c r="E281" s="51" t="s">
        <v>3745</v>
      </c>
      <c r="F281" s="46"/>
      <c r="G281" s="46"/>
      <c r="H281" s="46"/>
      <c r="I281" s="46"/>
      <c r="J281" s="47"/>
    </row>
    <row r="282" ht="45">
      <c r="A282" s="37" t="s">
        <v>131</v>
      </c>
      <c r="B282" s="45"/>
      <c r="C282" s="46"/>
      <c r="D282" s="46"/>
      <c r="E282" s="39" t="s">
        <v>3744</v>
      </c>
      <c r="F282" s="46"/>
      <c r="G282" s="46"/>
      <c r="H282" s="46"/>
      <c r="I282" s="46"/>
      <c r="J282" s="47"/>
    </row>
    <row r="283">
      <c r="A283" s="37" t="s">
        <v>125</v>
      </c>
      <c r="B283" s="37">
        <v>70</v>
      </c>
      <c r="C283" s="38" t="s">
        <v>3746</v>
      </c>
      <c r="D283" s="37" t="s">
        <v>127</v>
      </c>
      <c r="E283" s="39" t="s">
        <v>3747</v>
      </c>
      <c r="F283" s="40" t="s">
        <v>135</v>
      </c>
      <c r="G283" s="41">
        <v>88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130</v>
      </c>
      <c r="B284" s="45"/>
      <c r="C284" s="46"/>
      <c r="D284" s="46"/>
      <c r="E284" s="39" t="s">
        <v>3747</v>
      </c>
      <c r="F284" s="46"/>
      <c r="G284" s="46"/>
      <c r="H284" s="46"/>
      <c r="I284" s="46"/>
      <c r="J284" s="47"/>
    </row>
    <row r="285">
      <c r="A285" s="37" t="s">
        <v>131</v>
      </c>
      <c r="B285" s="45"/>
      <c r="C285" s="46"/>
      <c r="D285" s="46"/>
      <c r="E285" s="39" t="s">
        <v>3747</v>
      </c>
      <c r="F285" s="46"/>
      <c r="G285" s="46"/>
      <c r="H285" s="46"/>
      <c r="I285" s="46"/>
      <c r="J285" s="47"/>
    </row>
    <row r="286" ht="45">
      <c r="A286" s="37" t="s">
        <v>125</v>
      </c>
      <c r="B286" s="37">
        <v>71</v>
      </c>
      <c r="C286" s="38" t="s">
        <v>3748</v>
      </c>
      <c r="D286" s="37" t="s">
        <v>127</v>
      </c>
      <c r="E286" s="39" t="s">
        <v>3749</v>
      </c>
      <c r="F286" s="40" t="s">
        <v>3750</v>
      </c>
      <c r="G286" s="41">
        <v>4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45">
      <c r="A287" s="37" t="s">
        <v>130</v>
      </c>
      <c r="B287" s="45"/>
      <c r="C287" s="46"/>
      <c r="D287" s="46"/>
      <c r="E287" s="39" t="s">
        <v>3749</v>
      </c>
      <c r="F287" s="46"/>
      <c r="G287" s="46"/>
      <c r="H287" s="46"/>
      <c r="I287" s="46"/>
      <c r="J287" s="47"/>
    </row>
    <row r="288" ht="75">
      <c r="A288" s="37" t="s">
        <v>242</v>
      </c>
      <c r="B288" s="45"/>
      <c r="C288" s="46"/>
      <c r="D288" s="46"/>
      <c r="E288" s="51" t="s">
        <v>3751</v>
      </c>
      <c r="F288" s="46"/>
      <c r="G288" s="46"/>
      <c r="H288" s="46"/>
      <c r="I288" s="46"/>
      <c r="J288" s="47"/>
    </row>
    <row r="289" ht="45">
      <c r="A289" s="37" t="s">
        <v>131</v>
      </c>
      <c r="B289" s="45"/>
      <c r="C289" s="46"/>
      <c r="D289" s="46"/>
      <c r="E289" s="39" t="s">
        <v>3749</v>
      </c>
      <c r="F289" s="46"/>
      <c r="G289" s="46"/>
      <c r="H289" s="46"/>
      <c r="I289" s="46"/>
      <c r="J289" s="47"/>
    </row>
    <row r="290">
      <c r="A290" s="37" t="s">
        <v>125</v>
      </c>
      <c r="B290" s="37">
        <v>72</v>
      </c>
      <c r="C290" s="38" t="s">
        <v>3752</v>
      </c>
      <c r="D290" s="37" t="s">
        <v>127</v>
      </c>
      <c r="E290" s="39" t="s">
        <v>3753</v>
      </c>
      <c r="F290" s="40" t="s">
        <v>135</v>
      </c>
      <c r="G290" s="41">
        <v>76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130</v>
      </c>
      <c r="B291" s="45"/>
      <c r="C291" s="46"/>
      <c r="D291" s="46"/>
      <c r="E291" s="39" t="s">
        <v>3753</v>
      </c>
      <c r="F291" s="46"/>
      <c r="G291" s="46"/>
      <c r="H291" s="46"/>
      <c r="I291" s="46"/>
      <c r="J291" s="47"/>
    </row>
    <row r="292">
      <c r="A292" s="37" t="s">
        <v>131</v>
      </c>
      <c r="B292" s="45"/>
      <c r="C292" s="46"/>
      <c r="D292" s="46"/>
      <c r="E292" s="39" t="s">
        <v>3754</v>
      </c>
      <c r="F292" s="46"/>
      <c r="G292" s="46"/>
      <c r="H292" s="46"/>
      <c r="I292" s="46"/>
      <c r="J292" s="47"/>
    </row>
    <row r="293">
      <c r="A293" s="37" t="s">
        <v>125</v>
      </c>
      <c r="B293" s="37">
        <v>73</v>
      </c>
      <c r="C293" s="38" t="s">
        <v>3755</v>
      </c>
      <c r="D293" s="37" t="s">
        <v>127</v>
      </c>
      <c r="E293" s="39" t="s">
        <v>3756</v>
      </c>
      <c r="F293" s="40" t="s">
        <v>3750</v>
      </c>
      <c r="G293" s="41">
        <v>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130</v>
      </c>
      <c r="B294" s="45"/>
      <c r="C294" s="46"/>
      <c r="D294" s="46"/>
      <c r="E294" s="39" t="s">
        <v>3756</v>
      </c>
      <c r="F294" s="46"/>
      <c r="G294" s="46"/>
      <c r="H294" s="46"/>
      <c r="I294" s="46"/>
      <c r="J294" s="47"/>
    </row>
    <row r="295" ht="75">
      <c r="A295" s="37" t="s">
        <v>242</v>
      </c>
      <c r="B295" s="45"/>
      <c r="C295" s="46"/>
      <c r="D295" s="46"/>
      <c r="E295" s="51" t="s">
        <v>3757</v>
      </c>
      <c r="F295" s="46"/>
      <c r="G295" s="46"/>
      <c r="H295" s="46"/>
      <c r="I295" s="46"/>
      <c r="J295" s="47"/>
    </row>
    <row r="296">
      <c r="A296" s="37" t="s">
        <v>131</v>
      </c>
      <c r="B296" s="45"/>
      <c r="C296" s="46"/>
      <c r="D296" s="46"/>
      <c r="E296" s="39" t="s">
        <v>3758</v>
      </c>
      <c r="F296" s="46"/>
      <c r="G296" s="46"/>
      <c r="H296" s="46"/>
      <c r="I296" s="46"/>
      <c r="J296" s="47"/>
    </row>
    <row r="297">
      <c r="A297" s="37" t="s">
        <v>125</v>
      </c>
      <c r="B297" s="37">
        <v>74</v>
      </c>
      <c r="C297" s="38" t="s">
        <v>3759</v>
      </c>
      <c r="D297" s="37" t="s">
        <v>127</v>
      </c>
      <c r="E297" s="39" t="s">
        <v>3760</v>
      </c>
      <c r="F297" s="40" t="s">
        <v>3750</v>
      </c>
      <c r="G297" s="41">
        <v>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130</v>
      </c>
      <c r="B298" s="45"/>
      <c r="C298" s="46"/>
      <c r="D298" s="46"/>
      <c r="E298" s="39" t="s">
        <v>3760</v>
      </c>
      <c r="F298" s="46"/>
      <c r="G298" s="46"/>
      <c r="H298" s="46"/>
      <c r="I298" s="46"/>
      <c r="J298" s="47"/>
    </row>
    <row r="299" ht="75">
      <c r="A299" s="37" t="s">
        <v>242</v>
      </c>
      <c r="B299" s="45"/>
      <c r="C299" s="46"/>
      <c r="D299" s="46"/>
      <c r="E299" s="51" t="s">
        <v>3751</v>
      </c>
      <c r="F299" s="46"/>
      <c r="G299" s="46"/>
      <c r="H299" s="46"/>
      <c r="I299" s="46"/>
      <c r="J299" s="47"/>
    </row>
    <row r="300">
      <c r="A300" s="37" t="s">
        <v>131</v>
      </c>
      <c r="B300" s="45"/>
      <c r="C300" s="46"/>
      <c r="D300" s="46"/>
      <c r="E300" s="39" t="s">
        <v>3761</v>
      </c>
      <c r="F300" s="46"/>
      <c r="G300" s="46"/>
      <c r="H300" s="46"/>
      <c r="I300" s="46"/>
      <c r="J300" s="47"/>
    </row>
    <row r="301">
      <c r="A301" s="37" t="s">
        <v>125</v>
      </c>
      <c r="B301" s="37">
        <v>75</v>
      </c>
      <c r="C301" s="38" t="s">
        <v>3762</v>
      </c>
      <c r="D301" s="37" t="s">
        <v>127</v>
      </c>
      <c r="E301" s="39" t="s">
        <v>3763</v>
      </c>
      <c r="F301" s="40" t="s">
        <v>135</v>
      </c>
      <c r="G301" s="41">
        <v>35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130</v>
      </c>
      <c r="B302" s="45"/>
      <c r="C302" s="46"/>
      <c r="D302" s="46"/>
      <c r="E302" s="39" t="s">
        <v>3763</v>
      </c>
      <c r="F302" s="46"/>
      <c r="G302" s="46"/>
      <c r="H302" s="46"/>
      <c r="I302" s="46"/>
      <c r="J302" s="47"/>
    </row>
    <row r="303" ht="75">
      <c r="A303" s="37" t="s">
        <v>242</v>
      </c>
      <c r="B303" s="45"/>
      <c r="C303" s="46"/>
      <c r="D303" s="46"/>
      <c r="E303" s="51" t="s">
        <v>3764</v>
      </c>
      <c r="F303" s="46"/>
      <c r="G303" s="46"/>
      <c r="H303" s="46"/>
      <c r="I303" s="46"/>
      <c r="J303" s="47"/>
    </row>
    <row r="304">
      <c r="A304" s="37" t="s">
        <v>131</v>
      </c>
      <c r="B304" s="45"/>
      <c r="C304" s="46"/>
      <c r="D304" s="46"/>
      <c r="E304" s="39" t="s">
        <v>3765</v>
      </c>
      <c r="F304" s="46"/>
      <c r="G304" s="46"/>
      <c r="H304" s="46"/>
      <c r="I304" s="46"/>
      <c r="J304" s="47"/>
    </row>
    <row r="305">
      <c r="A305" s="37" t="s">
        <v>125</v>
      </c>
      <c r="B305" s="37">
        <v>76</v>
      </c>
      <c r="C305" s="38" t="s">
        <v>3766</v>
      </c>
      <c r="D305" s="37" t="s">
        <v>127</v>
      </c>
      <c r="E305" s="39" t="s">
        <v>3767</v>
      </c>
      <c r="F305" s="40" t="s">
        <v>135</v>
      </c>
      <c r="G305" s="41">
        <v>17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130</v>
      </c>
      <c r="B306" s="45"/>
      <c r="C306" s="46"/>
      <c r="D306" s="46"/>
      <c r="E306" s="39" t="s">
        <v>3767</v>
      </c>
      <c r="F306" s="46"/>
      <c r="G306" s="46"/>
      <c r="H306" s="46"/>
      <c r="I306" s="46"/>
      <c r="J306" s="47"/>
    </row>
    <row r="307" ht="75">
      <c r="A307" s="37" t="s">
        <v>242</v>
      </c>
      <c r="B307" s="45"/>
      <c r="C307" s="46"/>
      <c r="D307" s="46"/>
      <c r="E307" s="51" t="s">
        <v>3768</v>
      </c>
      <c r="F307" s="46"/>
      <c r="G307" s="46"/>
      <c r="H307" s="46"/>
      <c r="I307" s="46"/>
      <c r="J307" s="47"/>
    </row>
    <row r="308">
      <c r="A308" s="37" t="s">
        <v>131</v>
      </c>
      <c r="B308" s="45"/>
      <c r="C308" s="46"/>
      <c r="D308" s="46"/>
      <c r="E308" s="39" t="s">
        <v>3767</v>
      </c>
      <c r="F308" s="46"/>
      <c r="G308" s="46"/>
      <c r="H308" s="46"/>
      <c r="I308" s="46"/>
      <c r="J308" s="47"/>
    </row>
    <row r="309">
      <c r="A309" s="37" t="s">
        <v>125</v>
      </c>
      <c r="B309" s="37">
        <v>77</v>
      </c>
      <c r="C309" s="38" t="s">
        <v>3769</v>
      </c>
      <c r="D309" s="37" t="s">
        <v>127</v>
      </c>
      <c r="E309" s="39" t="s">
        <v>3770</v>
      </c>
      <c r="F309" s="40" t="s">
        <v>135</v>
      </c>
      <c r="G309" s="41">
        <v>22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130</v>
      </c>
      <c r="B310" s="45"/>
      <c r="C310" s="46"/>
      <c r="D310" s="46"/>
      <c r="E310" s="39" t="s">
        <v>3770</v>
      </c>
      <c r="F310" s="46"/>
      <c r="G310" s="46"/>
      <c r="H310" s="46"/>
      <c r="I310" s="46"/>
      <c r="J310" s="47"/>
    </row>
    <row r="311" ht="75">
      <c r="A311" s="37" t="s">
        <v>242</v>
      </c>
      <c r="B311" s="45"/>
      <c r="C311" s="46"/>
      <c r="D311" s="46"/>
      <c r="E311" s="51" t="s">
        <v>3771</v>
      </c>
      <c r="F311" s="46"/>
      <c r="G311" s="46"/>
      <c r="H311" s="46"/>
      <c r="I311" s="46"/>
      <c r="J311" s="47"/>
    </row>
    <row r="312">
      <c r="A312" s="37" t="s">
        <v>131</v>
      </c>
      <c r="B312" s="45"/>
      <c r="C312" s="46"/>
      <c r="D312" s="46"/>
      <c r="E312" s="39" t="s">
        <v>3770</v>
      </c>
      <c r="F312" s="46"/>
      <c r="G312" s="46"/>
      <c r="H312" s="46"/>
      <c r="I312" s="46"/>
      <c r="J312" s="47"/>
    </row>
    <row r="313">
      <c r="A313" s="37" t="s">
        <v>125</v>
      </c>
      <c r="B313" s="37">
        <v>78</v>
      </c>
      <c r="C313" s="38" t="s">
        <v>3772</v>
      </c>
      <c r="D313" s="37" t="s">
        <v>127</v>
      </c>
      <c r="E313" s="39" t="s">
        <v>3773</v>
      </c>
      <c r="F313" s="40" t="s">
        <v>135</v>
      </c>
      <c r="G313" s="41">
        <v>3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130</v>
      </c>
      <c r="B314" s="45"/>
      <c r="C314" s="46"/>
      <c r="D314" s="46"/>
      <c r="E314" s="39" t="s">
        <v>3773</v>
      </c>
      <c r="F314" s="46"/>
      <c r="G314" s="46"/>
      <c r="H314" s="46"/>
      <c r="I314" s="46"/>
      <c r="J314" s="47"/>
    </row>
    <row r="315" ht="75">
      <c r="A315" s="37" t="s">
        <v>242</v>
      </c>
      <c r="B315" s="45"/>
      <c r="C315" s="46"/>
      <c r="D315" s="46"/>
      <c r="E315" s="51" t="s">
        <v>3774</v>
      </c>
      <c r="F315" s="46"/>
      <c r="G315" s="46"/>
      <c r="H315" s="46"/>
      <c r="I315" s="46"/>
      <c r="J315" s="47"/>
    </row>
    <row r="316">
      <c r="A316" s="37" t="s">
        <v>131</v>
      </c>
      <c r="B316" s="45"/>
      <c r="C316" s="46"/>
      <c r="D316" s="46"/>
      <c r="E316" s="39" t="s">
        <v>3773</v>
      </c>
      <c r="F316" s="46"/>
      <c r="G316" s="46"/>
      <c r="H316" s="46"/>
      <c r="I316" s="46"/>
      <c r="J316" s="47"/>
    </row>
    <row r="317">
      <c r="A317" s="37" t="s">
        <v>125</v>
      </c>
      <c r="B317" s="37">
        <v>79</v>
      </c>
      <c r="C317" s="38" t="s">
        <v>3775</v>
      </c>
      <c r="D317" s="37" t="s">
        <v>127</v>
      </c>
      <c r="E317" s="39" t="s">
        <v>3776</v>
      </c>
      <c r="F317" s="40" t="s">
        <v>135</v>
      </c>
      <c r="G317" s="41">
        <v>1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130</v>
      </c>
      <c r="B318" s="45"/>
      <c r="C318" s="46"/>
      <c r="D318" s="46"/>
      <c r="E318" s="39" t="s">
        <v>3776</v>
      </c>
      <c r="F318" s="46"/>
      <c r="G318" s="46"/>
      <c r="H318" s="46"/>
      <c r="I318" s="46"/>
      <c r="J318" s="47"/>
    </row>
    <row r="319">
      <c r="A319" s="37" t="s">
        <v>131</v>
      </c>
      <c r="B319" s="45"/>
      <c r="C319" s="46"/>
      <c r="D319" s="46"/>
      <c r="E319" s="39" t="s">
        <v>3776</v>
      </c>
      <c r="F319" s="46"/>
      <c r="G319" s="46"/>
      <c r="H319" s="46"/>
      <c r="I319" s="46"/>
      <c r="J319" s="47"/>
    </row>
    <row r="320">
      <c r="A320" s="37" t="s">
        <v>125</v>
      </c>
      <c r="B320" s="37">
        <v>80</v>
      </c>
      <c r="C320" s="38" t="s">
        <v>3777</v>
      </c>
      <c r="D320" s="37" t="s">
        <v>127</v>
      </c>
      <c r="E320" s="39" t="s">
        <v>3778</v>
      </c>
      <c r="F320" s="40" t="s">
        <v>135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130</v>
      </c>
      <c r="B321" s="45"/>
      <c r="C321" s="46"/>
      <c r="D321" s="46"/>
      <c r="E321" s="39" t="s">
        <v>3778</v>
      </c>
      <c r="F321" s="46"/>
      <c r="G321" s="46"/>
      <c r="H321" s="46"/>
      <c r="I321" s="46"/>
      <c r="J321" s="47"/>
    </row>
    <row r="322" ht="75">
      <c r="A322" s="37" t="s">
        <v>242</v>
      </c>
      <c r="B322" s="45"/>
      <c r="C322" s="46"/>
      <c r="D322" s="46"/>
      <c r="E322" s="51" t="s">
        <v>3757</v>
      </c>
      <c r="F322" s="46"/>
      <c r="G322" s="46"/>
      <c r="H322" s="46"/>
      <c r="I322" s="46"/>
      <c r="J322" s="47"/>
    </row>
    <row r="323">
      <c r="A323" s="37" t="s">
        <v>131</v>
      </c>
      <c r="B323" s="45"/>
      <c r="C323" s="46"/>
      <c r="D323" s="46"/>
      <c r="E323" s="39" t="s">
        <v>3778</v>
      </c>
      <c r="F323" s="46"/>
      <c r="G323" s="46"/>
      <c r="H323" s="46"/>
      <c r="I323" s="46"/>
      <c r="J323" s="47"/>
    </row>
    <row r="324">
      <c r="A324" s="37" t="s">
        <v>125</v>
      </c>
      <c r="B324" s="37">
        <v>81</v>
      </c>
      <c r="C324" s="38" t="s">
        <v>3779</v>
      </c>
      <c r="D324" s="37" t="s">
        <v>127</v>
      </c>
      <c r="E324" s="39" t="s">
        <v>3780</v>
      </c>
      <c r="F324" s="40" t="s">
        <v>135</v>
      </c>
      <c r="G324" s="41">
        <v>2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130</v>
      </c>
      <c r="B325" s="45"/>
      <c r="C325" s="46"/>
      <c r="D325" s="46"/>
      <c r="E325" s="39" t="s">
        <v>3780</v>
      </c>
      <c r="F325" s="46"/>
      <c r="G325" s="46"/>
      <c r="H325" s="46"/>
      <c r="I325" s="46"/>
      <c r="J325" s="47"/>
    </row>
    <row r="326" ht="75">
      <c r="A326" s="37" t="s">
        <v>242</v>
      </c>
      <c r="B326" s="45"/>
      <c r="C326" s="46"/>
      <c r="D326" s="46"/>
      <c r="E326" s="51" t="s">
        <v>3757</v>
      </c>
      <c r="F326" s="46"/>
      <c r="G326" s="46"/>
      <c r="H326" s="46"/>
      <c r="I326" s="46"/>
      <c r="J326" s="47"/>
    </row>
    <row r="327">
      <c r="A327" s="37" t="s">
        <v>131</v>
      </c>
      <c r="B327" s="45"/>
      <c r="C327" s="46"/>
      <c r="D327" s="46"/>
      <c r="E327" s="39" t="s">
        <v>3780</v>
      </c>
      <c r="F327" s="46"/>
      <c r="G327" s="46"/>
      <c r="H327" s="46"/>
      <c r="I327" s="46"/>
      <c r="J327" s="47"/>
    </row>
    <row r="328">
      <c r="A328" s="37" t="s">
        <v>125</v>
      </c>
      <c r="B328" s="37">
        <v>82</v>
      </c>
      <c r="C328" s="38" t="s">
        <v>3781</v>
      </c>
      <c r="D328" s="37" t="s">
        <v>127</v>
      </c>
      <c r="E328" s="39" t="s">
        <v>3782</v>
      </c>
      <c r="F328" s="40" t="s">
        <v>135</v>
      </c>
      <c r="G328" s="41">
        <v>4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130</v>
      </c>
      <c r="B329" s="45"/>
      <c r="C329" s="46"/>
      <c r="D329" s="46"/>
      <c r="E329" s="39" t="s">
        <v>3782</v>
      </c>
      <c r="F329" s="46"/>
      <c r="G329" s="46"/>
      <c r="H329" s="46"/>
      <c r="I329" s="46"/>
      <c r="J329" s="47"/>
    </row>
    <row r="330" ht="75">
      <c r="A330" s="37" t="s">
        <v>242</v>
      </c>
      <c r="B330" s="45"/>
      <c r="C330" s="46"/>
      <c r="D330" s="46"/>
      <c r="E330" s="51" t="s">
        <v>3783</v>
      </c>
      <c r="F330" s="46"/>
      <c r="G330" s="46"/>
      <c r="H330" s="46"/>
      <c r="I330" s="46"/>
      <c r="J330" s="47"/>
    </row>
    <row r="331">
      <c r="A331" s="37" t="s">
        <v>131</v>
      </c>
      <c r="B331" s="45"/>
      <c r="C331" s="46"/>
      <c r="D331" s="46"/>
      <c r="E331" s="39" t="s">
        <v>3782</v>
      </c>
      <c r="F331" s="46"/>
      <c r="G331" s="46"/>
      <c r="H331" s="46"/>
      <c r="I331" s="46"/>
      <c r="J331" s="47"/>
    </row>
    <row r="332">
      <c r="A332" s="37" t="s">
        <v>125</v>
      </c>
      <c r="B332" s="37">
        <v>83</v>
      </c>
      <c r="C332" s="38" t="s">
        <v>3784</v>
      </c>
      <c r="D332" s="37" t="s">
        <v>127</v>
      </c>
      <c r="E332" s="39" t="s">
        <v>3785</v>
      </c>
      <c r="F332" s="40" t="s">
        <v>135</v>
      </c>
      <c r="G332" s="41">
        <v>4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130</v>
      </c>
      <c r="B333" s="45"/>
      <c r="C333" s="46"/>
      <c r="D333" s="46"/>
      <c r="E333" s="39" t="s">
        <v>3785</v>
      </c>
      <c r="F333" s="46"/>
      <c r="G333" s="46"/>
      <c r="H333" s="46"/>
      <c r="I333" s="46"/>
      <c r="J333" s="47"/>
    </row>
    <row r="334" ht="75">
      <c r="A334" s="37" t="s">
        <v>242</v>
      </c>
      <c r="B334" s="45"/>
      <c r="C334" s="46"/>
      <c r="D334" s="46"/>
      <c r="E334" s="51" t="s">
        <v>3786</v>
      </c>
      <c r="F334" s="46"/>
      <c r="G334" s="46"/>
      <c r="H334" s="46"/>
      <c r="I334" s="46"/>
      <c r="J334" s="47"/>
    </row>
    <row r="335">
      <c r="A335" s="37" t="s">
        <v>131</v>
      </c>
      <c r="B335" s="45"/>
      <c r="C335" s="46"/>
      <c r="D335" s="46"/>
      <c r="E335" s="39" t="s">
        <v>3785</v>
      </c>
      <c r="F335" s="46"/>
      <c r="G335" s="46"/>
      <c r="H335" s="46"/>
      <c r="I335" s="46"/>
      <c r="J335" s="47"/>
    </row>
    <row r="336">
      <c r="A336" s="37" t="s">
        <v>125</v>
      </c>
      <c r="B336" s="37">
        <v>84</v>
      </c>
      <c r="C336" s="38" t="s">
        <v>3787</v>
      </c>
      <c r="D336" s="37" t="s">
        <v>127</v>
      </c>
      <c r="E336" s="39" t="s">
        <v>3788</v>
      </c>
      <c r="F336" s="40" t="s">
        <v>135</v>
      </c>
      <c r="G336" s="41">
        <v>3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130</v>
      </c>
      <c r="B337" s="45"/>
      <c r="C337" s="46"/>
      <c r="D337" s="46"/>
      <c r="E337" s="39" t="s">
        <v>3788</v>
      </c>
      <c r="F337" s="46"/>
      <c r="G337" s="46"/>
      <c r="H337" s="46"/>
      <c r="I337" s="46"/>
      <c r="J337" s="47"/>
    </row>
    <row r="338" ht="75">
      <c r="A338" s="37" t="s">
        <v>242</v>
      </c>
      <c r="B338" s="45"/>
      <c r="C338" s="46"/>
      <c r="D338" s="46"/>
      <c r="E338" s="51" t="s">
        <v>3774</v>
      </c>
      <c r="F338" s="46"/>
      <c r="G338" s="46"/>
      <c r="H338" s="46"/>
      <c r="I338" s="46"/>
      <c r="J338" s="47"/>
    </row>
    <row r="339">
      <c r="A339" s="37" t="s">
        <v>131</v>
      </c>
      <c r="B339" s="45"/>
      <c r="C339" s="46"/>
      <c r="D339" s="46"/>
      <c r="E339" s="39" t="s">
        <v>3789</v>
      </c>
      <c r="F339" s="46"/>
      <c r="G339" s="46"/>
      <c r="H339" s="46"/>
      <c r="I339" s="46"/>
      <c r="J339" s="47"/>
    </row>
    <row r="340">
      <c r="A340" s="37" t="s">
        <v>125</v>
      </c>
      <c r="B340" s="37">
        <v>85</v>
      </c>
      <c r="C340" s="38" t="s">
        <v>3790</v>
      </c>
      <c r="D340" s="37" t="s">
        <v>127</v>
      </c>
      <c r="E340" s="39" t="s">
        <v>3791</v>
      </c>
      <c r="F340" s="40" t="s">
        <v>135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130</v>
      </c>
      <c r="B341" s="45"/>
      <c r="C341" s="46"/>
      <c r="D341" s="46"/>
      <c r="E341" s="39" t="s">
        <v>3791</v>
      </c>
      <c r="F341" s="46"/>
      <c r="G341" s="46"/>
      <c r="H341" s="46"/>
      <c r="I341" s="46"/>
      <c r="J341" s="47"/>
    </row>
    <row r="342" ht="75">
      <c r="A342" s="37" t="s">
        <v>242</v>
      </c>
      <c r="B342" s="45"/>
      <c r="C342" s="46"/>
      <c r="D342" s="46"/>
      <c r="E342" s="51" t="s">
        <v>3792</v>
      </c>
      <c r="F342" s="46"/>
      <c r="G342" s="46"/>
      <c r="H342" s="46"/>
      <c r="I342" s="46"/>
      <c r="J342" s="47"/>
    </row>
    <row r="343">
      <c r="A343" s="37" t="s">
        <v>131</v>
      </c>
      <c r="B343" s="45"/>
      <c r="C343" s="46"/>
      <c r="D343" s="46"/>
      <c r="E343" s="39" t="s">
        <v>3791</v>
      </c>
      <c r="F343" s="46"/>
      <c r="G343" s="46"/>
      <c r="H343" s="46"/>
      <c r="I343" s="46"/>
      <c r="J343" s="47"/>
    </row>
    <row r="344">
      <c r="A344" s="37" t="s">
        <v>125</v>
      </c>
      <c r="B344" s="37">
        <v>86</v>
      </c>
      <c r="C344" s="38" t="s">
        <v>3793</v>
      </c>
      <c r="D344" s="37" t="s">
        <v>127</v>
      </c>
      <c r="E344" s="39" t="s">
        <v>3794</v>
      </c>
      <c r="F344" s="40" t="s">
        <v>135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130</v>
      </c>
      <c r="B345" s="45"/>
      <c r="C345" s="46"/>
      <c r="D345" s="46"/>
      <c r="E345" s="39" t="s">
        <v>3794</v>
      </c>
      <c r="F345" s="46"/>
      <c r="G345" s="46"/>
      <c r="H345" s="46"/>
      <c r="I345" s="46"/>
      <c r="J345" s="47"/>
    </row>
    <row r="346" ht="75">
      <c r="A346" s="37" t="s">
        <v>242</v>
      </c>
      <c r="B346" s="45"/>
      <c r="C346" s="46"/>
      <c r="D346" s="46"/>
      <c r="E346" s="51" t="s">
        <v>3792</v>
      </c>
      <c r="F346" s="46"/>
      <c r="G346" s="46"/>
      <c r="H346" s="46"/>
      <c r="I346" s="46"/>
      <c r="J346" s="47"/>
    </row>
    <row r="347">
      <c r="A347" s="37" t="s">
        <v>131</v>
      </c>
      <c r="B347" s="45"/>
      <c r="C347" s="46"/>
      <c r="D347" s="46"/>
      <c r="E347" s="39" t="s">
        <v>3794</v>
      </c>
      <c r="F347" s="46"/>
      <c r="G347" s="46"/>
      <c r="H347" s="46"/>
      <c r="I347" s="46"/>
      <c r="J347" s="47"/>
    </row>
    <row r="348" ht="30">
      <c r="A348" s="37" t="s">
        <v>125</v>
      </c>
      <c r="B348" s="37">
        <v>87</v>
      </c>
      <c r="C348" s="38" t="s">
        <v>3795</v>
      </c>
      <c r="D348" s="37" t="s">
        <v>127</v>
      </c>
      <c r="E348" s="39" t="s">
        <v>3796</v>
      </c>
      <c r="F348" s="40" t="s">
        <v>135</v>
      </c>
      <c r="G348" s="41">
        <v>1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30">
      <c r="A349" s="37" t="s">
        <v>130</v>
      </c>
      <c r="B349" s="45"/>
      <c r="C349" s="46"/>
      <c r="D349" s="46"/>
      <c r="E349" s="39" t="s">
        <v>3796</v>
      </c>
      <c r="F349" s="46"/>
      <c r="G349" s="46"/>
      <c r="H349" s="46"/>
      <c r="I349" s="46"/>
      <c r="J349" s="47"/>
    </row>
    <row r="350" ht="45">
      <c r="A350" s="37" t="s">
        <v>242</v>
      </c>
      <c r="B350" s="45"/>
      <c r="C350" s="46"/>
      <c r="D350" s="46"/>
      <c r="E350" s="51" t="s">
        <v>3797</v>
      </c>
      <c r="F350" s="46"/>
      <c r="G350" s="46"/>
      <c r="H350" s="46"/>
      <c r="I350" s="46"/>
      <c r="J350" s="47"/>
    </row>
    <row r="351" ht="30">
      <c r="A351" s="37" t="s">
        <v>131</v>
      </c>
      <c r="B351" s="45"/>
      <c r="C351" s="46"/>
      <c r="D351" s="46"/>
      <c r="E351" s="39" t="s">
        <v>3798</v>
      </c>
      <c r="F351" s="46"/>
      <c r="G351" s="46"/>
      <c r="H351" s="46"/>
      <c r="I351" s="46"/>
      <c r="J351" s="47"/>
    </row>
    <row r="352">
      <c r="A352" s="37" t="s">
        <v>125</v>
      </c>
      <c r="B352" s="37">
        <v>88</v>
      </c>
      <c r="C352" s="38" t="s">
        <v>3799</v>
      </c>
      <c r="D352" s="37" t="s">
        <v>127</v>
      </c>
      <c r="E352" s="39" t="s">
        <v>3800</v>
      </c>
      <c r="F352" s="40" t="s">
        <v>135</v>
      </c>
      <c r="G352" s="41">
        <v>4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130</v>
      </c>
      <c r="B353" s="45"/>
      <c r="C353" s="46"/>
      <c r="D353" s="46"/>
      <c r="E353" s="39" t="s">
        <v>3800</v>
      </c>
      <c r="F353" s="46"/>
      <c r="G353" s="46"/>
      <c r="H353" s="46"/>
      <c r="I353" s="46"/>
      <c r="J353" s="47"/>
    </row>
    <row r="354" ht="75">
      <c r="A354" s="37" t="s">
        <v>242</v>
      </c>
      <c r="B354" s="45"/>
      <c r="C354" s="46"/>
      <c r="D354" s="46"/>
      <c r="E354" s="51" t="s">
        <v>3783</v>
      </c>
      <c r="F354" s="46"/>
      <c r="G354" s="46"/>
      <c r="H354" s="46"/>
      <c r="I354" s="46"/>
      <c r="J354" s="47"/>
    </row>
    <row r="355">
      <c r="A355" s="37" t="s">
        <v>131</v>
      </c>
      <c r="B355" s="45"/>
      <c r="C355" s="46"/>
      <c r="D355" s="46"/>
      <c r="E355" s="39" t="s">
        <v>3800</v>
      </c>
      <c r="F355" s="46"/>
      <c r="G355" s="46"/>
      <c r="H355" s="46"/>
      <c r="I355" s="46"/>
      <c r="J355" s="47"/>
    </row>
    <row r="356">
      <c r="A356" s="37" t="s">
        <v>125</v>
      </c>
      <c r="B356" s="37">
        <v>89</v>
      </c>
      <c r="C356" s="38" t="s">
        <v>3801</v>
      </c>
      <c r="D356" s="37" t="s">
        <v>127</v>
      </c>
      <c r="E356" s="39" t="s">
        <v>3802</v>
      </c>
      <c r="F356" s="40" t="s">
        <v>135</v>
      </c>
      <c r="G356" s="41">
        <v>1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130</v>
      </c>
      <c r="B357" s="45"/>
      <c r="C357" s="46"/>
      <c r="D357" s="46"/>
      <c r="E357" s="39" t="s">
        <v>3802</v>
      </c>
      <c r="F357" s="46"/>
      <c r="G357" s="46"/>
      <c r="H357" s="46"/>
      <c r="I357" s="46"/>
      <c r="J357" s="47"/>
    </row>
    <row r="358" ht="75">
      <c r="A358" s="37" t="s">
        <v>242</v>
      </c>
      <c r="B358" s="45"/>
      <c r="C358" s="46"/>
      <c r="D358" s="46"/>
      <c r="E358" s="51" t="s">
        <v>3792</v>
      </c>
      <c r="F358" s="46"/>
      <c r="G358" s="46"/>
      <c r="H358" s="46"/>
      <c r="I358" s="46"/>
      <c r="J358" s="47"/>
    </row>
    <row r="359">
      <c r="A359" s="37" t="s">
        <v>131</v>
      </c>
      <c r="B359" s="45"/>
      <c r="C359" s="46"/>
      <c r="D359" s="46"/>
      <c r="E359" s="39" t="s">
        <v>3802</v>
      </c>
      <c r="F359" s="46"/>
      <c r="G359" s="46"/>
      <c r="H359" s="46"/>
      <c r="I359" s="46"/>
      <c r="J359" s="47"/>
    </row>
    <row r="360">
      <c r="A360" s="37" t="s">
        <v>125</v>
      </c>
      <c r="B360" s="37">
        <v>90</v>
      </c>
      <c r="C360" s="38" t="s">
        <v>3803</v>
      </c>
      <c r="D360" s="37" t="s">
        <v>127</v>
      </c>
      <c r="E360" s="39" t="s">
        <v>3804</v>
      </c>
      <c r="F360" s="40" t="s">
        <v>135</v>
      </c>
      <c r="G360" s="41">
        <v>1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130</v>
      </c>
      <c r="B361" s="45"/>
      <c r="C361" s="46"/>
      <c r="D361" s="46"/>
      <c r="E361" s="39" t="s">
        <v>3804</v>
      </c>
      <c r="F361" s="46"/>
      <c r="G361" s="46"/>
      <c r="H361" s="46"/>
      <c r="I361" s="46"/>
      <c r="J361" s="47"/>
    </row>
    <row r="362" ht="75">
      <c r="A362" s="37" t="s">
        <v>242</v>
      </c>
      <c r="B362" s="45"/>
      <c r="C362" s="46"/>
      <c r="D362" s="46"/>
      <c r="E362" s="51" t="s">
        <v>3792</v>
      </c>
      <c r="F362" s="46"/>
      <c r="G362" s="46"/>
      <c r="H362" s="46"/>
      <c r="I362" s="46"/>
      <c r="J362" s="47"/>
    </row>
    <row r="363">
      <c r="A363" s="37" t="s">
        <v>131</v>
      </c>
      <c r="B363" s="45"/>
      <c r="C363" s="46"/>
      <c r="D363" s="46"/>
      <c r="E363" s="39" t="s">
        <v>3804</v>
      </c>
      <c r="F363" s="46"/>
      <c r="G363" s="46"/>
      <c r="H363" s="46"/>
      <c r="I363" s="46"/>
      <c r="J363" s="47"/>
    </row>
    <row r="364" ht="30">
      <c r="A364" s="37" t="s">
        <v>125</v>
      </c>
      <c r="B364" s="37">
        <v>91</v>
      </c>
      <c r="C364" s="38" t="s">
        <v>3805</v>
      </c>
      <c r="D364" s="37" t="s">
        <v>127</v>
      </c>
      <c r="E364" s="39" t="s">
        <v>3806</v>
      </c>
      <c r="F364" s="40" t="s">
        <v>135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30">
      <c r="A365" s="37" t="s">
        <v>130</v>
      </c>
      <c r="B365" s="45"/>
      <c r="C365" s="46"/>
      <c r="D365" s="46"/>
      <c r="E365" s="39" t="s">
        <v>3806</v>
      </c>
      <c r="F365" s="46"/>
      <c r="G365" s="46"/>
      <c r="H365" s="46"/>
      <c r="I365" s="46"/>
      <c r="J365" s="47"/>
    </row>
    <row r="366" ht="75">
      <c r="A366" s="37" t="s">
        <v>242</v>
      </c>
      <c r="B366" s="45"/>
      <c r="C366" s="46"/>
      <c r="D366" s="46"/>
      <c r="E366" s="51" t="s">
        <v>3792</v>
      </c>
      <c r="F366" s="46"/>
      <c r="G366" s="46"/>
      <c r="H366" s="46"/>
      <c r="I366" s="46"/>
      <c r="J366" s="47"/>
    </row>
    <row r="367" ht="30">
      <c r="A367" s="37" t="s">
        <v>131</v>
      </c>
      <c r="B367" s="45"/>
      <c r="C367" s="46"/>
      <c r="D367" s="46"/>
      <c r="E367" s="39" t="s">
        <v>3807</v>
      </c>
      <c r="F367" s="46"/>
      <c r="G367" s="46"/>
      <c r="H367" s="46"/>
      <c r="I367" s="46"/>
      <c r="J367" s="47"/>
    </row>
    <row r="368">
      <c r="A368" s="37" t="s">
        <v>125</v>
      </c>
      <c r="B368" s="37">
        <v>92</v>
      </c>
      <c r="C368" s="38" t="s">
        <v>3808</v>
      </c>
      <c r="D368" s="37" t="s">
        <v>127</v>
      </c>
      <c r="E368" s="39" t="s">
        <v>3809</v>
      </c>
      <c r="F368" s="40" t="s">
        <v>135</v>
      </c>
      <c r="G368" s="41">
        <v>1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130</v>
      </c>
      <c r="B369" s="45"/>
      <c r="C369" s="46"/>
      <c r="D369" s="46"/>
      <c r="E369" s="39" t="s">
        <v>3809</v>
      </c>
      <c r="F369" s="46"/>
      <c r="G369" s="46"/>
      <c r="H369" s="46"/>
      <c r="I369" s="46"/>
      <c r="J369" s="47"/>
    </row>
    <row r="370" ht="75">
      <c r="A370" s="37" t="s">
        <v>242</v>
      </c>
      <c r="B370" s="45"/>
      <c r="C370" s="46"/>
      <c r="D370" s="46"/>
      <c r="E370" s="51" t="s">
        <v>3792</v>
      </c>
      <c r="F370" s="46"/>
      <c r="G370" s="46"/>
      <c r="H370" s="46"/>
      <c r="I370" s="46"/>
      <c r="J370" s="47"/>
    </row>
    <row r="371">
      <c r="A371" s="37" t="s">
        <v>131</v>
      </c>
      <c r="B371" s="45"/>
      <c r="C371" s="46"/>
      <c r="D371" s="46"/>
      <c r="E371" s="39" t="s">
        <v>3810</v>
      </c>
      <c r="F371" s="46"/>
      <c r="G371" s="46"/>
      <c r="H371" s="46"/>
      <c r="I371" s="46"/>
      <c r="J371" s="47"/>
    </row>
    <row r="372" ht="30">
      <c r="A372" s="37" t="s">
        <v>125</v>
      </c>
      <c r="B372" s="37">
        <v>93</v>
      </c>
      <c r="C372" s="38" t="s">
        <v>3811</v>
      </c>
      <c r="D372" s="37" t="s">
        <v>127</v>
      </c>
      <c r="E372" s="39" t="s">
        <v>3812</v>
      </c>
      <c r="F372" s="40" t="s">
        <v>135</v>
      </c>
      <c r="G372" s="41">
        <v>25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130</v>
      </c>
      <c r="B373" s="45"/>
      <c r="C373" s="46"/>
      <c r="D373" s="46"/>
      <c r="E373" s="39" t="s">
        <v>3812</v>
      </c>
      <c r="F373" s="46"/>
      <c r="G373" s="46"/>
      <c r="H373" s="46"/>
      <c r="I373" s="46"/>
      <c r="J373" s="47"/>
    </row>
    <row r="374" ht="75">
      <c r="A374" s="37" t="s">
        <v>242</v>
      </c>
      <c r="B374" s="45"/>
      <c r="C374" s="46"/>
      <c r="D374" s="46"/>
      <c r="E374" s="51" t="s">
        <v>3813</v>
      </c>
      <c r="F374" s="46"/>
      <c r="G374" s="46"/>
      <c r="H374" s="46"/>
      <c r="I374" s="46"/>
      <c r="J374" s="47"/>
    </row>
    <row r="375" ht="30">
      <c r="A375" s="37" t="s">
        <v>131</v>
      </c>
      <c r="B375" s="45"/>
      <c r="C375" s="46"/>
      <c r="D375" s="46"/>
      <c r="E375" s="39" t="s">
        <v>3814</v>
      </c>
      <c r="F375" s="46"/>
      <c r="G375" s="46"/>
      <c r="H375" s="46"/>
      <c r="I375" s="46"/>
      <c r="J375" s="47"/>
    </row>
    <row r="376" ht="30">
      <c r="A376" s="37" t="s">
        <v>125</v>
      </c>
      <c r="B376" s="37">
        <v>94</v>
      </c>
      <c r="C376" s="38" t="s">
        <v>3815</v>
      </c>
      <c r="D376" s="37" t="s">
        <v>127</v>
      </c>
      <c r="E376" s="39" t="s">
        <v>3816</v>
      </c>
      <c r="F376" s="40" t="s">
        <v>135</v>
      </c>
      <c r="G376" s="41">
        <v>31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130</v>
      </c>
      <c r="B377" s="45"/>
      <c r="C377" s="46"/>
      <c r="D377" s="46"/>
      <c r="E377" s="39" t="s">
        <v>3816</v>
      </c>
      <c r="F377" s="46"/>
      <c r="G377" s="46"/>
      <c r="H377" s="46"/>
      <c r="I377" s="46"/>
      <c r="J377" s="47"/>
    </row>
    <row r="378" ht="75">
      <c r="A378" s="37" t="s">
        <v>242</v>
      </c>
      <c r="B378" s="45"/>
      <c r="C378" s="46"/>
      <c r="D378" s="46"/>
      <c r="E378" s="51" t="s">
        <v>3817</v>
      </c>
      <c r="F378" s="46"/>
      <c r="G378" s="46"/>
      <c r="H378" s="46"/>
      <c r="I378" s="46"/>
      <c r="J378" s="47"/>
    </row>
    <row r="379" ht="30">
      <c r="A379" s="37" t="s">
        <v>131</v>
      </c>
      <c r="B379" s="45"/>
      <c r="C379" s="46"/>
      <c r="D379" s="46"/>
      <c r="E379" s="39" t="s">
        <v>3818</v>
      </c>
      <c r="F379" s="46"/>
      <c r="G379" s="46"/>
      <c r="H379" s="46"/>
      <c r="I379" s="46"/>
      <c r="J379" s="47"/>
    </row>
    <row r="380" ht="30">
      <c r="A380" s="37" t="s">
        <v>125</v>
      </c>
      <c r="B380" s="37">
        <v>95</v>
      </c>
      <c r="C380" s="38" t="s">
        <v>3819</v>
      </c>
      <c r="D380" s="37" t="s">
        <v>127</v>
      </c>
      <c r="E380" s="39" t="s">
        <v>3820</v>
      </c>
      <c r="F380" s="40" t="s">
        <v>135</v>
      </c>
      <c r="G380" s="41">
        <v>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30">
      <c r="A381" s="37" t="s">
        <v>130</v>
      </c>
      <c r="B381" s="45"/>
      <c r="C381" s="46"/>
      <c r="D381" s="46"/>
      <c r="E381" s="39" t="s">
        <v>3820</v>
      </c>
      <c r="F381" s="46"/>
      <c r="G381" s="46"/>
      <c r="H381" s="46"/>
      <c r="I381" s="46"/>
      <c r="J381" s="47"/>
    </row>
    <row r="382" ht="75">
      <c r="A382" s="37" t="s">
        <v>242</v>
      </c>
      <c r="B382" s="45"/>
      <c r="C382" s="46"/>
      <c r="D382" s="46"/>
      <c r="E382" s="51" t="s">
        <v>3774</v>
      </c>
      <c r="F382" s="46"/>
      <c r="G382" s="46"/>
      <c r="H382" s="46"/>
      <c r="I382" s="46"/>
      <c r="J382" s="47"/>
    </row>
    <row r="383" ht="30">
      <c r="A383" s="37" t="s">
        <v>131</v>
      </c>
      <c r="B383" s="45"/>
      <c r="C383" s="46"/>
      <c r="D383" s="46"/>
      <c r="E383" s="39" t="s">
        <v>3821</v>
      </c>
      <c r="F383" s="46"/>
      <c r="G383" s="46"/>
      <c r="H383" s="46"/>
      <c r="I383" s="46"/>
      <c r="J383" s="47"/>
    </row>
    <row r="384" ht="30">
      <c r="A384" s="37" t="s">
        <v>125</v>
      </c>
      <c r="B384" s="37">
        <v>96</v>
      </c>
      <c r="C384" s="38" t="s">
        <v>3822</v>
      </c>
      <c r="D384" s="37" t="s">
        <v>127</v>
      </c>
      <c r="E384" s="39" t="s">
        <v>3823</v>
      </c>
      <c r="F384" s="40" t="s">
        <v>135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 ht="30">
      <c r="A385" s="37" t="s">
        <v>130</v>
      </c>
      <c r="B385" s="45"/>
      <c r="C385" s="46"/>
      <c r="D385" s="46"/>
      <c r="E385" s="39" t="s">
        <v>3823</v>
      </c>
      <c r="F385" s="46"/>
      <c r="G385" s="46"/>
      <c r="H385" s="46"/>
      <c r="I385" s="46"/>
      <c r="J385" s="47"/>
    </row>
    <row r="386" ht="30">
      <c r="A386" s="37" t="s">
        <v>131</v>
      </c>
      <c r="B386" s="45"/>
      <c r="C386" s="46"/>
      <c r="D386" s="46"/>
      <c r="E386" s="39" t="s">
        <v>3824</v>
      </c>
      <c r="F386" s="46"/>
      <c r="G386" s="46"/>
      <c r="H386" s="46"/>
      <c r="I386" s="46"/>
      <c r="J386" s="47"/>
    </row>
    <row r="387" ht="30">
      <c r="A387" s="37" t="s">
        <v>125</v>
      </c>
      <c r="B387" s="37">
        <v>97</v>
      </c>
      <c r="C387" s="38" t="s">
        <v>3825</v>
      </c>
      <c r="D387" s="37" t="s">
        <v>127</v>
      </c>
      <c r="E387" s="39" t="s">
        <v>3826</v>
      </c>
      <c r="F387" s="40" t="s">
        <v>135</v>
      </c>
      <c r="G387" s="41">
        <v>2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 ht="30">
      <c r="A388" s="37" t="s">
        <v>130</v>
      </c>
      <c r="B388" s="45"/>
      <c r="C388" s="46"/>
      <c r="D388" s="46"/>
      <c r="E388" s="39" t="s">
        <v>3826</v>
      </c>
      <c r="F388" s="46"/>
      <c r="G388" s="46"/>
      <c r="H388" s="46"/>
      <c r="I388" s="46"/>
      <c r="J388" s="47"/>
    </row>
    <row r="389" ht="75">
      <c r="A389" s="37" t="s">
        <v>242</v>
      </c>
      <c r="B389" s="45"/>
      <c r="C389" s="46"/>
      <c r="D389" s="46"/>
      <c r="E389" s="51" t="s">
        <v>3827</v>
      </c>
      <c r="F389" s="46"/>
      <c r="G389" s="46"/>
      <c r="H389" s="46"/>
      <c r="I389" s="46"/>
      <c r="J389" s="47"/>
    </row>
    <row r="390" ht="30">
      <c r="A390" s="37" t="s">
        <v>131</v>
      </c>
      <c r="B390" s="45"/>
      <c r="C390" s="46"/>
      <c r="D390" s="46"/>
      <c r="E390" s="39" t="s">
        <v>3828</v>
      </c>
      <c r="F390" s="46"/>
      <c r="G390" s="46"/>
      <c r="H390" s="46"/>
      <c r="I390" s="46"/>
      <c r="J390" s="47"/>
    </row>
    <row r="391" ht="30">
      <c r="A391" s="37" t="s">
        <v>125</v>
      </c>
      <c r="B391" s="37">
        <v>98</v>
      </c>
      <c r="C391" s="38" t="s">
        <v>3829</v>
      </c>
      <c r="D391" s="37" t="s">
        <v>127</v>
      </c>
      <c r="E391" s="39" t="s">
        <v>3830</v>
      </c>
      <c r="F391" s="40" t="s">
        <v>135</v>
      </c>
      <c r="G391" s="41">
        <v>6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 ht="30">
      <c r="A392" s="37" t="s">
        <v>130</v>
      </c>
      <c r="B392" s="45"/>
      <c r="C392" s="46"/>
      <c r="D392" s="46"/>
      <c r="E392" s="39" t="s">
        <v>3830</v>
      </c>
      <c r="F392" s="46"/>
      <c r="G392" s="46"/>
      <c r="H392" s="46"/>
      <c r="I392" s="46"/>
      <c r="J392" s="47"/>
    </row>
    <row r="393" ht="75">
      <c r="A393" s="37" t="s">
        <v>242</v>
      </c>
      <c r="B393" s="45"/>
      <c r="C393" s="46"/>
      <c r="D393" s="46"/>
      <c r="E393" s="51" t="s">
        <v>3831</v>
      </c>
      <c r="F393" s="46"/>
      <c r="G393" s="46"/>
      <c r="H393" s="46"/>
      <c r="I393" s="46"/>
      <c r="J393" s="47"/>
    </row>
    <row r="394" ht="30">
      <c r="A394" s="37" t="s">
        <v>131</v>
      </c>
      <c r="B394" s="45"/>
      <c r="C394" s="46"/>
      <c r="D394" s="46"/>
      <c r="E394" s="39" t="s">
        <v>3832</v>
      </c>
      <c r="F394" s="46"/>
      <c r="G394" s="46"/>
      <c r="H394" s="46"/>
      <c r="I394" s="46"/>
      <c r="J394" s="47"/>
    </row>
    <row r="395" ht="30">
      <c r="A395" s="37" t="s">
        <v>125</v>
      </c>
      <c r="B395" s="37">
        <v>99</v>
      </c>
      <c r="C395" s="38" t="s">
        <v>3833</v>
      </c>
      <c r="D395" s="37" t="s">
        <v>127</v>
      </c>
      <c r="E395" s="39" t="s">
        <v>3834</v>
      </c>
      <c r="F395" s="40" t="s">
        <v>3750</v>
      </c>
      <c r="G395" s="41">
        <v>5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 ht="30">
      <c r="A396" s="37" t="s">
        <v>130</v>
      </c>
      <c r="B396" s="45"/>
      <c r="C396" s="46"/>
      <c r="D396" s="46"/>
      <c r="E396" s="39" t="s">
        <v>3834</v>
      </c>
      <c r="F396" s="46"/>
      <c r="G396" s="46"/>
      <c r="H396" s="46"/>
      <c r="I396" s="46"/>
      <c r="J396" s="47"/>
    </row>
    <row r="397" ht="30">
      <c r="A397" s="37" t="s">
        <v>131</v>
      </c>
      <c r="B397" s="45"/>
      <c r="C397" s="46"/>
      <c r="D397" s="46"/>
      <c r="E397" s="39" t="s">
        <v>3834</v>
      </c>
      <c r="F397" s="46"/>
      <c r="G397" s="46"/>
      <c r="H397" s="46"/>
      <c r="I397" s="46"/>
      <c r="J397" s="47"/>
    </row>
    <row r="398">
      <c r="A398" s="37" t="s">
        <v>125</v>
      </c>
      <c r="B398" s="37">
        <v>100</v>
      </c>
      <c r="C398" s="38" t="s">
        <v>3835</v>
      </c>
      <c r="D398" s="37" t="s">
        <v>127</v>
      </c>
      <c r="E398" s="39" t="s">
        <v>3836</v>
      </c>
      <c r="F398" s="40" t="s">
        <v>135</v>
      </c>
      <c r="G398" s="41">
        <v>1</v>
      </c>
      <c r="H398" s="42">
        <v>0</v>
      </c>
      <c r="I398" s="43">
        <f>ROUND(G398*H398,P4)</f>
        <v>0</v>
      </c>
      <c r="J398" s="37"/>
      <c r="O398" s="44">
        <f>I398*0.21</f>
        <v>0</v>
      </c>
      <c r="P398">
        <v>3</v>
      </c>
    </row>
    <row r="399">
      <c r="A399" s="37" t="s">
        <v>130</v>
      </c>
      <c r="B399" s="45"/>
      <c r="C399" s="46"/>
      <c r="D399" s="46"/>
      <c r="E399" s="39" t="s">
        <v>3836</v>
      </c>
      <c r="F399" s="46"/>
      <c r="G399" s="46"/>
      <c r="H399" s="46"/>
      <c r="I399" s="46"/>
      <c r="J399" s="47"/>
    </row>
    <row r="400" ht="75">
      <c r="A400" s="37" t="s">
        <v>242</v>
      </c>
      <c r="B400" s="45"/>
      <c r="C400" s="46"/>
      <c r="D400" s="46"/>
      <c r="E400" s="51" t="s">
        <v>3792</v>
      </c>
      <c r="F400" s="46"/>
      <c r="G400" s="46"/>
      <c r="H400" s="46"/>
      <c r="I400" s="46"/>
      <c r="J400" s="47"/>
    </row>
    <row r="401">
      <c r="A401" s="37" t="s">
        <v>131</v>
      </c>
      <c r="B401" s="45"/>
      <c r="C401" s="46"/>
      <c r="D401" s="46"/>
      <c r="E401" s="39" t="s">
        <v>3836</v>
      </c>
      <c r="F401" s="46"/>
      <c r="G401" s="46"/>
      <c r="H401" s="46"/>
      <c r="I401" s="46"/>
      <c r="J401" s="47"/>
    </row>
    <row r="402">
      <c r="A402" s="37" t="s">
        <v>125</v>
      </c>
      <c r="B402" s="37">
        <v>101</v>
      </c>
      <c r="C402" s="38" t="s">
        <v>3837</v>
      </c>
      <c r="D402" s="37" t="s">
        <v>127</v>
      </c>
      <c r="E402" s="39" t="s">
        <v>3836</v>
      </c>
      <c r="F402" s="40" t="s">
        <v>135</v>
      </c>
      <c r="G402" s="41">
        <v>1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130</v>
      </c>
      <c r="B403" s="45"/>
      <c r="C403" s="46"/>
      <c r="D403" s="46"/>
      <c r="E403" s="39" t="s">
        <v>3836</v>
      </c>
      <c r="F403" s="46"/>
      <c r="G403" s="46"/>
      <c r="H403" s="46"/>
      <c r="I403" s="46"/>
      <c r="J403" s="47"/>
    </row>
    <row r="404" ht="75">
      <c r="A404" s="37" t="s">
        <v>242</v>
      </c>
      <c r="B404" s="45"/>
      <c r="C404" s="46"/>
      <c r="D404" s="46"/>
      <c r="E404" s="51" t="s">
        <v>3792</v>
      </c>
      <c r="F404" s="46"/>
      <c r="G404" s="46"/>
      <c r="H404" s="46"/>
      <c r="I404" s="46"/>
      <c r="J404" s="47"/>
    </row>
    <row r="405">
      <c r="A405" s="37" t="s">
        <v>131</v>
      </c>
      <c r="B405" s="45"/>
      <c r="C405" s="46"/>
      <c r="D405" s="46"/>
      <c r="E405" s="39" t="s">
        <v>3836</v>
      </c>
      <c r="F405" s="46"/>
      <c r="G405" s="46"/>
      <c r="H405" s="46"/>
      <c r="I405" s="46"/>
      <c r="J405" s="47"/>
    </row>
    <row r="406">
      <c r="A406" s="37" t="s">
        <v>125</v>
      </c>
      <c r="B406" s="37">
        <v>102</v>
      </c>
      <c r="C406" s="38" t="s">
        <v>3838</v>
      </c>
      <c r="D406" s="37" t="s">
        <v>127</v>
      </c>
      <c r="E406" s="39" t="s">
        <v>3839</v>
      </c>
      <c r="F406" s="40" t="s">
        <v>135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130</v>
      </c>
      <c r="B407" s="45"/>
      <c r="C407" s="46"/>
      <c r="D407" s="46"/>
      <c r="E407" s="39" t="s">
        <v>3839</v>
      </c>
      <c r="F407" s="46"/>
      <c r="G407" s="46"/>
      <c r="H407" s="46"/>
      <c r="I407" s="46"/>
      <c r="J407" s="47"/>
    </row>
    <row r="408" ht="75">
      <c r="A408" s="37" t="s">
        <v>242</v>
      </c>
      <c r="B408" s="45"/>
      <c r="C408" s="46"/>
      <c r="D408" s="46"/>
      <c r="E408" s="51" t="s">
        <v>3792</v>
      </c>
      <c r="F408" s="46"/>
      <c r="G408" s="46"/>
      <c r="H408" s="46"/>
      <c r="I408" s="46"/>
      <c r="J408" s="47"/>
    </row>
    <row r="409">
      <c r="A409" s="37" t="s">
        <v>131</v>
      </c>
      <c r="B409" s="45"/>
      <c r="C409" s="46"/>
      <c r="D409" s="46"/>
      <c r="E409" s="39" t="s">
        <v>3839</v>
      </c>
      <c r="F409" s="46"/>
      <c r="G409" s="46"/>
      <c r="H409" s="46"/>
      <c r="I409" s="46"/>
      <c r="J409" s="47"/>
    </row>
    <row r="410">
      <c r="A410" s="37" t="s">
        <v>125</v>
      </c>
      <c r="B410" s="37">
        <v>103</v>
      </c>
      <c r="C410" s="38" t="s">
        <v>3840</v>
      </c>
      <c r="D410" s="37" t="s">
        <v>127</v>
      </c>
      <c r="E410" s="39" t="s">
        <v>3841</v>
      </c>
      <c r="F410" s="40" t="s">
        <v>135</v>
      </c>
      <c r="G410" s="41">
        <v>1</v>
      </c>
      <c r="H410" s="42">
        <v>0</v>
      </c>
      <c r="I410" s="43">
        <f>ROUND(G410*H410,P4)</f>
        <v>0</v>
      </c>
      <c r="J410" s="37"/>
      <c r="O410" s="44">
        <f>I410*0.21</f>
        <v>0</v>
      </c>
      <c r="P410">
        <v>3</v>
      </c>
    </row>
    <row r="411">
      <c r="A411" s="37" t="s">
        <v>130</v>
      </c>
      <c r="B411" s="45"/>
      <c r="C411" s="46"/>
      <c r="D411" s="46"/>
      <c r="E411" s="39" t="s">
        <v>3841</v>
      </c>
      <c r="F411" s="46"/>
      <c r="G411" s="46"/>
      <c r="H411" s="46"/>
      <c r="I411" s="46"/>
      <c r="J411" s="47"/>
    </row>
    <row r="412" ht="75">
      <c r="A412" s="37" t="s">
        <v>242</v>
      </c>
      <c r="B412" s="45"/>
      <c r="C412" s="46"/>
      <c r="D412" s="46"/>
      <c r="E412" s="51" t="s">
        <v>3792</v>
      </c>
      <c r="F412" s="46"/>
      <c r="G412" s="46"/>
      <c r="H412" s="46"/>
      <c r="I412" s="46"/>
      <c r="J412" s="47"/>
    </row>
    <row r="413">
      <c r="A413" s="37" t="s">
        <v>131</v>
      </c>
      <c r="B413" s="45"/>
      <c r="C413" s="46"/>
      <c r="D413" s="46"/>
      <c r="E413" s="39" t="s">
        <v>3841</v>
      </c>
      <c r="F413" s="46"/>
      <c r="G413" s="46"/>
      <c r="H413" s="46"/>
      <c r="I413" s="46"/>
      <c r="J413" s="47"/>
    </row>
    <row r="414" ht="30">
      <c r="A414" s="37" t="s">
        <v>125</v>
      </c>
      <c r="B414" s="37">
        <v>104</v>
      </c>
      <c r="C414" s="38" t="s">
        <v>3842</v>
      </c>
      <c r="D414" s="37" t="s">
        <v>127</v>
      </c>
      <c r="E414" s="39" t="s">
        <v>3843</v>
      </c>
      <c r="F414" s="40" t="s">
        <v>135</v>
      </c>
      <c r="G414" s="41">
        <v>2</v>
      </c>
      <c r="H414" s="42">
        <v>0</v>
      </c>
      <c r="I414" s="43">
        <f>ROUND(G414*H414,P4)</f>
        <v>0</v>
      </c>
      <c r="J414" s="37"/>
      <c r="O414" s="44">
        <f>I414*0.21</f>
        <v>0</v>
      </c>
      <c r="P414">
        <v>3</v>
      </c>
    </row>
    <row r="415" ht="30">
      <c r="A415" s="37" t="s">
        <v>130</v>
      </c>
      <c r="B415" s="45"/>
      <c r="C415" s="46"/>
      <c r="D415" s="46"/>
      <c r="E415" s="39" t="s">
        <v>3843</v>
      </c>
      <c r="F415" s="46"/>
      <c r="G415" s="46"/>
      <c r="H415" s="46"/>
      <c r="I415" s="46"/>
      <c r="J415" s="47"/>
    </row>
    <row r="416" ht="75">
      <c r="A416" s="37" t="s">
        <v>242</v>
      </c>
      <c r="B416" s="45"/>
      <c r="C416" s="46"/>
      <c r="D416" s="46"/>
      <c r="E416" s="51" t="s">
        <v>3757</v>
      </c>
      <c r="F416" s="46"/>
      <c r="G416" s="46"/>
      <c r="H416" s="46"/>
      <c r="I416" s="46"/>
      <c r="J416" s="47"/>
    </row>
    <row r="417" ht="30">
      <c r="A417" s="37" t="s">
        <v>131</v>
      </c>
      <c r="B417" s="45"/>
      <c r="C417" s="46"/>
      <c r="D417" s="46"/>
      <c r="E417" s="39" t="s">
        <v>3844</v>
      </c>
      <c r="F417" s="46"/>
      <c r="G417" s="46"/>
      <c r="H417" s="46"/>
      <c r="I417" s="46"/>
      <c r="J417" s="47"/>
    </row>
    <row r="418">
      <c r="A418" s="37" t="s">
        <v>125</v>
      </c>
      <c r="B418" s="37">
        <v>105</v>
      </c>
      <c r="C418" s="38" t="s">
        <v>3845</v>
      </c>
      <c r="D418" s="37" t="s">
        <v>127</v>
      </c>
      <c r="E418" s="39" t="s">
        <v>3846</v>
      </c>
      <c r="F418" s="40" t="s">
        <v>3750</v>
      </c>
      <c r="G418" s="41">
        <v>1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130</v>
      </c>
      <c r="B419" s="45"/>
      <c r="C419" s="46"/>
      <c r="D419" s="46"/>
      <c r="E419" s="39" t="s">
        <v>3846</v>
      </c>
      <c r="F419" s="46"/>
      <c r="G419" s="46"/>
      <c r="H419" s="46"/>
      <c r="I419" s="46"/>
      <c r="J419" s="47"/>
    </row>
    <row r="420" ht="75">
      <c r="A420" s="37" t="s">
        <v>242</v>
      </c>
      <c r="B420" s="45"/>
      <c r="C420" s="46"/>
      <c r="D420" s="46"/>
      <c r="E420" s="51" t="s">
        <v>3792</v>
      </c>
      <c r="F420" s="46"/>
      <c r="G420" s="46"/>
      <c r="H420" s="46"/>
      <c r="I420" s="46"/>
      <c r="J420" s="47"/>
    </row>
    <row r="421">
      <c r="A421" s="37" t="s">
        <v>131</v>
      </c>
      <c r="B421" s="45"/>
      <c r="C421" s="46"/>
      <c r="D421" s="46"/>
      <c r="E421" s="39" t="s">
        <v>3846</v>
      </c>
      <c r="F421" s="46"/>
      <c r="G421" s="46"/>
      <c r="H421" s="46"/>
      <c r="I421" s="46"/>
      <c r="J421" s="47"/>
    </row>
    <row r="422">
      <c r="A422" s="37" t="s">
        <v>125</v>
      </c>
      <c r="B422" s="37">
        <v>106</v>
      </c>
      <c r="C422" s="38" t="s">
        <v>3847</v>
      </c>
      <c r="D422" s="37" t="s">
        <v>127</v>
      </c>
      <c r="E422" s="39" t="s">
        <v>3848</v>
      </c>
      <c r="F422" s="40" t="s">
        <v>135</v>
      </c>
      <c r="G422" s="41">
        <v>1</v>
      </c>
      <c r="H422" s="42">
        <v>0</v>
      </c>
      <c r="I422" s="43">
        <f>ROUND(G422*H422,P4)</f>
        <v>0</v>
      </c>
      <c r="J422" s="37"/>
      <c r="O422" s="44">
        <f>I422*0.21</f>
        <v>0</v>
      </c>
      <c r="P422">
        <v>3</v>
      </c>
    </row>
    <row r="423">
      <c r="A423" s="37" t="s">
        <v>130</v>
      </c>
      <c r="B423" s="45"/>
      <c r="C423" s="46"/>
      <c r="D423" s="46"/>
      <c r="E423" s="39" t="s">
        <v>3848</v>
      </c>
      <c r="F423" s="46"/>
      <c r="G423" s="46"/>
      <c r="H423" s="46"/>
      <c r="I423" s="46"/>
      <c r="J423" s="47"/>
    </row>
    <row r="424" ht="75">
      <c r="A424" s="37" t="s">
        <v>242</v>
      </c>
      <c r="B424" s="45"/>
      <c r="C424" s="46"/>
      <c r="D424" s="46"/>
      <c r="E424" s="51" t="s">
        <v>3792</v>
      </c>
      <c r="F424" s="46"/>
      <c r="G424" s="46"/>
      <c r="H424" s="46"/>
      <c r="I424" s="46"/>
      <c r="J424" s="47"/>
    </row>
    <row r="425">
      <c r="A425" s="37" t="s">
        <v>131</v>
      </c>
      <c r="B425" s="45"/>
      <c r="C425" s="46"/>
      <c r="D425" s="46"/>
      <c r="E425" s="39" t="s">
        <v>3848</v>
      </c>
      <c r="F425" s="46"/>
      <c r="G425" s="46"/>
      <c r="H425" s="46"/>
      <c r="I425" s="46"/>
      <c r="J425" s="47"/>
    </row>
    <row r="426" ht="30">
      <c r="A426" s="37" t="s">
        <v>125</v>
      </c>
      <c r="B426" s="37">
        <v>107</v>
      </c>
      <c r="C426" s="38" t="s">
        <v>3849</v>
      </c>
      <c r="D426" s="37" t="s">
        <v>127</v>
      </c>
      <c r="E426" s="39" t="s">
        <v>3850</v>
      </c>
      <c r="F426" s="40" t="s">
        <v>135</v>
      </c>
      <c r="G426" s="41">
        <v>2</v>
      </c>
      <c r="H426" s="42">
        <v>0</v>
      </c>
      <c r="I426" s="43">
        <f>ROUND(G426*H426,P4)</f>
        <v>0</v>
      </c>
      <c r="J426" s="37"/>
      <c r="O426" s="44">
        <f>I426*0.21</f>
        <v>0</v>
      </c>
      <c r="P426">
        <v>3</v>
      </c>
    </row>
    <row r="427" ht="30">
      <c r="A427" s="37" t="s">
        <v>130</v>
      </c>
      <c r="B427" s="45"/>
      <c r="C427" s="46"/>
      <c r="D427" s="46"/>
      <c r="E427" s="39" t="s">
        <v>3850</v>
      </c>
      <c r="F427" s="46"/>
      <c r="G427" s="46"/>
      <c r="H427" s="46"/>
      <c r="I427" s="46"/>
      <c r="J427" s="47"/>
    </row>
    <row r="428" ht="75">
      <c r="A428" s="37" t="s">
        <v>242</v>
      </c>
      <c r="B428" s="45"/>
      <c r="C428" s="46"/>
      <c r="D428" s="46"/>
      <c r="E428" s="51" t="s">
        <v>3757</v>
      </c>
      <c r="F428" s="46"/>
      <c r="G428" s="46"/>
      <c r="H428" s="46"/>
      <c r="I428" s="46"/>
      <c r="J428" s="47"/>
    </row>
    <row r="429" ht="30">
      <c r="A429" s="37" t="s">
        <v>131</v>
      </c>
      <c r="B429" s="45"/>
      <c r="C429" s="46"/>
      <c r="D429" s="46"/>
      <c r="E429" s="39" t="s">
        <v>3851</v>
      </c>
      <c r="F429" s="46"/>
      <c r="G429" s="46"/>
      <c r="H429" s="46"/>
      <c r="I429" s="46"/>
      <c r="J429" s="47"/>
    </row>
    <row r="430">
      <c r="A430" s="37" t="s">
        <v>125</v>
      </c>
      <c r="B430" s="37">
        <v>108</v>
      </c>
      <c r="C430" s="38" t="s">
        <v>3852</v>
      </c>
      <c r="D430" s="37" t="s">
        <v>127</v>
      </c>
      <c r="E430" s="39" t="s">
        <v>3853</v>
      </c>
      <c r="F430" s="40" t="s">
        <v>135</v>
      </c>
      <c r="G430" s="41">
        <v>2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130</v>
      </c>
      <c r="B431" s="45"/>
      <c r="C431" s="46"/>
      <c r="D431" s="46"/>
      <c r="E431" s="39" t="s">
        <v>3853</v>
      </c>
      <c r="F431" s="46"/>
      <c r="G431" s="46"/>
      <c r="H431" s="46"/>
      <c r="I431" s="46"/>
      <c r="J431" s="47"/>
    </row>
    <row r="432" ht="75">
      <c r="A432" s="37" t="s">
        <v>242</v>
      </c>
      <c r="B432" s="45"/>
      <c r="C432" s="46"/>
      <c r="D432" s="46"/>
      <c r="E432" s="51" t="s">
        <v>3757</v>
      </c>
      <c r="F432" s="46"/>
      <c r="G432" s="46"/>
      <c r="H432" s="46"/>
      <c r="I432" s="46"/>
      <c r="J432" s="47"/>
    </row>
    <row r="433">
      <c r="A433" s="37" t="s">
        <v>131</v>
      </c>
      <c r="B433" s="45"/>
      <c r="C433" s="46"/>
      <c r="D433" s="46"/>
      <c r="E433" s="39" t="s">
        <v>3853</v>
      </c>
      <c r="F433" s="46"/>
      <c r="G433" s="46"/>
      <c r="H433" s="46"/>
      <c r="I433" s="46"/>
      <c r="J433" s="47"/>
    </row>
    <row r="434">
      <c r="A434" s="37" t="s">
        <v>125</v>
      </c>
      <c r="B434" s="37">
        <v>109</v>
      </c>
      <c r="C434" s="38" t="s">
        <v>3854</v>
      </c>
      <c r="D434" s="37" t="s">
        <v>127</v>
      </c>
      <c r="E434" s="39" t="s">
        <v>3855</v>
      </c>
      <c r="F434" s="40" t="s">
        <v>135</v>
      </c>
      <c r="G434" s="41">
        <v>2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130</v>
      </c>
      <c r="B435" s="45"/>
      <c r="C435" s="46"/>
      <c r="D435" s="46"/>
      <c r="E435" s="39" t="s">
        <v>3855</v>
      </c>
      <c r="F435" s="46"/>
      <c r="G435" s="46"/>
      <c r="H435" s="46"/>
      <c r="I435" s="46"/>
      <c r="J435" s="47"/>
    </row>
    <row r="436" ht="75">
      <c r="A436" s="37" t="s">
        <v>242</v>
      </c>
      <c r="B436" s="45"/>
      <c r="C436" s="46"/>
      <c r="D436" s="46"/>
      <c r="E436" s="51" t="s">
        <v>3757</v>
      </c>
      <c r="F436" s="46"/>
      <c r="G436" s="46"/>
      <c r="H436" s="46"/>
      <c r="I436" s="46"/>
      <c r="J436" s="47"/>
    </row>
    <row r="437">
      <c r="A437" s="37" t="s">
        <v>131</v>
      </c>
      <c r="B437" s="45"/>
      <c r="C437" s="46"/>
      <c r="D437" s="46"/>
      <c r="E437" s="39" t="s">
        <v>3855</v>
      </c>
      <c r="F437" s="46"/>
      <c r="G437" s="46"/>
      <c r="H437" s="46"/>
      <c r="I437" s="46"/>
      <c r="J437" s="47"/>
    </row>
    <row r="438" ht="30">
      <c r="A438" s="37" t="s">
        <v>125</v>
      </c>
      <c r="B438" s="37">
        <v>110</v>
      </c>
      <c r="C438" s="38" t="s">
        <v>3856</v>
      </c>
      <c r="D438" s="37" t="s">
        <v>127</v>
      </c>
      <c r="E438" s="39" t="s">
        <v>3857</v>
      </c>
      <c r="F438" s="40" t="s">
        <v>129</v>
      </c>
      <c r="G438" s="41">
        <v>282</v>
      </c>
      <c r="H438" s="42">
        <v>0</v>
      </c>
      <c r="I438" s="43">
        <f>ROUND(G438*H438,P4)</f>
        <v>0</v>
      </c>
      <c r="J438" s="37"/>
      <c r="O438" s="44">
        <f>I438*0.21</f>
        <v>0</v>
      </c>
      <c r="P438">
        <v>3</v>
      </c>
    </row>
    <row r="439" ht="30">
      <c r="A439" s="37" t="s">
        <v>130</v>
      </c>
      <c r="B439" s="45"/>
      <c r="C439" s="46"/>
      <c r="D439" s="46"/>
      <c r="E439" s="39" t="s">
        <v>3857</v>
      </c>
      <c r="F439" s="46"/>
      <c r="G439" s="46"/>
      <c r="H439" s="46"/>
      <c r="I439" s="46"/>
      <c r="J439" s="47"/>
    </row>
    <row r="440" ht="75">
      <c r="A440" s="37" t="s">
        <v>242</v>
      </c>
      <c r="B440" s="45"/>
      <c r="C440" s="46"/>
      <c r="D440" s="46"/>
      <c r="E440" s="51" t="s">
        <v>3858</v>
      </c>
      <c r="F440" s="46"/>
      <c r="G440" s="46"/>
      <c r="H440" s="46"/>
      <c r="I440" s="46"/>
      <c r="J440" s="47"/>
    </row>
    <row r="441" ht="30">
      <c r="A441" s="37" t="s">
        <v>131</v>
      </c>
      <c r="B441" s="45"/>
      <c r="C441" s="46"/>
      <c r="D441" s="46"/>
      <c r="E441" s="39" t="s">
        <v>3857</v>
      </c>
      <c r="F441" s="46"/>
      <c r="G441" s="46"/>
      <c r="H441" s="46"/>
      <c r="I441" s="46"/>
      <c r="J441" s="47"/>
    </row>
    <row r="442">
      <c r="A442" s="37" t="s">
        <v>125</v>
      </c>
      <c r="B442" s="37">
        <v>111</v>
      </c>
      <c r="C442" s="38" t="s">
        <v>3859</v>
      </c>
      <c r="D442" s="37" t="s">
        <v>127</v>
      </c>
      <c r="E442" s="39" t="s">
        <v>3860</v>
      </c>
      <c r="F442" s="40" t="s">
        <v>135</v>
      </c>
      <c r="G442" s="41">
        <v>4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130</v>
      </c>
      <c r="B443" s="45"/>
      <c r="C443" s="46"/>
      <c r="D443" s="46"/>
      <c r="E443" s="39" t="s">
        <v>3860</v>
      </c>
      <c r="F443" s="46"/>
      <c r="G443" s="46"/>
      <c r="H443" s="46"/>
      <c r="I443" s="46"/>
      <c r="J443" s="47"/>
    </row>
    <row r="444" ht="75">
      <c r="A444" s="37" t="s">
        <v>242</v>
      </c>
      <c r="B444" s="45"/>
      <c r="C444" s="46"/>
      <c r="D444" s="46"/>
      <c r="E444" s="51" t="s">
        <v>3861</v>
      </c>
      <c r="F444" s="46"/>
      <c r="G444" s="46"/>
      <c r="H444" s="46"/>
      <c r="I444" s="46"/>
      <c r="J444" s="47"/>
    </row>
    <row r="445">
      <c r="A445" s="37" t="s">
        <v>131</v>
      </c>
      <c r="B445" s="45"/>
      <c r="C445" s="46"/>
      <c r="D445" s="46"/>
      <c r="E445" s="39" t="s">
        <v>3860</v>
      </c>
      <c r="F445" s="46"/>
      <c r="G445" s="46"/>
      <c r="H445" s="46"/>
      <c r="I445" s="46"/>
      <c r="J445" s="47"/>
    </row>
    <row r="446" ht="45">
      <c r="A446" s="37" t="s">
        <v>125</v>
      </c>
      <c r="B446" s="37">
        <v>112</v>
      </c>
      <c r="C446" s="38" t="s">
        <v>3862</v>
      </c>
      <c r="D446" s="37" t="s">
        <v>127</v>
      </c>
      <c r="E446" s="39" t="s">
        <v>3863</v>
      </c>
      <c r="F446" s="40" t="s">
        <v>237</v>
      </c>
      <c r="G446" s="41">
        <v>2.2080000000000002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 ht="45">
      <c r="A447" s="37" t="s">
        <v>130</v>
      </c>
      <c r="B447" s="45"/>
      <c r="C447" s="46"/>
      <c r="D447" s="46"/>
      <c r="E447" s="39" t="s">
        <v>3863</v>
      </c>
      <c r="F447" s="46"/>
      <c r="G447" s="46"/>
      <c r="H447" s="46"/>
      <c r="I447" s="46"/>
      <c r="J447" s="47"/>
    </row>
    <row r="448" ht="45">
      <c r="A448" s="37" t="s">
        <v>131</v>
      </c>
      <c r="B448" s="45"/>
      <c r="C448" s="46"/>
      <c r="D448" s="46"/>
      <c r="E448" s="39" t="s">
        <v>3863</v>
      </c>
      <c r="F448" s="46"/>
      <c r="G448" s="46"/>
      <c r="H448" s="46"/>
      <c r="I448" s="46"/>
      <c r="J448" s="47"/>
    </row>
    <row r="449" ht="45">
      <c r="A449" s="37" t="s">
        <v>125</v>
      </c>
      <c r="B449" s="37">
        <v>113</v>
      </c>
      <c r="C449" s="38" t="s">
        <v>3864</v>
      </c>
      <c r="D449" s="37" t="s">
        <v>127</v>
      </c>
      <c r="E449" s="39" t="s">
        <v>3865</v>
      </c>
      <c r="F449" s="40" t="s">
        <v>237</v>
      </c>
      <c r="G449" s="41">
        <v>2.2080000000000002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 ht="60">
      <c r="A450" s="37" t="s">
        <v>130</v>
      </c>
      <c r="B450" s="45"/>
      <c r="C450" s="46"/>
      <c r="D450" s="46"/>
      <c r="E450" s="39" t="s">
        <v>3866</v>
      </c>
      <c r="F450" s="46"/>
      <c r="G450" s="46"/>
      <c r="H450" s="46"/>
      <c r="I450" s="46"/>
      <c r="J450" s="47"/>
    </row>
    <row r="451" ht="60">
      <c r="A451" s="37" t="s">
        <v>131</v>
      </c>
      <c r="B451" s="45"/>
      <c r="C451" s="46"/>
      <c r="D451" s="46"/>
      <c r="E451" s="39" t="s">
        <v>3866</v>
      </c>
      <c r="F451" s="46"/>
      <c r="G451" s="46"/>
      <c r="H451" s="46"/>
      <c r="I451" s="46"/>
      <c r="J451" s="47"/>
    </row>
    <row r="452">
      <c r="A452" s="31" t="s">
        <v>122</v>
      </c>
      <c r="B452" s="32"/>
      <c r="C452" s="33" t="s">
        <v>3867</v>
      </c>
      <c r="D452" s="34"/>
      <c r="E452" s="31" t="s">
        <v>3868</v>
      </c>
      <c r="F452" s="34"/>
      <c r="G452" s="34"/>
      <c r="H452" s="34"/>
      <c r="I452" s="35">
        <f>SUMIFS(I453:I477,A453:A477,"P")</f>
        <v>0</v>
      </c>
      <c r="J452" s="36"/>
    </row>
    <row r="453">
      <c r="A453" s="37" t="s">
        <v>125</v>
      </c>
      <c r="B453" s="37">
        <v>114</v>
      </c>
      <c r="C453" s="38" t="s">
        <v>3869</v>
      </c>
      <c r="D453" s="37" t="s">
        <v>127</v>
      </c>
      <c r="E453" s="39" t="s">
        <v>3870</v>
      </c>
      <c r="F453" s="40" t="s">
        <v>135</v>
      </c>
      <c r="G453" s="41">
        <v>2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130</v>
      </c>
      <c r="B454" s="45"/>
      <c r="C454" s="46"/>
      <c r="D454" s="46"/>
      <c r="E454" s="39" t="s">
        <v>3870</v>
      </c>
      <c r="F454" s="46"/>
      <c r="G454" s="46"/>
      <c r="H454" s="46"/>
      <c r="I454" s="46"/>
      <c r="J454" s="47"/>
    </row>
    <row r="455">
      <c r="A455" s="37" t="s">
        <v>131</v>
      </c>
      <c r="B455" s="45"/>
      <c r="C455" s="46"/>
      <c r="D455" s="46"/>
      <c r="E455" s="39" t="s">
        <v>3871</v>
      </c>
      <c r="F455" s="46"/>
      <c r="G455" s="46"/>
      <c r="H455" s="46"/>
      <c r="I455" s="46"/>
      <c r="J455" s="47"/>
    </row>
    <row r="456">
      <c r="A456" s="37" t="s">
        <v>125</v>
      </c>
      <c r="B456" s="37">
        <v>115</v>
      </c>
      <c r="C456" s="38" t="s">
        <v>3872</v>
      </c>
      <c r="D456" s="37" t="s">
        <v>127</v>
      </c>
      <c r="E456" s="39" t="s">
        <v>3873</v>
      </c>
      <c r="F456" s="40" t="s">
        <v>135</v>
      </c>
      <c r="G456" s="41">
        <v>1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130</v>
      </c>
      <c r="B457" s="45"/>
      <c r="C457" s="46"/>
      <c r="D457" s="46"/>
      <c r="E457" s="39" t="s">
        <v>3873</v>
      </c>
      <c r="F457" s="46"/>
      <c r="G457" s="46"/>
      <c r="H457" s="46"/>
      <c r="I457" s="46"/>
      <c r="J457" s="47"/>
    </row>
    <row r="458" ht="45">
      <c r="A458" s="37" t="s">
        <v>242</v>
      </c>
      <c r="B458" s="45"/>
      <c r="C458" s="46"/>
      <c r="D458" s="46"/>
      <c r="E458" s="51" t="s">
        <v>3797</v>
      </c>
      <c r="F458" s="46"/>
      <c r="G458" s="46"/>
      <c r="H458" s="46"/>
      <c r="I458" s="46"/>
      <c r="J458" s="47"/>
    </row>
    <row r="459">
      <c r="A459" s="37" t="s">
        <v>131</v>
      </c>
      <c r="B459" s="45"/>
      <c r="C459" s="46"/>
      <c r="D459" s="46"/>
      <c r="E459" s="39" t="s">
        <v>3873</v>
      </c>
      <c r="F459" s="46"/>
      <c r="G459" s="46"/>
      <c r="H459" s="46"/>
      <c r="I459" s="46"/>
      <c r="J459" s="47"/>
    </row>
    <row r="460">
      <c r="A460" s="37" t="s">
        <v>125</v>
      </c>
      <c r="B460" s="37">
        <v>116</v>
      </c>
      <c r="C460" s="38" t="s">
        <v>3874</v>
      </c>
      <c r="D460" s="37" t="s">
        <v>127</v>
      </c>
      <c r="E460" s="39" t="s">
        <v>3875</v>
      </c>
      <c r="F460" s="40" t="s">
        <v>135</v>
      </c>
      <c r="G460" s="41">
        <v>2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130</v>
      </c>
      <c r="B461" s="45"/>
      <c r="C461" s="46"/>
      <c r="D461" s="46"/>
      <c r="E461" s="39" t="s">
        <v>3875</v>
      </c>
      <c r="F461" s="46"/>
      <c r="G461" s="46"/>
      <c r="H461" s="46"/>
      <c r="I461" s="46"/>
      <c r="J461" s="47"/>
    </row>
    <row r="462" ht="45">
      <c r="A462" s="37" t="s">
        <v>242</v>
      </c>
      <c r="B462" s="45"/>
      <c r="C462" s="46"/>
      <c r="D462" s="46"/>
      <c r="E462" s="51" t="s">
        <v>3876</v>
      </c>
      <c r="F462" s="46"/>
      <c r="G462" s="46"/>
      <c r="H462" s="46"/>
      <c r="I462" s="46"/>
      <c r="J462" s="47"/>
    </row>
    <row r="463">
      <c r="A463" s="37" t="s">
        <v>131</v>
      </c>
      <c r="B463" s="45"/>
      <c r="C463" s="46"/>
      <c r="D463" s="46"/>
      <c r="E463" s="39" t="s">
        <v>3875</v>
      </c>
      <c r="F463" s="46"/>
      <c r="G463" s="46"/>
      <c r="H463" s="46"/>
      <c r="I463" s="46"/>
      <c r="J463" s="47"/>
    </row>
    <row r="464">
      <c r="A464" s="37" t="s">
        <v>125</v>
      </c>
      <c r="B464" s="37">
        <v>117</v>
      </c>
      <c r="C464" s="38" t="s">
        <v>3877</v>
      </c>
      <c r="D464" s="37" t="s">
        <v>127</v>
      </c>
      <c r="E464" s="39" t="s">
        <v>3878</v>
      </c>
      <c r="F464" s="40" t="s">
        <v>135</v>
      </c>
      <c r="G464" s="41">
        <v>1</v>
      </c>
      <c r="H464" s="42">
        <v>0</v>
      </c>
      <c r="I464" s="43">
        <f>ROUND(G464*H464,P4)</f>
        <v>0</v>
      </c>
      <c r="J464" s="37"/>
      <c r="O464" s="44">
        <f>I464*0.21</f>
        <v>0</v>
      </c>
      <c r="P464">
        <v>3</v>
      </c>
    </row>
    <row r="465">
      <c r="A465" s="37" t="s">
        <v>130</v>
      </c>
      <c r="B465" s="45"/>
      <c r="C465" s="46"/>
      <c r="D465" s="46"/>
      <c r="E465" s="39" t="s">
        <v>3878</v>
      </c>
      <c r="F465" s="46"/>
      <c r="G465" s="46"/>
      <c r="H465" s="46"/>
      <c r="I465" s="46"/>
      <c r="J465" s="47"/>
    </row>
    <row r="466" ht="45">
      <c r="A466" s="37" t="s">
        <v>242</v>
      </c>
      <c r="B466" s="45"/>
      <c r="C466" s="46"/>
      <c r="D466" s="46"/>
      <c r="E466" s="51" t="s">
        <v>3797</v>
      </c>
      <c r="F466" s="46"/>
      <c r="G466" s="46"/>
      <c r="H466" s="46"/>
      <c r="I466" s="46"/>
      <c r="J466" s="47"/>
    </row>
    <row r="467">
      <c r="A467" s="37" t="s">
        <v>131</v>
      </c>
      <c r="B467" s="45"/>
      <c r="C467" s="46"/>
      <c r="D467" s="46"/>
      <c r="E467" s="39" t="s">
        <v>3878</v>
      </c>
      <c r="F467" s="46"/>
      <c r="G467" s="46"/>
      <c r="H467" s="46"/>
      <c r="I467" s="46"/>
      <c r="J467" s="47"/>
    </row>
    <row r="468">
      <c r="A468" s="37" t="s">
        <v>125</v>
      </c>
      <c r="B468" s="37">
        <v>118</v>
      </c>
      <c r="C468" s="38" t="s">
        <v>3879</v>
      </c>
      <c r="D468" s="37" t="s">
        <v>127</v>
      </c>
      <c r="E468" s="39" t="s">
        <v>3880</v>
      </c>
      <c r="F468" s="40" t="s">
        <v>135</v>
      </c>
      <c r="G468" s="41">
        <v>1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130</v>
      </c>
      <c r="B469" s="45"/>
      <c r="C469" s="46"/>
      <c r="D469" s="46"/>
      <c r="E469" s="39" t="s">
        <v>3880</v>
      </c>
      <c r="F469" s="46"/>
      <c r="G469" s="46"/>
      <c r="H469" s="46"/>
      <c r="I469" s="46"/>
      <c r="J469" s="47"/>
    </row>
    <row r="470" ht="45">
      <c r="A470" s="37" t="s">
        <v>242</v>
      </c>
      <c r="B470" s="45"/>
      <c r="C470" s="46"/>
      <c r="D470" s="46"/>
      <c r="E470" s="51" t="s">
        <v>3797</v>
      </c>
      <c r="F470" s="46"/>
      <c r="G470" s="46"/>
      <c r="H470" s="46"/>
      <c r="I470" s="46"/>
      <c r="J470" s="47"/>
    </row>
    <row r="471">
      <c r="A471" s="37" t="s">
        <v>131</v>
      </c>
      <c r="B471" s="45"/>
      <c r="C471" s="46"/>
      <c r="D471" s="46"/>
      <c r="E471" s="39" t="s">
        <v>3880</v>
      </c>
      <c r="F471" s="46"/>
      <c r="G471" s="46"/>
      <c r="H471" s="46"/>
      <c r="I471" s="46"/>
      <c r="J471" s="47"/>
    </row>
    <row r="472" ht="45">
      <c r="A472" s="37" t="s">
        <v>125</v>
      </c>
      <c r="B472" s="37">
        <v>119</v>
      </c>
      <c r="C472" s="38" t="s">
        <v>3881</v>
      </c>
      <c r="D472" s="37" t="s">
        <v>127</v>
      </c>
      <c r="E472" s="39" t="s">
        <v>3882</v>
      </c>
      <c r="F472" s="40" t="s">
        <v>237</v>
      </c>
      <c r="G472" s="41">
        <v>0.23400000000000001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45">
      <c r="A473" s="37" t="s">
        <v>130</v>
      </c>
      <c r="B473" s="45"/>
      <c r="C473" s="46"/>
      <c r="D473" s="46"/>
      <c r="E473" s="39" t="s">
        <v>3882</v>
      </c>
      <c r="F473" s="46"/>
      <c r="G473" s="46"/>
      <c r="H473" s="46"/>
      <c r="I473" s="46"/>
      <c r="J473" s="47"/>
    </row>
    <row r="474" ht="45">
      <c r="A474" s="37" t="s">
        <v>131</v>
      </c>
      <c r="B474" s="45"/>
      <c r="C474" s="46"/>
      <c r="D474" s="46"/>
      <c r="E474" s="39" t="s">
        <v>3882</v>
      </c>
      <c r="F474" s="46"/>
      <c r="G474" s="46"/>
      <c r="H474" s="46"/>
      <c r="I474" s="46"/>
      <c r="J474" s="47"/>
    </row>
    <row r="475" ht="45">
      <c r="A475" s="37" t="s">
        <v>125</v>
      </c>
      <c r="B475" s="37">
        <v>120</v>
      </c>
      <c r="C475" s="38" t="s">
        <v>3883</v>
      </c>
      <c r="D475" s="37" t="s">
        <v>127</v>
      </c>
      <c r="E475" s="39" t="s">
        <v>3884</v>
      </c>
      <c r="F475" s="40" t="s">
        <v>237</v>
      </c>
      <c r="G475" s="41">
        <v>0.23400000000000001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60">
      <c r="A476" s="37" t="s">
        <v>130</v>
      </c>
      <c r="B476" s="45"/>
      <c r="C476" s="46"/>
      <c r="D476" s="46"/>
      <c r="E476" s="39" t="s">
        <v>3885</v>
      </c>
      <c r="F476" s="46"/>
      <c r="G476" s="46"/>
      <c r="H476" s="46"/>
      <c r="I476" s="46"/>
      <c r="J476" s="47"/>
    </row>
    <row r="477" ht="60">
      <c r="A477" s="37" t="s">
        <v>131</v>
      </c>
      <c r="B477" s="45"/>
      <c r="C477" s="46"/>
      <c r="D477" s="46"/>
      <c r="E477" s="39" t="s">
        <v>3885</v>
      </c>
      <c r="F477" s="46"/>
      <c r="G477" s="46"/>
      <c r="H477" s="46"/>
      <c r="I477" s="46"/>
      <c r="J477" s="47"/>
    </row>
    <row r="478">
      <c r="A478" s="31" t="s">
        <v>122</v>
      </c>
      <c r="B478" s="32"/>
      <c r="C478" s="33" t="s">
        <v>2410</v>
      </c>
      <c r="D478" s="34"/>
      <c r="E478" s="31" t="s">
        <v>2411</v>
      </c>
      <c r="F478" s="34"/>
      <c r="G478" s="34"/>
      <c r="H478" s="34"/>
      <c r="I478" s="35">
        <f>SUMIFS(I479:I566,A479:A566,"P")</f>
        <v>0</v>
      </c>
      <c r="J478" s="36"/>
    </row>
    <row r="479">
      <c r="A479" s="37" t="s">
        <v>125</v>
      </c>
      <c r="B479" s="37">
        <v>121</v>
      </c>
      <c r="C479" s="38" t="s">
        <v>3886</v>
      </c>
      <c r="D479" s="37" t="s">
        <v>127</v>
      </c>
      <c r="E479" s="39" t="s">
        <v>3887</v>
      </c>
      <c r="F479" s="40" t="s">
        <v>3750</v>
      </c>
      <c r="G479" s="41">
        <v>9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>
      <c r="A480" s="37" t="s">
        <v>130</v>
      </c>
      <c r="B480" s="45"/>
      <c r="C480" s="46"/>
      <c r="D480" s="46"/>
      <c r="E480" s="39" t="s">
        <v>3887</v>
      </c>
      <c r="F480" s="46"/>
      <c r="G480" s="46"/>
      <c r="H480" s="46"/>
      <c r="I480" s="46"/>
      <c r="J480" s="47"/>
    </row>
    <row r="481">
      <c r="A481" s="37" t="s">
        <v>131</v>
      </c>
      <c r="B481" s="45"/>
      <c r="C481" s="46"/>
      <c r="D481" s="46"/>
      <c r="E481" s="39" t="s">
        <v>3887</v>
      </c>
      <c r="F481" s="46"/>
      <c r="G481" s="46"/>
      <c r="H481" s="46"/>
      <c r="I481" s="46"/>
      <c r="J481" s="47"/>
    </row>
    <row r="482">
      <c r="A482" s="37" t="s">
        <v>125</v>
      </c>
      <c r="B482" s="37">
        <v>122</v>
      </c>
      <c r="C482" s="38" t="s">
        <v>3888</v>
      </c>
      <c r="D482" s="37" t="s">
        <v>127</v>
      </c>
      <c r="E482" s="39" t="s">
        <v>3889</v>
      </c>
      <c r="F482" s="40" t="s">
        <v>3750</v>
      </c>
      <c r="G482" s="41">
        <v>9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>
      <c r="A483" s="37" t="s">
        <v>130</v>
      </c>
      <c r="B483" s="45"/>
      <c r="C483" s="46"/>
      <c r="D483" s="46"/>
      <c r="E483" s="39" t="s">
        <v>3889</v>
      </c>
      <c r="F483" s="46"/>
      <c r="G483" s="46"/>
      <c r="H483" s="46"/>
      <c r="I483" s="46"/>
      <c r="J483" s="47"/>
    </row>
    <row r="484">
      <c r="A484" s="37" t="s">
        <v>131</v>
      </c>
      <c r="B484" s="45"/>
      <c r="C484" s="46"/>
      <c r="D484" s="46"/>
      <c r="E484" s="39" t="s">
        <v>3889</v>
      </c>
      <c r="F484" s="46"/>
      <c r="G484" s="46"/>
      <c r="H484" s="46"/>
      <c r="I484" s="46"/>
      <c r="J484" s="47"/>
    </row>
    <row r="485">
      <c r="A485" s="37" t="s">
        <v>125</v>
      </c>
      <c r="B485" s="37">
        <v>123</v>
      </c>
      <c r="C485" s="38" t="s">
        <v>3890</v>
      </c>
      <c r="D485" s="37" t="s">
        <v>127</v>
      </c>
      <c r="E485" s="39" t="s">
        <v>3891</v>
      </c>
      <c r="F485" s="40" t="s">
        <v>3750</v>
      </c>
      <c r="G485" s="41">
        <v>1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>
      <c r="A486" s="37" t="s">
        <v>130</v>
      </c>
      <c r="B486" s="45"/>
      <c r="C486" s="46"/>
      <c r="D486" s="46"/>
      <c r="E486" s="39" t="s">
        <v>3891</v>
      </c>
      <c r="F486" s="46"/>
      <c r="G486" s="46"/>
      <c r="H486" s="46"/>
      <c r="I486" s="46"/>
      <c r="J486" s="47"/>
    </row>
    <row r="487">
      <c r="A487" s="37" t="s">
        <v>131</v>
      </c>
      <c r="B487" s="45"/>
      <c r="C487" s="46"/>
      <c r="D487" s="46"/>
      <c r="E487" s="39" t="s">
        <v>3891</v>
      </c>
      <c r="F487" s="46"/>
      <c r="G487" s="46"/>
      <c r="H487" s="46"/>
      <c r="I487" s="46"/>
      <c r="J487" s="47"/>
    </row>
    <row r="488">
      <c r="A488" s="37" t="s">
        <v>125</v>
      </c>
      <c r="B488" s="37">
        <v>124</v>
      </c>
      <c r="C488" s="38" t="s">
        <v>3892</v>
      </c>
      <c r="D488" s="37" t="s">
        <v>127</v>
      </c>
      <c r="E488" s="39" t="s">
        <v>3893</v>
      </c>
      <c r="F488" s="40" t="s">
        <v>3750</v>
      </c>
      <c r="G488" s="41">
        <v>1</v>
      </c>
      <c r="H488" s="42">
        <v>0</v>
      </c>
      <c r="I488" s="43">
        <f>ROUND(G488*H488,P4)</f>
        <v>0</v>
      </c>
      <c r="J488" s="37"/>
      <c r="O488" s="44">
        <f>I488*0.21</f>
        <v>0</v>
      </c>
      <c r="P488">
        <v>3</v>
      </c>
    </row>
    <row r="489">
      <c r="A489" s="37" t="s">
        <v>130</v>
      </c>
      <c r="B489" s="45"/>
      <c r="C489" s="46"/>
      <c r="D489" s="46"/>
      <c r="E489" s="39" t="s">
        <v>3893</v>
      </c>
      <c r="F489" s="46"/>
      <c r="G489" s="46"/>
      <c r="H489" s="46"/>
      <c r="I489" s="46"/>
      <c r="J489" s="47"/>
    </row>
    <row r="490" ht="60">
      <c r="A490" s="37" t="s">
        <v>242</v>
      </c>
      <c r="B490" s="45"/>
      <c r="C490" s="46"/>
      <c r="D490" s="46"/>
      <c r="E490" s="51" t="s">
        <v>3894</v>
      </c>
      <c r="F490" s="46"/>
      <c r="G490" s="46"/>
      <c r="H490" s="46"/>
      <c r="I490" s="46"/>
      <c r="J490" s="47"/>
    </row>
    <row r="491">
      <c r="A491" s="37" t="s">
        <v>131</v>
      </c>
      <c r="B491" s="45"/>
      <c r="C491" s="46"/>
      <c r="D491" s="46"/>
      <c r="E491" s="39" t="s">
        <v>3893</v>
      </c>
      <c r="F491" s="46"/>
      <c r="G491" s="46"/>
      <c r="H491" s="46"/>
      <c r="I491" s="46"/>
      <c r="J491" s="47"/>
    </row>
    <row r="492">
      <c r="A492" s="37" t="s">
        <v>125</v>
      </c>
      <c r="B492" s="37">
        <v>125</v>
      </c>
      <c r="C492" s="38" t="s">
        <v>3895</v>
      </c>
      <c r="D492" s="37" t="s">
        <v>127</v>
      </c>
      <c r="E492" s="39" t="s">
        <v>3896</v>
      </c>
      <c r="F492" s="40" t="s">
        <v>3750</v>
      </c>
      <c r="G492" s="41">
        <v>4</v>
      </c>
      <c r="H492" s="42">
        <v>0</v>
      </c>
      <c r="I492" s="43">
        <f>ROUND(G492*H492,P4)</f>
        <v>0</v>
      </c>
      <c r="J492" s="37"/>
      <c r="O492" s="44">
        <f>I492*0.21</f>
        <v>0</v>
      </c>
      <c r="P492">
        <v>3</v>
      </c>
    </row>
    <row r="493">
      <c r="A493" s="37" t="s">
        <v>130</v>
      </c>
      <c r="B493" s="45"/>
      <c r="C493" s="46"/>
      <c r="D493" s="46"/>
      <c r="E493" s="39" t="s">
        <v>3896</v>
      </c>
      <c r="F493" s="46"/>
      <c r="G493" s="46"/>
      <c r="H493" s="46"/>
      <c r="I493" s="46"/>
      <c r="J493" s="47"/>
    </row>
    <row r="494">
      <c r="A494" s="37" t="s">
        <v>131</v>
      </c>
      <c r="B494" s="45"/>
      <c r="C494" s="46"/>
      <c r="D494" s="46"/>
      <c r="E494" s="39" t="s">
        <v>3896</v>
      </c>
      <c r="F494" s="46"/>
      <c r="G494" s="46"/>
      <c r="H494" s="46"/>
      <c r="I494" s="46"/>
      <c r="J494" s="47"/>
    </row>
    <row r="495">
      <c r="A495" s="37" t="s">
        <v>125</v>
      </c>
      <c r="B495" s="37">
        <v>126</v>
      </c>
      <c r="C495" s="38" t="s">
        <v>3897</v>
      </c>
      <c r="D495" s="37" t="s">
        <v>127</v>
      </c>
      <c r="E495" s="39" t="s">
        <v>3898</v>
      </c>
      <c r="F495" s="40" t="s">
        <v>3750</v>
      </c>
      <c r="G495" s="41">
        <v>6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>
      <c r="A496" s="37" t="s">
        <v>130</v>
      </c>
      <c r="B496" s="45"/>
      <c r="C496" s="46"/>
      <c r="D496" s="46"/>
      <c r="E496" s="39" t="s">
        <v>3898</v>
      </c>
      <c r="F496" s="46"/>
      <c r="G496" s="46"/>
      <c r="H496" s="46"/>
      <c r="I496" s="46"/>
      <c r="J496" s="47"/>
    </row>
    <row r="497">
      <c r="A497" s="37" t="s">
        <v>131</v>
      </c>
      <c r="B497" s="45"/>
      <c r="C497" s="46"/>
      <c r="D497" s="46"/>
      <c r="E497" s="39" t="s">
        <v>3898</v>
      </c>
      <c r="F497" s="46"/>
      <c r="G497" s="46"/>
      <c r="H497" s="46"/>
      <c r="I497" s="46"/>
      <c r="J497" s="47"/>
    </row>
    <row r="498">
      <c r="A498" s="37" t="s">
        <v>125</v>
      </c>
      <c r="B498" s="37">
        <v>127</v>
      </c>
      <c r="C498" s="38" t="s">
        <v>3899</v>
      </c>
      <c r="D498" s="37" t="s">
        <v>127</v>
      </c>
      <c r="E498" s="39" t="s">
        <v>3900</v>
      </c>
      <c r="F498" s="40" t="s">
        <v>3750</v>
      </c>
      <c r="G498" s="41">
        <v>4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130</v>
      </c>
      <c r="B499" s="45"/>
      <c r="C499" s="46"/>
      <c r="D499" s="46"/>
      <c r="E499" s="39" t="s">
        <v>3900</v>
      </c>
      <c r="F499" s="46"/>
      <c r="G499" s="46"/>
      <c r="H499" s="46"/>
      <c r="I499" s="46"/>
      <c r="J499" s="47"/>
    </row>
    <row r="500">
      <c r="A500" s="37" t="s">
        <v>131</v>
      </c>
      <c r="B500" s="45"/>
      <c r="C500" s="46"/>
      <c r="D500" s="46"/>
      <c r="E500" s="39" t="s">
        <v>3900</v>
      </c>
      <c r="F500" s="46"/>
      <c r="G500" s="46"/>
      <c r="H500" s="46"/>
      <c r="I500" s="46"/>
      <c r="J500" s="47"/>
    </row>
    <row r="501">
      <c r="A501" s="37" t="s">
        <v>125</v>
      </c>
      <c r="B501" s="37">
        <v>128</v>
      </c>
      <c r="C501" s="38" t="s">
        <v>3901</v>
      </c>
      <c r="D501" s="37" t="s">
        <v>127</v>
      </c>
      <c r="E501" s="39" t="s">
        <v>3902</v>
      </c>
      <c r="F501" s="40" t="s">
        <v>3750</v>
      </c>
      <c r="G501" s="41">
        <v>1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130</v>
      </c>
      <c r="B502" s="45"/>
      <c r="C502" s="46"/>
      <c r="D502" s="46"/>
      <c r="E502" s="39" t="s">
        <v>3902</v>
      </c>
      <c r="F502" s="46"/>
      <c r="G502" s="46"/>
      <c r="H502" s="46"/>
      <c r="I502" s="46"/>
      <c r="J502" s="47"/>
    </row>
    <row r="503">
      <c r="A503" s="37" t="s">
        <v>131</v>
      </c>
      <c r="B503" s="45"/>
      <c r="C503" s="46"/>
      <c r="D503" s="46"/>
      <c r="E503" s="39" t="s">
        <v>3902</v>
      </c>
      <c r="F503" s="46"/>
      <c r="G503" s="46"/>
      <c r="H503" s="46"/>
      <c r="I503" s="46"/>
      <c r="J503" s="47"/>
    </row>
    <row r="504">
      <c r="A504" s="37" t="s">
        <v>125</v>
      </c>
      <c r="B504" s="37">
        <v>129</v>
      </c>
      <c r="C504" s="38" t="s">
        <v>3903</v>
      </c>
      <c r="D504" s="37" t="s">
        <v>127</v>
      </c>
      <c r="E504" s="39" t="s">
        <v>3904</v>
      </c>
      <c r="F504" s="40" t="s">
        <v>3750</v>
      </c>
      <c r="G504" s="41">
        <v>3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130</v>
      </c>
      <c r="B505" s="45"/>
      <c r="C505" s="46"/>
      <c r="D505" s="46"/>
      <c r="E505" s="39" t="s">
        <v>3904</v>
      </c>
      <c r="F505" s="46"/>
      <c r="G505" s="46"/>
      <c r="H505" s="46"/>
      <c r="I505" s="46"/>
      <c r="J505" s="47"/>
    </row>
    <row r="506">
      <c r="A506" s="37" t="s">
        <v>131</v>
      </c>
      <c r="B506" s="45"/>
      <c r="C506" s="46"/>
      <c r="D506" s="46"/>
      <c r="E506" s="39" t="s">
        <v>3904</v>
      </c>
      <c r="F506" s="46"/>
      <c r="G506" s="46"/>
      <c r="H506" s="46"/>
      <c r="I506" s="46"/>
      <c r="J506" s="47"/>
    </row>
    <row r="507">
      <c r="A507" s="37" t="s">
        <v>125</v>
      </c>
      <c r="B507" s="37">
        <v>130</v>
      </c>
      <c r="C507" s="38" t="s">
        <v>3905</v>
      </c>
      <c r="D507" s="37" t="s">
        <v>127</v>
      </c>
      <c r="E507" s="39" t="s">
        <v>3906</v>
      </c>
      <c r="F507" s="40" t="s">
        <v>3750</v>
      </c>
      <c r="G507" s="41">
        <v>6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130</v>
      </c>
      <c r="B508" s="45"/>
      <c r="C508" s="46"/>
      <c r="D508" s="46"/>
      <c r="E508" s="39" t="s">
        <v>3906</v>
      </c>
      <c r="F508" s="46"/>
      <c r="G508" s="46"/>
      <c r="H508" s="46"/>
      <c r="I508" s="46"/>
      <c r="J508" s="47"/>
    </row>
    <row r="509">
      <c r="A509" s="37" t="s">
        <v>131</v>
      </c>
      <c r="B509" s="45"/>
      <c r="C509" s="46"/>
      <c r="D509" s="46"/>
      <c r="E509" s="39" t="s">
        <v>3906</v>
      </c>
      <c r="F509" s="46"/>
      <c r="G509" s="46"/>
      <c r="H509" s="46"/>
      <c r="I509" s="46"/>
      <c r="J509" s="47"/>
    </row>
    <row r="510">
      <c r="A510" s="37" t="s">
        <v>125</v>
      </c>
      <c r="B510" s="37">
        <v>131</v>
      </c>
      <c r="C510" s="38" t="s">
        <v>3907</v>
      </c>
      <c r="D510" s="37" t="s">
        <v>127</v>
      </c>
      <c r="E510" s="39" t="s">
        <v>3908</v>
      </c>
      <c r="F510" s="40" t="s">
        <v>3750</v>
      </c>
      <c r="G510" s="41">
        <v>6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>
      <c r="A511" s="37" t="s">
        <v>130</v>
      </c>
      <c r="B511" s="45"/>
      <c r="C511" s="46"/>
      <c r="D511" s="46"/>
      <c r="E511" s="39" t="s">
        <v>3908</v>
      </c>
      <c r="F511" s="46"/>
      <c r="G511" s="46"/>
      <c r="H511" s="46"/>
      <c r="I511" s="46"/>
      <c r="J511" s="47"/>
    </row>
    <row r="512">
      <c r="A512" s="37" t="s">
        <v>131</v>
      </c>
      <c r="B512" s="45"/>
      <c r="C512" s="46"/>
      <c r="D512" s="46"/>
      <c r="E512" s="39" t="s">
        <v>3908</v>
      </c>
      <c r="F512" s="46"/>
      <c r="G512" s="46"/>
      <c r="H512" s="46"/>
      <c r="I512" s="46"/>
      <c r="J512" s="47"/>
    </row>
    <row r="513">
      <c r="A513" s="37" t="s">
        <v>125</v>
      </c>
      <c r="B513" s="37">
        <v>132</v>
      </c>
      <c r="C513" s="38" t="s">
        <v>3909</v>
      </c>
      <c r="D513" s="37" t="s">
        <v>127</v>
      </c>
      <c r="E513" s="39" t="s">
        <v>3910</v>
      </c>
      <c r="F513" s="40" t="s">
        <v>3750</v>
      </c>
      <c r="G513" s="41">
        <v>7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130</v>
      </c>
      <c r="B514" s="45"/>
      <c r="C514" s="46"/>
      <c r="D514" s="46"/>
      <c r="E514" s="39" t="s">
        <v>3910</v>
      </c>
      <c r="F514" s="46"/>
      <c r="G514" s="46"/>
      <c r="H514" s="46"/>
      <c r="I514" s="46"/>
      <c r="J514" s="47"/>
    </row>
    <row r="515">
      <c r="A515" s="37" t="s">
        <v>131</v>
      </c>
      <c r="B515" s="45"/>
      <c r="C515" s="46"/>
      <c r="D515" s="46"/>
      <c r="E515" s="39" t="s">
        <v>3910</v>
      </c>
      <c r="F515" s="46"/>
      <c r="G515" s="46"/>
      <c r="H515" s="46"/>
      <c r="I515" s="46"/>
      <c r="J515" s="47"/>
    </row>
    <row r="516">
      <c r="A516" s="37" t="s">
        <v>125</v>
      </c>
      <c r="B516" s="37">
        <v>133</v>
      </c>
      <c r="C516" s="38" t="s">
        <v>3911</v>
      </c>
      <c r="D516" s="37" t="s">
        <v>127</v>
      </c>
      <c r="E516" s="39" t="s">
        <v>3912</v>
      </c>
      <c r="F516" s="40" t="s">
        <v>3750</v>
      </c>
      <c r="G516" s="41">
        <v>1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>
      <c r="A517" s="37" t="s">
        <v>130</v>
      </c>
      <c r="B517" s="45"/>
      <c r="C517" s="46"/>
      <c r="D517" s="46"/>
      <c r="E517" s="39" t="s">
        <v>3912</v>
      </c>
      <c r="F517" s="46"/>
      <c r="G517" s="46"/>
      <c r="H517" s="46"/>
      <c r="I517" s="46"/>
      <c r="J517" s="47"/>
    </row>
    <row r="518">
      <c r="A518" s="37" t="s">
        <v>131</v>
      </c>
      <c r="B518" s="45"/>
      <c r="C518" s="46"/>
      <c r="D518" s="46"/>
      <c r="E518" s="39" t="s">
        <v>3912</v>
      </c>
      <c r="F518" s="46"/>
      <c r="G518" s="46"/>
      <c r="H518" s="46"/>
      <c r="I518" s="46"/>
      <c r="J518" s="47"/>
    </row>
    <row r="519">
      <c r="A519" s="37" t="s">
        <v>125</v>
      </c>
      <c r="B519" s="37">
        <v>134</v>
      </c>
      <c r="C519" s="38" t="s">
        <v>3913</v>
      </c>
      <c r="D519" s="37" t="s">
        <v>127</v>
      </c>
      <c r="E519" s="39" t="s">
        <v>3914</v>
      </c>
      <c r="F519" s="40" t="s">
        <v>3750</v>
      </c>
      <c r="G519" s="41">
        <v>7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130</v>
      </c>
      <c r="B520" s="45"/>
      <c r="C520" s="46"/>
      <c r="D520" s="46"/>
      <c r="E520" s="39" t="s">
        <v>3914</v>
      </c>
      <c r="F520" s="46"/>
      <c r="G520" s="46"/>
      <c r="H520" s="46"/>
      <c r="I520" s="46"/>
      <c r="J520" s="47"/>
    </row>
    <row r="521">
      <c r="A521" s="37" t="s">
        <v>131</v>
      </c>
      <c r="B521" s="45"/>
      <c r="C521" s="46"/>
      <c r="D521" s="46"/>
      <c r="E521" s="39" t="s">
        <v>3914</v>
      </c>
      <c r="F521" s="46"/>
      <c r="G521" s="46"/>
      <c r="H521" s="46"/>
      <c r="I521" s="46"/>
      <c r="J521" s="47"/>
    </row>
    <row r="522">
      <c r="A522" s="37" t="s">
        <v>125</v>
      </c>
      <c r="B522" s="37">
        <v>135</v>
      </c>
      <c r="C522" s="38" t="s">
        <v>3915</v>
      </c>
      <c r="D522" s="37" t="s">
        <v>127</v>
      </c>
      <c r="E522" s="39" t="s">
        <v>3916</v>
      </c>
      <c r="F522" s="40" t="s">
        <v>3750</v>
      </c>
      <c r="G522" s="41">
        <v>1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130</v>
      </c>
      <c r="B523" s="45"/>
      <c r="C523" s="46"/>
      <c r="D523" s="46"/>
      <c r="E523" s="39" t="s">
        <v>3916</v>
      </c>
      <c r="F523" s="46"/>
      <c r="G523" s="46"/>
      <c r="H523" s="46"/>
      <c r="I523" s="46"/>
      <c r="J523" s="47"/>
    </row>
    <row r="524" ht="90">
      <c r="A524" s="37" t="s">
        <v>242</v>
      </c>
      <c r="B524" s="45"/>
      <c r="C524" s="46"/>
      <c r="D524" s="46"/>
      <c r="E524" s="51" t="s">
        <v>3917</v>
      </c>
      <c r="F524" s="46"/>
      <c r="G524" s="46"/>
      <c r="H524" s="46"/>
      <c r="I524" s="46"/>
      <c r="J524" s="47"/>
    </row>
    <row r="525">
      <c r="A525" s="37" t="s">
        <v>131</v>
      </c>
      <c r="B525" s="45"/>
      <c r="C525" s="46"/>
      <c r="D525" s="46"/>
      <c r="E525" s="39" t="s">
        <v>3916</v>
      </c>
      <c r="F525" s="46"/>
      <c r="G525" s="46"/>
      <c r="H525" s="46"/>
      <c r="I525" s="46"/>
      <c r="J525" s="47"/>
    </row>
    <row r="526">
      <c r="A526" s="37" t="s">
        <v>125</v>
      </c>
      <c r="B526" s="37">
        <v>136</v>
      </c>
      <c r="C526" s="38" t="s">
        <v>3918</v>
      </c>
      <c r="D526" s="37" t="s">
        <v>127</v>
      </c>
      <c r="E526" s="39" t="s">
        <v>3919</v>
      </c>
      <c r="F526" s="40" t="s">
        <v>3750</v>
      </c>
      <c r="G526" s="41">
        <v>1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130</v>
      </c>
      <c r="B527" s="45"/>
      <c r="C527" s="46"/>
      <c r="D527" s="46"/>
      <c r="E527" s="39" t="s">
        <v>3919</v>
      </c>
      <c r="F527" s="46"/>
      <c r="G527" s="46"/>
      <c r="H527" s="46"/>
      <c r="I527" s="46"/>
      <c r="J527" s="47"/>
    </row>
    <row r="528" ht="45">
      <c r="A528" s="37" t="s">
        <v>242</v>
      </c>
      <c r="B528" s="45"/>
      <c r="C528" s="46"/>
      <c r="D528" s="46"/>
      <c r="E528" s="51" t="s">
        <v>3920</v>
      </c>
      <c r="F528" s="46"/>
      <c r="G528" s="46"/>
      <c r="H528" s="46"/>
      <c r="I528" s="46"/>
      <c r="J528" s="47"/>
    </row>
    <row r="529">
      <c r="A529" s="37" t="s">
        <v>131</v>
      </c>
      <c r="B529" s="45"/>
      <c r="C529" s="46"/>
      <c r="D529" s="46"/>
      <c r="E529" s="39" t="s">
        <v>3919</v>
      </c>
      <c r="F529" s="46"/>
      <c r="G529" s="46"/>
      <c r="H529" s="46"/>
      <c r="I529" s="46"/>
      <c r="J529" s="47"/>
    </row>
    <row r="530">
      <c r="A530" s="37" t="s">
        <v>125</v>
      </c>
      <c r="B530" s="37">
        <v>137</v>
      </c>
      <c r="C530" s="38" t="s">
        <v>3921</v>
      </c>
      <c r="D530" s="37" t="s">
        <v>127</v>
      </c>
      <c r="E530" s="39" t="s">
        <v>3922</v>
      </c>
      <c r="F530" s="40" t="s">
        <v>3750</v>
      </c>
      <c r="G530" s="41">
        <v>1</v>
      </c>
      <c r="H530" s="42">
        <v>0</v>
      </c>
      <c r="I530" s="43">
        <f>ROUND(G530*H530,P4)</f>
        <v>0</v>
      </c>
      <c r="J530" s="37"/>
      <c r="O530" s="44">
        <f>I530*0.21</f>
        <v>0</v>
      </c>
      <c r="P530">
        <v>3</v>
      </c>
    </row>
    <row r="531">
      <c r="A531" s="37" t="s">
        <v>130</v>
      </c>
      <c r="B531" s="45"/>
      <c r="C531" s="46"/>
      <c r="D531" s="46"/>
      <c r="E531" s="39" t="s">
        <v>3922</v>
      </c>
      <c r="F531" s="46"/>
      <c r="G531" s="46"/>
      <c r="H531" s="46"/>
      <c r="I531" s="46"/>
      <c r="J531" s="47"/>
    </row>
    <row r="532" ht="45">
      <c r="A532" s="37" t="s">
        <v>242</v>
      </c>
      <c r="B532" s="45"/>
      <c r="C532" s="46"/>
      <c r="D532" s="46"/>
      <c r="E532" s="51" t="s">
        <v>3920</v>
      </c>
      <c r="F532" s="46"/>
      <c r="G532" s="46"/>
      <c r="H532" s="46"/>
      <c r="I532" s="46"/>
      <c r="J532" s="47"/>
    </row>
    <row r="533">
      <c r="A533" s="37" t="s">
        <v>131</v>
      </c>
      <c r="B533" s="45"/>
      <c r="C533" s="46"/>
      <c r="D533" s="46"/>
      <c r="E533" s="39" t="s">
        <v>3922</v>
      </c>
      <c r="F533" s="46"/>
      <c r="G533" s="46"/>
      <c r="H533" s="46"/>
      <c r="I533" s="46"/>
      <c r="J533" s="47"/>
    </row>
    <row r="534">
      <c r="A534" s="37" t="s">
        <v>125</v>
      </c>
      <c r="B534" s="37">
        <v>138</v>
      </c>
      <c r="C534" s="38" t="s">
        <v>3923</v>
      </c>
      <c r="D534" s="37" t="s">
        <v>127</v>
      </c>
      <c r="E534" s="39" t="s">
        <v>3924</v>
      </c>
      <c r="F534" s="40" t="s">
        <v>3750</v>
      </c>
      <c r="G534" s="41">
        <v>1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130</v>
      </c>
      <c r="B535" s="45"/>
      <c r="C535" s="46"/>
      <c r="D535" s="46"/>
      <c r="E535" s="39" t="s">
        <v>3924</v>
      </c>
      <c r="F535" s="46"/>
      <c r="G535" s="46"/>
      <c r="H535" s="46"/>
      <c r="I535" s="46"/>
      <c r="J535" s="47"/>
    </row>
    <row r="536" ht="45">
      <c r="A536" s="37" t="s">
        <v>242</v>
      </c>
      <c r="B536" s="45"/>
      <c r="C536" s="46"/>
      <c r="D536" s="46"/>
      <c r="E536" s="51" t="s">
        <v>3920</v>
      </c>
      <c r="F536" s="46"/>
      <c r="G536" s="46"/>
      <c r="H536" s="46"/>
      <c r="I536" s="46"/>
      <c r="J536" s="47"/>
    </row>
    <row r="537">
      <c r="A537" s="37" t="s">
        <v>131</v>
      </c>
      <c r="B537" s="45"/>
      <c r="C537" s="46"/>
      <c r="D537" s="46"/>
      <c r="E537" s="39" t="s">
        <v>3924</v>
      </c>
      <c r="F537" s="46"/>
      <c r="G537" s="46"/>
      <c r="H537" s="46"/>
      <c r="I537" s="46"/>
      <c r="J537" s="47"/>
    </row>
    <row r="538">
      <c r="A538" s="37" t="s">
        <v>125</v>
      </c>
      <c r="B538" s="37">
        <v>139</v>
      </c>
      <c r="C538" s="38" t="s">
        <v>3925</v>
      </c>
      <c r="D538" s="37" t="s">
        <v>127</v>
      </c>
      <c r="E538" s="39" t="s">
        <v>3926</v>
      </c>
      <c r="F538" s="40" t="s">
        <v>3750</v>
      </c>
      <c r="G538" s="41">
        <v>1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>
      <c r="A539" s="37" t="s">
        <v>130</v>
      </c>
      <c r="B539" s="45"/>
      <c r="C539" s="46"/>
      <c r="D539" s="46"/>
      <c r="E539" s="39" t="s">
        <v>3926</v>
      </c>
      <c r="F539" s="46"/>
      <c r="G539" s="46"/>
      <c r="H539" s="46"/>
      <c r="I539" s="46"/>
      <c r="J539" s="47"/>
    </row>
    <row r="540" ht="45">
      <c r="A540" s="37" t="s">
        <v>242</v>
      </c>
      <c r="B540" s="45"/>
      <c r="C540" s="46"/>
      <c r="D540" s="46"/>
      <c r="E540" s="51" t="s">
        <v>3920</v>
      </c>
      <c r="F540" s="46"/>
      <c r="G540" s="46"/>
      <c r="H540" s="46"/>
      <c r="I540" s="46"/>
      <c r="J540" s="47"/>
    </row>
    <row r="541">
      <c r="A541" s="37" t="s">
        <v>131</v>
      </c>
      <c r="B541" s="45"/>
      <c r="C541" s="46"/>
      <c r="D541" s="46"/>
      <c r="E541" s="39" t="s">
        <v>3926</v>
      </c>
      <c r="F541" s="46"/>
      <c r="G541" s="46"/>
      <c r="H541" s="46"/>
      <c r="I541" s="46"/>
      <c r="J541" s="47"/>
    </row>
    <row r="542">
      <c r="A542" s="37" t="s">
        <v>125</v>
      </c>
      <c r="B542" s="37">
        <v>140</v>
      </c>
      <c r="C542" s="38" t="s">
        <v>3927</v>
      </c>
      <c r="D542" s="37" t="s">
        <v>127</v>
      </c>
      <c r="E542" s="39" t="s">
        <v>3928</v>
      </c>
      <c r="F542" s="40" t="s">
        <v>3750</v>
      </c>
      <c r="G542" s="41">
        <v>1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>
      <c r="A543" s="37" t="s">
        <v>130</v>
      </c>
      <c r="B543" s="45"/>
      <c r="C543" s="46"/>
      <c r="D543" s="46"/>
      <c r="E543" s="39" t="s">
        <v>3928</v>
      </c>
      <c r="F543" s="46"/>
      <c r="G543" s="46"/>
      <c r="H543" s="46"/>
      <c r="I543" s="46"/>
      <c r="J543" s="47"/>
    </row>
    <row r="544" ht="45">
      <c r="A544" s="37" t="s">
        <v>242</v>
      </c>
      <c r="B544" s="45"/>
      <c r="C544" s="46"/>
      <c r="D544" s="46"/>
      <c r="E544" s="51" t="s">
        <v>3920</v>
      </c>
      <c r="F544" s="46"/>
      <c r="G544" s="46"/>
      <c r="H544" s="46"/>
      <c r="I544" s="46"/>
      <c r="J544" s="47"/>
    </row>
    <row r="545">
      <c r="A545" s="37" t="s">
        <v>131</v>
      </c>
      <c r="B545" s="45"/>
      <c r="C545" s="46"/>
      <c r="D545" s="46"/>
      <c r="E545" s="39" t="s">
        <v>3928</v>
      </c>
      <c r="F545" s="46"/>
      <c r="G545" s="46"/>
      <c r="H545" s="46"/>
      <c r="I545" s="46"/>
      <c r="J545" s="47"/>
    </row>
    <row r="546">
      <c r="A546" s="37" t="s">
        <v>125</v>
      </c>
      <c r="B546" s="37">
        <v>141</v>
      </c>
      <c r="C546" s="38" t="s">
        <v>3929</v>
      </c>
      <c r="D546" s="37" t="s">
        <v>127</v>
      </c>
      <c r="E546" s="39" t="s">
        <v>3930</v>
      </c>
      <c r="F546" s="40" t="s">
        <v>3750</v>
      </c>
      <c r="G546" s="41">
        <v>4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>
      <c r="A547" s="37" t="s">
        <v>130</v>
      </c>
      <c r="B547" s="45"/>
      <c r="C547" s="46"/>
      <c r="D547" s="46"/>
      <c r="E547" s="39" t="s">
        <v>3930</v>
      </c>
      <c r="F547" s="46"/>
      <c r="G547" s="46"/>
      <c r="H547" s="46"/>
      <c r="I547" s="46"/>
      <c r="J547" s="47"/>
    </row>
    <row r="548">
      <c r="A548" s="37" t="s">
        <v>131</v>
      </c>
      <c r="B548" s="45"/>
      <c r="C548" s="46"/>
      <c r="D548" s="46"/>
      <c r="E548" s="39" t="s">
        <v>3930</v>
      </c>
      <c r="F548" s="46"/>
      <c r="G548" s="46"/>
      <c r="H548" s="46"/>
      <c r="I548" s="46"/>
      <c r="J548" s="47"/>
    </row>
    <row r="549">
      <c r="A549" s="37" t="s">
        <v>125</v>
      </c>
      <c r="B549" s="37">
        <v>142</v>
      </c>
      <c r="C549" s="38" t="s">
        <v>3931</v>
      </c>
      <c r="D549" s="37" t="s">
        <v>127</v>
      </c>
      <c r="E549" s="39" t="s">
        <v>3932</v>
      </c>
      <c r="F549" s="40" t="s">
        <v>3750</v>
      </c>
      <c r="G549" s="41">
        <v>6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130</v>
      </c>
      <c r="B550" s="45"/>
      <c r="C550" s="46"/>
      <c r="D550" s="46"/>
      <c r="E550" s="39" t="s">
        <v>3932</v>
      </c>
      <c r="F550" s="46"/>
      <c r="G550" s="46"/>
      <c r="H550" s="46"/>
      <c r="I550" s="46"/>
      <c r="J550" s="47"/>
    </row>
    <row r="551">
      <c r="A551" s="37" t="s">
        <v>131</v>
      </c>
      <c r="B551" s="45"/>
      <c r="C551" s="46"/>
      <c r="D551" s="46"/>
      <c r="E551" s="39" t="s">
        <v>3932</v>
      </c>
      <c r="F551" s="46"/>
      <c r="G551" s="46"/>
      <c r="H551" s="46"/>
      <c r="I551" s="46"/>
      <c r="J551" s="47"/>
    </row>
    <row r="552">
      <c r="A552" s="37" t="s">
        <v>125</v>
      </c>
      <c r="B552" s="37">
        <v>143</v>
      </c>
      <c r="C552" s="38" t="s">
        <v>3933</v>
      </c>
      <c r="D552" s="37" t="s">
        <v>127</v>
      </c>
      <c r="E552" s="39" t="s">
        <v>3934</v>
      </c>
      <c r="F552" s="40" t="s">
        <v>3750</v>
      </c>
      <c r="G552" s="41">
        <v>4</v>
      </c>
      <c r="H552" s="42">
        <v>0</v>
      </c>
      <c r="I552" s="43">
        <f>ROUND(G552*H552,P4)</f>
        <v>0</v>
      </c>
      <c r="J552" s="37"/>
      <c r="O552" s="44">
        <f>I552*0.21</f>
        <v>0</v>
      </c>
      <c r="P552">
        <v>3</v>
      </c>
    </row>
    <row r="553">
      <c r="A553" s="37" t="s">
        <v>130</v>
      </c>
      <c r="B553" s="45"/>
      <c r="C553" s="46"/>
      <c r="D553" s="46"/>
      <c r="E553" s="39" t="s">
        <v>3934</v>
      </c>
      <c r="F553" s="46"/>
      <c r="G553" s="46"/>
      <c r="H553" s="46"/>
      <c r="I553" s="46"/>
      <c r="J553" s="47"/>
    </row>
    <row r="554">
      <c r="A554" s="37" t="s">
        <v>131</v>
      </c>
      <c r="B554" s="45"/>
      <c r="C554" s="46"/>
      <c r="D554" s="46"/>
      <c r="E554" s="39" t="s">
        <v>3934</v>
      </c>
      <c r="F554" s="46"/>
      <c r="G554" s="46"/>
      <c r="H554" s="46"/>
      <c r="I554" s="46"/>
      <c r="J554" s="47"/>
    </row>
    <row r="555">
      <c r="A555" s="37" t="s">
        <v>125</v>
      </c>
      <c r="B555" s="37">
        <v>144</v>
      </c>
      <c r="C555" s="38" t="s">
        <v>3935</v>
      </c>
      <c r="D555" s="37" t="s">
        <v>127</v>
      </c>
      <c r="E555" s="39" t="s">
        <v>3936</v>
      </c>
      <c r="F555" s="40" t="s">
        <v>3750</v>
      </c>
      <c r="G555" s="41">
        <v>1</v>
      </c>
      <c r="H555" s="42">
        <v>0</v>
      </c>
      <c r="I555" s="43">
        <f>ROUND(G555*H555,P4)</f>
        <v>0</v>
      </c>
      <c r="J555" s="37"/>
      <c r="O555" s="44">
        <f>I555*0.21</f>
        <v>0</v>
      </c>
      <c r="P555">
        <v>3</v>
      </c>
    </row>
    <row r="556">
      <c r="A556" s="37" t="s">
        <v>130</v>
      </c>
      <c r="B556" s="45"/>
      <c r="C556" s="46"/>
      <c r="D556" s="46"/>
      <c r="E556" s="39" t="s">
        <v>3936</v>
      </c>
      <c r="F556" s="46"/>
      <c r="G556" s="46"/>
      <c r="H556" s="46"/>
      <c r="I556" s="46"/>
      <c r="J556" s="47"/>
    </row>
    <row r="557">
      <c r="A557" s="37" t="s">
        <v>131</v>
      </c>
      <c r="B557" s="45"/>
      <c r="C557" s="46"/>
      <c r="D557" s="46"/>
      <c r="E557" s="39" t="s">
        <v>3936</v>
      </c>
      <c r="F557" s="46"/>
      <c r="G557" s="46"/>
      <c r="H557" s="46"/>
      <c r="I557" s="46"/>
      <c r="J557" s="47"/>
    </row>
    <row r="558">
      <c r="A558" s="37" t="s">
        <v>125</v>
      </c>
      <c r="B558" s="37">
        <v>145</v>
      </c>
      <c r="C558" s="38" t="s">
        <v>3937</v>
      </c>
      <c r="D558" s="37" t="s">
        <v>127</v>
      </c>
      <c r="E558" s="39" t="s">
        <v>3938</v>
      </c>
      <c r="F558" s="40" t="s">
        <v>3750</v>
      </c>
      <c r="G558" s="41">
        <v>6</v>
      </c>
      <c r="H558" s="42">
        <v>0</v>
      </c>
      <c r="I558" s="43">
        <f>ROUND(G558*H558,P4)</f>
        <v>0</v>
      </c>
      <c r="J558" s="37"/>
      <c r="O558" s="44">
        <f>I558*0.21</f>
        <v>0</v>
      </c>
      <c r="P558">
        <v>3</v>
      </c>
    </row>
    <row r="559">
      <c r="A559" s="37" t="s">
        <v>130</v>
      </c>
      <c r="B559" s="45"/>
      <c r="C559" s="46"/>
      <c r="D559" s="46"/>
      <c r="E559" s="39" t="s">
        <v>3938</v>
      </c>
      <c r="F559" s="46"/>
      <c r="G559" s="46"/>
      <c r="H559" s="46"/>
      <c r="I559" s="46"/>
      <c r="J559" s="47"/>
    </row>
    <row r="560">
      <c r="A560" s="37" t="s">
        <v>131</v>
      </c>
      <c r="B560" s="45"/>
      <c r="C560" s="46"/>
      <c r="D560" s="46"/>
      <c r="E560" s="39" t="s">
        <v>3938</v>
      </c>
      <c r="F560" s="46"/>
      <c r="G560" s="46"/>
      <c r="H560" s="46"/>
      <c r="I560" s="46"/>
      <c r="J560" s="47"/>
    </row>
    <row r="561">
      <c r="A561" s="37" t="s">
        <v>125</v>
      </c>
      <c r="B561" s="37">
        <v>146</v>
      </c>
      <c r="C561" s="38" t="s">
        <v>3939</v>
      </c>
      <c r="D561" s="37" t="s">
        <v>127</v>
      </c>
      <c r="E561" s="39" t="s">
        <v>3940</v>
      </c>
      <c r="F561" s="40" t="s">
        <v>3750</v>
      </c>
      <c r="G561" s="41">
        <v>3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130</v>
      </c>
      <c r="B562" s="45"/>
      <c r="C562" s="46"/>
      <c r="D562" s="46"/>
      <c r="E562" s="39" t="s">
        <v>3940</v>
      </c>
      <c r="F562" s="46"/>
      <c r="G562" s="46"/>
      <c r="H562" s="46"/>
      <c r="I562" s="46"/>
      <c r="J562" s="47"/>
    </row>
    <row r="563">
      <c r="A563" s="37" t="s">
        <v>131</v>
      </c>
      <c r="B563" s="45"/>
      <c r="C563" s="46"/>
      <c r="D563" s="46"/>
      <c r="E563" s="39" t="s">
        <v>3940</v>
      </c>
      <c r="F563" s="46"/>
      <c r="G563" s="46"/>
      <c r="H563" s="46"/>
      <c r="I563" s="46"/>
      <c r="J563" s="47"/>
    </row>
    <row r="564">
      <c r="A564" s="37" t="s">
        <v>125</v>
      </c>
      <c r="B564" s="37">
        <v>147</v>
      </c>
      <c r="C564" s="38" t="s">
        <v>3941</v>
      </c>
      <c r="D564" s="37" t="s">
        <v>127</v>
      </c>
      <c r="E564" s="39" t="s">
        <v>3942</v>
      </c>
      <c r="F564" s="40" t="s">
        <v>3750</v>
      </c>
      <c r="G564" s="41">
        <v>3</v>
      </c>
      <c r="H564" s="42">
        <v>0</v>
      </c>
      <c r="I564" s="43">
        <f>ROUND(G564*H564,P4)</f>
        <v>0</v>
      </c>
      <c r="J564" s="37"/>
      <c r="O564" s="44">
        <f>I564*0.21</f>
        <v>0</v>
      </c>
      <c r="P564">
        <v>3</v>
      </c>
    </row>
    <row r="565">
      <c r="A565" s="37" t="s">
        <v>130</v>
      </c>
      <c r="B565" s="45"/>
      <c r="C565" s="46"/>
      <c r="D565" s="46"/>
      <c r="E565" s="39" t="s">
        <v>3942</v>
      </c>
      <c r="F565" s="46"/>
      <c r="G565" s="46"/>
      <c r="H565" s="46"/>
      <c r="I565" s="46"/>
      <c r="J565" s="47"/>
    </row>
    <row r="566">
      <c r="A566" s="37" t="s">
        <v>131</v>
      </c>
      <c r="B566" s="45"/>
      <c r="C566" s="46"/>
      <c r="D566" s="46"/>
      <c r="E566" s="39" t="s">
        <v>3942</v>
      </c>
      <c r="F566" s="46"/>
      <c r="G566" s="46"/>
      <c r="H566" s="46"/>
      <c r="I566" s="46"/>
      <c r="J566" s="47"/>
    </row>
    <row r="567">
      <c r="A567" s="31" t="s">
        <v>122</v>
      </c>
      <c r="B567" s="32"/>
      <c r="C567" s="33" t="s">
        <v>3943</v>
      </c>
      <c r="D567" s="34"/>
      <c r="E567" s="31" t="s">
        <v>3944</v>
      </c>
      <c r="F567" s="34"/>
      <c r="G567" s="34"/>
      <c r="H567" s="34"/>
      <c r="I567" s="35">
        <f>SUMIFS(I568:I603,A568:A603,"P")</f>
        <v>0</v>
      </c>
      <c r="J567" s="36"/>
    </row>
    <row r="568" ht="30">
      <c r="A568" s="37" t="s">
        <v>125</v>
      </c>
      <c r="B568" s="37">
        <v>148</v>
      </c>
      <c r="C568" s="38" t="s">
        <v>3945</v>
      </c>
      <c r="D568" s="37" t="s">
        <v>127</v>
      </c>
      <c r="E568" s="39" t="s">
        <v>3946</v>
      </c>
      <c r="F568" s="40" t="s">
        <v>135</v>
      </c>
      <c r="G568" s="41">
        <v>22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130</v>
      </c>
      <c r="B569" s="45"/>
      <c r="C569" s="46"/>
      <c r="D569" s="46"/>
      <c r="E569" s="39" t="s">
        <v>3946</v>
      </c>
      <c r="F569" s="46"/>
      <c r="G569" s="46"/>
      <c r="H569" s="46"/>
      <c r="I569" s="46"/>
      <c r="J569" s="47"/>
    </row>
    <row r="570" ht="75">
      <c r="A570" s="37" t="s">
        <v>242</v>
      </c>
      <c r="B570" s="45"/>
      <c r="C570" s="46"/>
      <c r="D570" s="46"/>
      <c r="E570" s="51" t="s">
        <v>3947</v>
      </c>
      <c r="F570" s="46"/>
      <c r="G570" s="46"/>
      <c r="H570" s="46"/>
      <c r="I570" s="46"/>
      <c r="J570" s="47"/>
    </row>
    <row r="571" ht="30">
      <c r="A571" s="37" t="s">
        <v>131</v>
      </c>
      <c r="B571" s="45"/>
      <c r="C571" s="46"/>
      <c r="D571" s="46"/>
      <c r="E571" s="39" t="s">
        <v>3946</v>
      </c>
      <c r="F571" s="46"/>
      <c r="G571" s="46"/>
      <c r="H571" s="46"/>
      <c r="I571" s="46"/>
      <c r="J571" s="47"/>
    </row>
    <row r="572" ht="30">
      <c r="A572" s="37" t="s">
        <v>125</v>
      </c>
      <c r="B572" s="37">
        <v>149</v>
      </c>
      <c r="C572" s="38" t="s">
        <v>3948</v>
      </c>
      <c r="D572" s="37" t="s">
        <v>127</v>
      </c>
      <c r="E572" s="39" t="s">
        <v>3949</v>
      </c>
      <c r="F572" s="40" t="s">
        <v>135</v>
      </c>
      <c r="G572" s="41">
        <v>13</v>
      </c>
      <c r="H572" s="42">
        <v>0</v>
      </c>
      <c r="I572" s="43">
        <f>ROUND(G572*H572,P4)</f>
        <v>0</v>
      </c>
      <c r="J572" s="37"/>
      <c r="O572" s="44">
        <f>I572*0.21</f>
        <v>0</v>
      </c>
      <c r="P572">
        <v>3</v>
      </c>
    </row>
    <row r="573" ht="30">
      <c r="A573" s="37" t="s">
        <v>130</v>
      </c>
      <c r="B573" s="45"/>
      <c r="C573" s="46"/>
      <c r="D573" s="46"/>
      <c r="E573" s="39" t="s">
        <v>3949</v>
      </c>
      <c r="F573" s="46"/>
      <c r="G573" s="46"/>
      <c r="H573" s="46"/>
      <c r="I573" s="46"/>
      <c r="J573" s="47"/>
    </row>
    <row r="574" ht="75">
      <c r="A574" s="37" t="s">
        <v>242</v>
      </c>
      <c r="B574" s="45"/>
      <c r="C574" s="46"/>
      <c r="D574" s="46"/>
      <c r="E574" s="51" t="s">
        <v>3950</v>
      </c>
      <c r="F574" s="46"/>
      <c r="G574" s="46"/>
      <c r="H574" s="46"/>
      <c r="I574" s="46"/>
      <c r="J574" s="47"/>
    </row>
    <row r="575" ht="30">
      <c r="A575" s="37" t="s">
        <v>131</v>
      </c>
      <c r="B575" s="45"/>
      <c r="C575" s="46"/>
      <c r="D575" s="46"/>
      <c r="E575" s="39" t="s">
        <v>3949</v>
      </c>
      <c r="F575" s="46"/>
      <c r="G575" s="46"/>
      <c r="H575" s="46"/>
      <c r="I575" s="46"/>
      <c r="J575" s="47"/>
    </row>
    <row r="576" ht="30">
      <c r="A576" s="37" t="s">
        <v>125</v>
      </c>
      <c r="B576" s="37">
        <v>150</v>
      </c>
      <c r="C576" s="38" t="s">
        <v>3951</v>
      </c>
      <c r="D576" s="37" t="s">
        <v>127</v>
      </c>
      <c r="E576" s="39" t="s">
        <v>3952</v>
      </c>
      <c r="F576" s="40" t="s">
        <v>135</v>
      </c>
      <c r="G576" s="41">
        <v>18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 ht="30">
      <c r="A577" s="37" t="s">
        <v>130</v>
      </c>
      <c r="B577" s="45"/>
      <c r="C577" s="46"/>
      <c r="D577" s="46"/>
      <c r="E577" s="39" t="s">
        <v>3952</v>
      </c>
      <c r="F577" s="46"/>
      <c r="G577" s="46"/>
      <c r="H577" s="46"/>
      <c r="I577" s="46"/>
      <c r="J577" s="47"/>
    </row>
    <row r="578" ht="75">
      <c r="A578" s="37" t="s">
        <v>242</v>
      </c>
      <c r="B578" s="45"/>
      <c r="C578" s="46"/>
      <c r="D578" s="46"/>
      <c r="E578" s="51" t="s">
        <v>3953</v>
      </c>
      <c r="F578" s="46"/>
      <c r="G578" s="46"/>
      <c r="H578" s="46"/>
      <c r="I578" s="46"/>
      <c r="J578" s="47"/>
    </row>
    <row r="579" ht="30">
      <c r="A579" s="37" t="s">
        <v>131</v>
      </c>
      <c r="B579" s="45"/>
      <c r="C579" s="46"/>
      <c r="D579" s="46"/>
      <c r="E579" s="39" t="s">
        <v>3952</v>
      </c>
      <c r="F579" s="46"/>
      <c r="G579" s="46"/>
      <c r="H579" s="46"/>
      <c r="I579" s="46"/>
      <c r="J579" s="47"/>
    </row>
    <row r="580" ht="30">
      <c r="A580" s="37" t="s">
        <v>125</v>
      </c>
      <c r="B580" s="37">
        <v>151</v>
      </c>
      <c r="C580" s="38" t="s">
        <v>3954</v>
      </c>
      <c r="D580" s="37" t="s">
        <v>127</v>
      </c>
      <c r="E580" s="39" t="s">
        <v>3955</v>
      </c>
      <c r="F580" s="40" t="s">
        <v>135</v>
      </c>
      <c r="G580" s="41">
        <v>7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130</v>
      </c>
      <c r="B581" s="45"/>
      <c r="C581" s="46"/>
      <c r="D581" s="46"/>
      <c r="E581" s="39" t="s">
        <v>3955</v>
      </c>
      <c r="F581" s="46"/>
      <c r="G581" s="46"/>
      <c r="H581" s="46"/>
      <c r="I581" s="46"/>
      <c r="J581" s="47"/>
    </row>
    <row r="582" ht="75">
      <c r="A582" s="37" t="s">
        <v>242</v>
      </c>
      <c r="B582" s="45"/>
      <c r="C582" s="46"/>
      <c r="D582" s="46"/>
      <c r="E582" s="51" t="s">
        <v>3956</v>
      </c>
      <c r="F582" s="46"/>
      <c r="G582" s="46"/>
      <c r="H582" s="46"/>
      <c r="I582" s="46"/>
      <c r="J582" s="47"/>
    </row>
    <row r="583" ht="30">
      <c r="A583" s="37" t="s">
        <v>131</v>
      </c>
      <c r="B583" s="45"/>
      <c r="C583" s="46"/>
      <c r="D583" s="46"/>
      <c r="E583" s="39" t="s">
        <v>3955</v>
      </c>
      <c r="F583" s="46"/>
      <c r="G583" s="46"/>
      <c r="H583" s="46"/>
      <c r="I583" s="46"/>
      <c r="J583" s="47"/>
    </row>
    <row r="584" ht="30">
      <c r="A584" s="37" t="s">
        <v>125</v>
      </c>
      <c r="B584" s="37">
        <v>152</v>
      </c>
      <c r="C584" s="38" t="s">
        <v>3957</v>
      </c>
      <c r="D584" s="37" t="s">
        <v>127</v>
      </c>
      <c r="E584" s="39" t="s">
        <v>3958</v>
      </c>
      <c r="F584" s="40" t="s">
        <v>135</v>
      </c>
      <c r="G584" s="41">
        <v>2</v>
      </c>
      <c r="H584" s="42">
        <v>0</v>
      </c>
      <c r="I584" s="43">
        <f>ROUND(G584*H584,P4)</f>
        <v>0</v>
      </c>
      <c r="J584" s="37"/>
      <c r="O584" s="44">
        <f>I584*0.21</f>
        <v>0</v>
      </c>
      <c r="P584">
        <v>3</v>
      </c>
    </row>
    <row r="585" ht="30">
      <c r="A585" s="37" t="s">
        <v>130</v>
      </c>
      <c r="B585" s="45"/>
      <c r="C585" s="46"/>
      <c r="D585" s="46"/>
      <c r="E585" s="39" t="s">
        <v>3958</v>
      </c>
      <c r="F585" s="46"/>
      <c r="G585" s="46"/>
      <c r="H585" s="46"/>
      <c r="I585" s="46"/>
      <c r="J585" s="47"/>
    </row>
    <row r="586" ht="75">
      <c r="A586" s="37" t="s">
        <v>242</v>
      </c>
      <c r="B586" s="45"/>
      <c r="C586" s="46"/>
      <c r="D586" s="46"/>
      <c r="E586" s="51" t="s">
        <v>3827</v>
      </c>
      <c r="F586" s="46"/>
      <c r="G586" s="46"/>
      <c r="H586" s="46"/>
      <c r="I586" s="46"/>
      <c r="J586" s="47"/>
    </row>
    <row r="587" ht="30">
      <c r="A587" s="37" t="s">
        <v>131</v>
      </c>
      <c r="B587" s="45"/>
      <c r="C587" s="46"/>
      <c r="D587" s="46"/>
      <c r="E587" s="39" t="s">
        <v>3958</v>
      </c>
      <c r="F587" s="46"/>
      <c r="G587" s="46"/>
      <c r="H587" s="46"/>
      <c r="I587" s="46"/>
      <c r="J587" s="47"/>
    </row>
    <row r="588" ht="30">
      <c r="A588" s="37" t="s">
        <v>125</v>
      </c>
      <c r="B588" s="37">
        <v>153</v>
      </c>
      <c r="C588" s="38" t="s">
        <v>3959</v>
      </c>
      <c r="D588" s="37" t="s">
        <v>127</v>
      </c>
      <c r="E588" s="39" t="s">
        <v>3960</v>
      </c>
      <c r="F588" s="40" t="s">
        <v>135</v>
      </c>
      <c r="G588" s="41">
        <v>5</v>
      </c>
      <c r="H588" s="42">
        <v>0</v>
      </c>
      <c r="I588" s="43">
        <f>ROUND(G588*H588,P4)</f>
        <v>0</v>
      </c>
      <c r="J588" s="37"/>
      <c r="O588" s="44">
        <f>I588*0.21</f>
        <v>0</v>
      </c>
      <c r="P588">
        <v>3</v>
      </c>
    </row>
    <row r="589" ht="30">
      <c r="A589" s="37" t="s">
        <v>130</v>
      </c>
      <c r="B589" s="45"/>
      <c r="C589" s="46"/>
      <c r="D589" s="46"/>
      <c r="E589" s="39" t="s">
        <v>3960</v>
      </c>
      <c r="F589" s="46"/>
      <c r="G589" s="46"/>
      <c r="H589" s="46"/>
      <c r="I589" s="46"/>
      <c r="J589" s="47"/>
    </row>
    <row r="590" ht="75">
      <c r="A590" s="37" t="s">
        <v>242</v>
      </c>
      <c r="B590" s="45"/>
      <c r="C590" s="46"/>
      <c r="D590" s="46"/>
      <c r="E590" s="51" t="s">
        <v>3961</v>
      </c>
      <c r="F590" s="46"/>
      <c r="G590" s="46"/>
      <c r="H590" s="46"/>
      <c r="I590" s="46"/>
      <c r="J590" s="47"/>
    </row>
    <row r="591" ht="30">
      <c r="A591" s="37" t="s">
        <v>131</v>
      </c>
      <c r="B591" s="45"/>
      <c r="C591" s="46"/>
      <c r="D591" s="46"/>
      <c r="E591" s="39" t="s">
        <v>3960</v>
      </c>
      <c r="F591" s="46"/>
      <c r="G591" s="46"/>
      <c r="H591" s="46"/>
      <c r="I591" s="46"/>
      <c r="J591" s="47"/>
    </row>
    <row r="592" ht="30">
      <c r="A592" s="37" t="s">
        <v>125</v>
      </c>
      <c r="B592" s="37">
        <v>154</v>
      </c>
      <c r="C592" s="38" t="s">
        <v>3962</v>
      </c>
      <c r="D592" s="37" t="s">
        <v>127</v>
      </c>
      <c r="E592" s="39" t="s">
        <v>3963</v>
      </c>
      <c r="F592" s="40" t="s">
        <v>135</v>
      </c>
      <c r="G592" s="41">
        <v>3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 ht="30">
      <c r="A593" s="37" t="s">
        <v>130</v>
      </c>
      <c r="B593" s="45"/>
      <c r="C593" s="46"/>
      <c r="D593" s="46"/>
      <c r="E593" s="39" t="s">
        <v>3963</v>
      </c>
      <c r="F593" s="46"/>
      <c r="G593" s="46"/>
      <c r="H593" s="46"/>
      <c r="I593" s="46"/>
      <c r="J593" s="47"/>
    </row>
    <row r="594" ht="75">
      <c r="A594" s="37" t="s">
        <v>242</v>
      </c>
      <c r="B594" s="45"/>
      <c r="C594" s="46"/>
      <c r="D594" s="46"/>
      <c r="E594" s="51" t="s">
        <v>3964</v>
      </c>
      <c r="F594" s="46"/>
      <c r="G594" s="46"/>
      <c r="H594" s="46"/>
      <c r="I594" s="46"/>
      <c r="J594" s="47"/>
    </row>
    <row r="595" ht="30">
      <c r="A595" s="37" t="s">
        <v>131</v>
      </c>
      <c r="B595" s="45"/>
      <c r="C595" s="46"/>
      <c r="D595" s="46"/>
      <c r="E595" s="39" t="s">
        <v>3963</v>
      </c>
      <c r="F595" s="46"/>
      <c r="G595" s="46"/>
      <c r="H595" s="46"/>
      <c r="I595" s="46"/>
      <c r="J595" s="47"/>
    </row>
    <row r="596" ht="30">
      <c r="A596" s="37" t="s">
        <v>125</v>
      </c>
      <c r="B596" s="37">
        <v>155</v>
      </c>
      <c r="C596" s="38" t="s">
        <v>3965</v>
      </c>
      <c r="D596" s="37" t="s">
        <v>127</v>
      </c>
      <c r="E596" s="39" t="s">
        <v>3966</v>
      </c>
      <c r="F596" s="40" t="s">
        <v>135</v>
      </c>
      <c r="G596" s="41">
        <v>4</v>
      </c>
      <c r="H596" s="42">
        <v>0</v>
      </c>
      <c r="I596" s="43">
        <f>ROUND(G596*H596,P4)</f>
        <v>0</v>
      </c>
      <c r="J596" s="37"/>
      <c r="O596" s="44">
        <f>I596*0.21</f>
        <v>0</v>
      </c>
      <c r="P596">
        <v>3</v>
      </c>
    </row>
    <row r="597" ht="30">
      <c r="A597" s="37" t="s">
        <v>130</v>
      </c>
      <c r="B597" s="45"/>
      <c r="C597" s="46"/>
      <c r="D597" s="46"/>
      <c r="E597" s="39" t="s">
        <v>3966</v>
      </c>
      <c r="F597" s="46"/>
      <c r="G597" s="46"/>
      <c r="H597" s="46"/>
      <c r="I597" s="46"/>
      <c r="J597" s="47"/>
    </row>
    <row r="598" ht="75">
      <c r="A598" s="37" t="s">
        <v>242</v>
      </c>
      <c r="B598" s="45"/>
      <c r="C598" s="46"/>
      <c r="D598" s="46"/>
      <c r="E598" s="51" t="s">
        <v>3861</v>
      </c>
      <c r="F598" s="46"/>
      <c r="G598" s="46"/>
      <c r="H598" s="46"/>
      <c r="I598" s="46"/>
      <c r="J598" s="47"/>
    </row>
    <row r="599" ht="30">
      <c r="A599" s="37" t="s">
        <v>131</v>
      </c>
      <c r="B599" s="45"/>
      <c r="C599" s="46"/>
      <c r="D599" s="46"/>
      <c r="E599" s="39" t="s">
        <v>3966</v>
      </c>
      <c r="F599" s="46"/>
      <c r="G599" s="46"/>
      <c r="H599" s="46"/>
      <c r="I599" s="46"/>
      <c r="J599" s="47"/>
    </row>
    <row r="600" ht="30">
      <c r="A600" s="37" t="s">
        <v>125</v>
      </c>
      <c r="B600" s="37">
        <v>156</v>
      </c>
      <c r="C600" s="38" t="s">
        <v>3967</v>
      </c>
      <c r="D600" s="37" t="s">
        <v>127</v>
      </c>
      <c r="E600" s="39" t="s">
        <v>3968</v>
      </c>
      <c r="F600" s="40" t="s">
        <v>135</v>
      </c>
      <c r="G600" s="41">
        <v>33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130</v>
      </c>
      <c r="B601" s="45"/>
      <c r="C601" s="46"/>
      <c r="D601" s="46"/>
      <c r="E601" s="39" t="s">
        <v>3968</v>
      </c>
      <c r="F601" s="46"/>
      <c r="G601" s="46"/>
      <c r="H601" s="46"/>
      <c r="I601" s="46"/>
      <c r="J601" s="47"/>
    </row>
    <row r="602" ht="75">
      <c r="A602" s="37" t="s">
        <v>242</v>
      </c>
      <c r="B602" s="45"/>
      <c r="C602" s="46"/>
      <c r="D602" s="46"/>
      <c r="E602" s="51" t="s">
        <v>3969</v>
      </c>
      <c r="F602" s="46"/>
      <c r="G602" s="46"/>
      <c r="H602" s="46"/>
      <c r="I602" s="46"/>
      <c r="J602" s="47"/>
    </row>
    <row r="603" ht="30">
      <c r="A603" s="37" t="s">
        <v>131</v>
      </c>
      <c r="B603" s="45"/>
      <c r="C603" s="46"/>
      <c r="D603" s="46"/>
      <c r="E603" s="39" t="s">
        <v>3968</v>
      </c>
      <c r="F603" s="46"/>
      <c r="G603" s="46"/>
      <c r="H603" s="46"/>
      <c r="I603" s="46"/>
      <c r="J603" s="47"/>
    </row>
    <row r="604">
      <c r="A604" s="31" t="s">
        <v>122</v>
      </c>
      <c r="B604" s="32"/>
      <c r="C604" s="33" t="s">
        <v>3970</v>
      </c>
      <c r="D604" s="34"/>
      <c r="E604" s="31" t="s">
        <v>3971</v>
      </c>
      <c r="F604" s="34"/>
      <c r="G604" s="34"/>
      <c r="H604" s="34"/>
      <c r="I604" s="35">
        <f>SUMIFS(I605:I607,A605:A607,"P")</f>
        <v>0</v>
      </c>
      <c r="J604" s="36"/>
    </row>
    <row r="605" ht="30">
      <c r="A605" s="37" t="s">
        <v>125</v>
      </c>
      <c r="B605" s="37">
        <v>157</v>
      </c>
      <c r="C605" s="38" t="s">
        <v>3972</v>
      </c>
      <c r="D605" s="37" t="s">
        <v>127</v>
      </c>
      <c r="E605" s="39" t="s">
        <v>3973</v>
      </c>
      <c r="F605" s="40" t="s">
        <v>138</v>
      </c>
      <c r="G605" s="41">
        <v>30</v>
      </c>
      <c r="H605" s="42">
        <v>0</v>
      </c>
      <c r="I605" s="43">
        <f>ROUND(G605*H605,P4)</f>
        <v>0</v>
      </c>
      <c r="J605" s="37"/>
      <c r="O605" s="44">
        <f>I605*0.21</f>
        <v>0</v>
      </c>
      <c r="P605">
        <v>3</v>
      </c>
    </row>
    <row r="606" ht="30">
      <c r="A606" s="37" t="s">
        <v>130</v>
      </c>
      <c r="B606" s="45"/>
      <c r="C606" s="46"/>
      <c r="D606" s="46"/>
      <c r="E606" s="39" t="s">
        <v>3973</v>
      </c>
      <c r="F606" s="46"/>
      <c r="G606" s="46"/>
      <c r="H606" s="46"/>
      <c r="I606" s="46"/>
      <c r="J606" s="47"/>
    </row>
    <row r="607" ht="30">
      <c r="A607" s="37" t="s">
        <v>131</v>
      </c>
      <c r="B607" s="48"/>
      <c r="C607" s="49"/>
      <c r="D607" s="49"/>
      <c r="E607" s="39" t="s">
        <v>3973</v>
      </c>
      <c r="F607" s="49"/>
      <c r="G607" s="49"/>
      <c r="H607" s="49"/>
      <c r="I607" s="49"/>
      <c r="J607" s="50"/>
    </row>
  </sheetData>
  <sheetProtection sheet="1" objects="1" scenarios="1" spinCount="100000" saltValue="J28OlLJbkEQpaDlZRArO8xk5nLFyAqAiSa8CJjlB9OtxG1r5DAxTPzI2VWI7ppkEaNNcDIzidmGCz/t8JLUCWA==" hashValue="3sBd6yTgKXNKTQaGWbZhNThq4l6TzAxjUT+hK8a2NCnYlaaAv8OOojwp1euOoOW+V2lC/cT8Mrl9r9I8KXAcc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3974</v>
      </c>
      <c r="I3" s="25">
        <f>SUMIFS(I10:I1237,A10:A1237,"SD")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3974</v>
      </c>
      <c r="D6" s="22"/>
      <c r="E6" s="23" t="s">
        <v>66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297</v>
      </c>
      <c r="D10" s="34"/>
      <c r="E10" s="31" t="s">
        <v>3975</v>
      </c>
      <c r="F10" s="34"/>
      <c r="G10" s="34"/>
      <c r="H10" s="34"/>
      <c r="I10" s="35">
        <f>SUMIFS(I11:I331,A11:A331,"P")</f>
        <v>0</v>
      </c>
      <c r="J10" s="36"/>
    </row>
    <row r="11">
      <c r="A11" s="37" t="s">
        <v>125</v>
      </c>
      <c r="B11" s="37">
        <v>1</v>
      </c>
      <c r="C11" s="38" t="s">
        <v>3976</v>
      </c>
      <c r="D11" s="37" t="s">
        <v>127</v>
      </c>
      <c r="E11" s="39" t="s">
        <v>3977</v>
      </c>
      <c r="F11" s="40" t="s">
        <v>135</v>
      </c>
      <c r="G11" s="41">
        <v>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130</v>
      </c>
      <c r="B12" s="45"/>
      <c r="C12" s="46"/>
      <c r="D12" s="46"/>
      <c r="E12" s="39" t="s">
        <v>3977</v>
      </c>
      <c r="F12" s="46"/>
      <c r="G12" s="46"/>
      <c r="H12" s="46"/>
      <c r="I12" s="46"/>
      <c r="J12" s="47"/>
    </row>
    <row r="13" ht="30">
      <c r="A13" s="37" t="s">
        <v>131</v>
      </c>
      <c r="B13" s="45"/>
      <c r="C13" s="46"/>
      <c r="D13" s="46"/>
      <c r="E13" s="39" t="s">
        <v>3978</v>
      </c>
      <c r="F13" s="46"/>
      <c r="G13" s="46"/>
      <c r="H13" s="46"/>
      <c r="I13" s="46"/>
      <c r="J13" s="47"/>
    </row>
    <row r="14">
      <c r="A14" s="37" t="s">
        <v>125</v>
      </c>
      <c r="B14" s="37">
        <v>2</v>
      </c>
      <c r="C14" s="38" t="s">
        <v>3979</v>
      </c>
      <c r="D14" s="37" t="s">
        <v>127</v>
      </c>
      <c r="E14" s="39" t="s">
        <v>3980</v>
      </c>
      <c r="F14" s="40" t="s">
        <v>135</v>
      </c>
      <c r="G14" s="41">
        <v>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130</v>
      </c>
      <c r="B15" s="45"/>
      <c r="C15" s="46"/>
      <c r="D15" s="46"/>
      <c r="E15" s="39" t="s">
        <v>3980</v>
      </c>
      <c r="F15" s="46"/>
      <c r="G15" s="46"/>
      <c r="H15" s="46"/>
      <c r="I15" s="46"/>
      <c r="J15" s="47"/>
    </row>
    <row r="16" ht="30">
      <c r="A16" s="37" t="s">
        <v>131</v>
      </c>
      <c r="B16" s="45"/>
      <c r="C16" s="46"/>
      <c r="D16" s="46"/>
      <c r="E16" s="39" t="s">
        <v>3981</v>
      </c>
      <c r="F16" s="46"/>
      <c r="G16" s="46"/>
      <c r="H16" s="46"/>
      <c r="I16" s="46"/>
      <c r="J16" s="47"/>
    </row>
    <row r="17">
      <c r="A17" s="37" t="s">
        <v>125</v>
      </c>
      <c r="B17" s="37">
        <v>3</v>
      </c>
      <c r="C17" s="38" t="s">
        <v>3982</v>
      </c>
      <c r="D17" s="37" t="s">
        <v>127</v>
      </c>
      <c r="E17" s="39" t="s">
        <v>3983</v>
      </c>
      <c r="F17" s="40" t="s">
        <v>135</v>
      </c>
      <c r="G17" s="41">
        <v>2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130</v>
      </c>
      <c r="B18" s="45"/>
      <c r="C18" s="46"/>
      <c r="D18" s="46"/>
      <c r="E18" s="39" t="s">
        <v>3983</v>
      </c>
      <c r="F18" s="46"/>
      <c r="G18" s="46"/>
      <c r="H18" s="46"/>
      <c r="I18" s="46"/>
      <c r="J18" s="47"/>
    </row>
    <row r="19" ht="30">
      <c r="A19" s="37" t="s">
        <v>131</v>
      </c>
      <c r="B19" s="45"/>
      <c r="C19" s="46"/>
      <c r="D19" s="46"/>
      <c r="E19" s="39" t="s">
        <v>3984</v>
      </c>
      <c r="F19" s="46"/>
      <c r="G19" s="46"/>
      <c r="H19" s="46"/>
      <c r="I19" s="46"/>
      <c r="J19" s="47"/>
    </row>
    <row r="20">
      <c r="A20" s="37" t="s">
        <v>125</v>
      </c>
      <c r="B20" s="37">
        <v>4</v>
      </c>
      <c r="C20" s="38" t="s">
        <v>3985</v>
      </c>
      <c r="D20" s="37" t="s">
        <v>127</v>
      </c>
      <c r="E20" s="39" t="s">
        <v>3986</v>
      </c>
      <c r="F20" s="40" t="s">
        <v>135</v>
      </c>
      <c r="G20" s="41">
        <v>18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130</v>
      </c>
      <c r="B21" s="45"/>
      <c r="C21" s="46"/>
      <c r="D21" s="46"/>
      <c r="E21" s="39" t="s">
        <v>3986</v>
      </c>
      <c r="F21" s="46"/>
      <c r="G21" s="46"/>
      <c r="H21" s="46"/>
      <c r="I21" s="46"/>
      <c r="J21" s="47"/>
    </row>
    <row r="22">
      <c r="A22" s="37" t="s">
        <v>131</v>
      </c>
      <c r="B22" s="45"/>
      <c r="C22" s="46"/>
      <c r="D22" s="46"/>
      <c r="E22" s="39" t="s">
        <v>3986</v>
      </c>
      <c r="F22" s="46"/>
      <c r="G22" s="46"/>
      <c r="H22" s="46"/>
      <c r="I22" s="46"/>
      <c r="J22" s="47"/>
    </row>
    <row r="23">
      <c r="A23" s="37" t="s">
        <v>125</v>
      </c>
      <c r="B23" s="37">
        <v>5</v>
      </c>
      <c r="C23" s="38" t="s">
        <v>3987</v>
      </c>
      <c r="D23" s="37" t="s">
        <v>127</v>
      </c>
      <c r="E23" s="39" t="s">
        <v>3988</v>
      </c>
      <c r="F23" s="40" t="s">
        <v>135</v>
      </c>
      <c r="G23" s="41">
        <v>3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130</v>
      </c>
      <c r="B24" s="45"/>
      <c r="C24" s="46"/>
      <c r="D24" s="46"/>
      <c r="E24" s="39" t="s">
        <v>3988</v>
      </c>
      <c r="F24" s="46"/>
      <c r="G24" s="46"/>
      <c r="H24" s="46"/>
      <c r="I24" s="46"/>
      <c r="J24" s="47"/>
    </row>
    <row r="25">
      <c r="A25" s="37" t="s">
        <v>131</v>
      </c>
      <c r="B25" s="45"/>
      <c r="C25" s="46"/>
      <c r="D25" s="46"/>
      <c r="E25" s="39" t="s">
        <v>3988</v>
      </c>
      <c r="F25" s="46"/>
      <c r="G25" s="46"/>
      <c r="H25" s="46"/>
      <c r="I25" s="46"/>
      <c r="J25" s="47"/>
    </row>
    <row r="26">
      <c r="A26" s="37" t="s">
        <v>125</v>
      </c>
      <c r="B26" s="37">
        <v>6</v>
      </c>
      <c r="C26" s="38" t="s">
        <v>3989</v>
      </c>
      <c r="D26" s="37" t="s">
        <v>127</v>
      </c>
      <c r="E26" s="39" t="s">
        <v>3990</v>
      </c>
      <c r="F26" s="40" t="s">
        <v>135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130</v>
      </c>
      <c r="B27" s="45"/>
      <c r="C27" s="46"/>
      <c r="D27" s="46"/>
      <c r="E27" s="39" t="s">
        <v>3990</v>
      </c>
      <c r="F27" s="46"/>
      <c r="G27" s="46"/>
      <c r="H27" s="46"/>
      <c r="I27" s="46"/>
      <c r="J27" s="47"/>
    </row>
    <row r="28">
      <c r="A28" s="37" t="s">
        <v>131</v>
      </c>
      <c r="B28" s="45"/>
      <c r="C28" s="46"/>
      <c r="D28" s="46"/>
      <c r="E28" s="39" t="s">
        <v>3990</v>
      </c>
      <c r="F28" s="46"/>
      <c r="G28" s="46"/>
      <c r="H28" s="46"/>
      <c r="I28" s="46"/>
      <c r="J28" s="47"/>
    </row>
    <row r="29" ht="30">
      <c r="A29" s="37" t="s">
        <v>125</v>
      </c>
      <c r="B29" s="37">
        <v>7</v>
      </c>
      <c r="C29" s="38" t="s">
        <v>3991</v>
      </c>
      <c r="D29" s="37" t="s">
        <v>127</v>
      </c>
      <c r="E29" s="39" t="s">
        <v>3992</v>
      </c>
      <c r="F29" s="40" t="s">
        <v>135</v>
      </c>
      <c r="G29" s="41">
        <v>8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130</v>
      </c>
      <c r="B30" s="45"/>
      <c r="C30" s="46"/>
      <c r="D30" s="46"/>
      <c r="E30" s="39" t="s">
        <v>3992</v>
      </c>
      <c r="F30" s="46"/>
      <c r="G30" s="46"/>
      <c r="H30" s="46"/>
      <c r="I30" s="46"/>
      <c r="J30" s="47"/>
    </row>
    <row r="31" ht="60">
      <c r="A31" s="37" t="s">
        <v>131</v>
      </c>
      <c r="B31" s="45"/>
      <c r="C31" s="46"/>
      <c r="D31" s="46"/>
      <c r="E31" s="39" t="s">
        <v>3993</v>
      </c>
      <c r="F31" s="46"/>
      <c r="G31" s="46"/>
      <c r="H31" s="46"/>
      <c r="I31" s="46"/>
      <c r="J31" s="47"/>
    </row>
    <row r="32" ht="30">
      <c r="A32" s="37" t="s">
        <v>125</v>
      </c>
      <c r="B32" s="37">
        <v>8</v>
      </c>
      <c r="C32" s="38" t="s">
        <v>3994</v>
      </c>
      <c r="D32" s="37" t="s">
        <v>127</v>
      </c>
      <c r="E32" s="39" t="s">
        <v>3995</v>
      </c>
      <c r="F32" s="40" t="s">
        <v>135</v>
      </c>
      <c r="G32" s="41">
        <v>11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130</v>
      </c>
      <c r="B33" s="45"/>
      <c r="C33" s="46"/>
      <c r="D33" s="46"/>
      <c r="E33" s="39" t="s">
        <v>3995</v>
      </c>
      <c r="F33" s="46"/>
      <c r="G33" s="46"/>
      <c r="H33" s="46"/>
      <c r="I33" s="46"/>
      <c r="J33" s="47"/>
    </row>
    <row r="34" ht="60">
      <c r="A34" s="37" t="s">
        <v>131</v>
      </c>
      <c r="B34" s="45"/>
      <c r="C34" s="46"/>
      <c r="D34" s="46"/>
      <c r="E34" s="39" t="s">
        <v>3996</v>
      </c>
      <c r="F34" s="46"/>
      <c r="G34" s="46"/>
      <c r="H34" s="46"/>
      <c r="I34" s="46"/>
      <c r="J34" s="47"/>
    </row>
    <row r="35" ht="30">
      <c r="A35" s="37" t="s">
        <v>125</v>
      </c>
      <c r="B35" s="37">
        <v>9</v>
      </c>
      <c r="C35" s="38" t="s">
        <v>3997</v>
      </c>
      <c r="D35" s="37" t="s">
        <v>127</v>
      </c>
      <c r="E35" s="39" t="s">
        <v>3998</v>
      </c>
      <c r="F35" s="40" t="s">
        <v>135</v>
      </c>
      <c r="G35" s="41">
        <v>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130</v>
      </c>
      <c r="B36" s="45"/>
      <c r="C36" s="46"/>
      <c r="D36" s="46"/>
      <c r="E36" s="39" t="s">
        <v>3998</v>
      </c>
      <c r="F36" s="46"/>
      <c r="G36" s="46"/>
      <c r="H36" s="46"/>
      <c r="I36" s="46"/>
      <c r="J36" s="47"/>
    </row>
    <row r="37" ht="60">
      <c r="A37" s="37" t="s">
        <v>131</v>
      </c>
      <c r="B37" s="45"/>
      <c r="C37" s="46"/>
      <c r="D37" s="46"/>
      <c r="E37" s="39" t="s">
        <v>3999</v>
      </c>
      <c r="F37" s="46"/>
      <c r="G37" s="46"/>
      <c r="H37" s="46"/>
      <c r="I37" s="46"/>
      <c r="J37" s="47"/>
    </row>
    <row r="38">
      <c r="A38" s="37" t="s">
        <v>125</v>
      </c>
      <c r="B38" s="37">
        <v>10</v>
      </c>
      <c r="C38" s="38" t="s">
        <v>4000</v>
      </c>
      <c r="D38" s="37" t="s">
        <v>127</v>
      </c>
      <c r="E38" s="39" t="s">
        <v>4001</v>
      </c>
      <c r="F38" s="40" t="s">
        <v>135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130</v>
      </c>
      <c r="B39" s="45"/>
      <c r="C39" s="46"/>
      <c r="D39" s="46"/>
      <c r="E39" s="39" t="s">
        <v>4001</v>
      </c>
      <c r="F39" s="46"/>
      <c r="G39" s="46"/>
      <c r="H39" s="46"/>
      <c r="I39" s="46"/>
      <c r="J39" s="47"/>
    </row>
    <row r="40" ht="30">
      <c r="A40" s="37" t="s">
        <v>131</v>
      </c>
      <c r="B40" s="45"/>
      <c r="C40" s="46"/>
      <c r="D40" s="46"/>
      <c r="E40" s="39" t="s">
        <v>4002</v>
      </c>
      <c r="F40" s="46"/>
      <c r="G40" s="46"/>
      <c r="H40" s="46"/>
      <c r="I40" s="46"/>
      <c r="J40" s="47"/>
    </row>
    <row r="41" ht="30">
      <c r="A41" s="37" t="s">
        <v>125</v>
      </c>
      <c r="B41" s="37">
        <v>11</v>
      </c>
      <c r="C41" s="38" t="s">
        <v>4003</v>
      </c>
      <c r="D41" s="37" t="s">
        <v>127</v>
      </c>
      <c r="E41" s="39" t="s">
        <v>4004</v>
      </c>
      <c r="F41" s="40" t="s">
        <v>135</v>
      </c>
      <c r="G41" s="41">
        <v>1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130</v>
      </c>
      <c r="B42" s="45"/>
      <c r="C42" s="46"/>
      <c r="D42" s="46"/>
      <c r="E42" s="39" t="s">
        <v>4004</v>
      </c>
      <c r="F42" s="46"/>
      <c r="G42" s="46"/>
      <c r="H42" s="46"/>
      <c r="I42" s="46"/>
      <c r="J42" s="47"/>
    </row>
    <row r="43" ht="60">
      <c r="A43" s="37" t="s">
        <v>131</v>
      </c>
      <c r="B43" s="45"/>
      <c r="C43" s="46"/>
      <c r="D43" s="46"/>
      <c r="E43" s="39" t="s">
        <v>4005</v>
      </c>
      <c r="F43" s="46"/>
      <c r="G43" s="46"/>
      <c r="H43" s="46"/>
      <c r="I43" s="46"/>
      <c r="J43" s="47"/>
    </row>
    <row r="44">
      <c r="A44" s="37" t="s">
        <v>125</v>
      </c>
      <c r="B44" s="37">
        <v>12</v>
      </c>
      <c r="C44" s="38" t="s">
        <v>4006</v>
      </c>
      <c r="D44" s="37" t="s">
        <v>127</v>
      </c>
      <c r="E44" s="39" t="s">
        <v>4007</v>
      </c>
      <c r="F44" s="40" t="s">
        <v>135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130</v>
      </c>
      <c r="B45" s="45"/>
      <c r="C45" s="46"/>
      <c r="D45" s="46"/>
      <c r="E45" s="39" t="s">
        <v>4007</v>
      </c>
      <c r="F45" s="46"/>
      <c r="G45" s="46"/>
      <c r="H45" s="46"/>
      <c r="I45" s="46"/>
      <c r="J45" s="47"/>
    </row>
    <row r="46" ht="30">
      <c r="A46" s="37" t="s">
        <v>131</v>
      </c>
      <c r="B46" s="45"/>
      <c r="C46" s="46"/>
      <c r="D46" s="46"/>
      <c r="E46" s="39" t="s">
        <v>4008</v>
      </c>
      <c r="F46" s="46"/>
      <c r="G46" s="46"/>
      <c r="H46" s="46"/>
      <c r="I46" s="46"/>
      <c r="J46" s="47"/>
    </row>
    <row r="47">
      <c r="A47" s="37" t="s">
        <v>125</v>
      </c>
      <c r="B47" s="37">
        <v>13</v>
      </c>
      <c r="C47" s="38" t="s">
        <v>4009</v>
      </c>
      <c r="D47" s="37" t="s">
        <v>127</v>
      </c>
      <c r="E47" s="39" t="s">
        <v>4010</v>
      </c>
      <c r="F47" s="40" t="s">
        <v>135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130</v>
      </c>
      <c r="B48" s="45"/>
      <c r="C48" s="46"/>
      <c r="D48" s="46"/>
      <c r="E48" s="39" t="s">
        <v>4010</v>
      </c>
      <c r="F48" s="46"/>
      <c r="G48" s="46"/>
      <c r="H48" s="46"/>
      <c r="I48" s="46"/>
      <c r="J48" s="47"/>
    </row>
    <row r="49">
      <c r="A49" s="37" t="s">
        <v>131</v>
      </c>
      <c r="B49" s="45"/>
      <c r="C49" s="46"/>
      <c r="D49" s="46"/>
      <c r="E49" s="39" t="s">
        <v>4010</v>
      </c>
      <c r="F49" s="46"/>
      <c r="G49" s="46"/>
      <c r="H49" s="46"/>
      <c r="I49" s="46"/>
      <c r="J49" s="47"/>
    </row>
    <row r="50">
      <c r="A50" s="37" t="s">
        <v>125</v>
      </c>
      <c r="B50" s="37">
        <v>14</v>
      </c>
      <c r="C50" s="38" t="s">
        <v>4011</v>
      </c>
      <c r="D50" s="37" t="s">
        <v>127</v>
      </c>
      <c r="E50" s="39" t="s">
        <v>4012</v>
      </c>
      <c r="F50" s="40" t="s">
        <v>135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130</v>
      </c>
      <c r="B51" s="45"/>
      <c r="C51" s="46"/>
      <c r="D51" s="46"/>
      <c r="E51" s="39" t="s">
        <v>4012</v>
      </c>
      <c r="F51" s="46"/>
      <c r="G51" s="46"/>
      <c r="H51" s="46"/>
      <c r="I51" s="46"/>
      <c r="J51" s="47"/>
    </row>
    <row r="52">
      <c r="A52" s="37" t="s">
        <v>131</v>
      </c>
      <c r="B52" s="45"/>
      <c r="C52" s="46"/>
      <c r="D52" s="46"/>
      <c r="E52" s="39" t="s">
        <v>4012</v>
      </c>
      <c r="F52" s="46"/>
      <c r="G52" s="46"/>
      <c r="H52" s="46"/>
      <c r="I52" s="46"/>
      <c r="J52" s="47"/>
    </row>
    <row r="53">
      <c r="A53" s="37" t="s">
        <v>125</v>
      </c>
      <c r="B53" s="37">
        <v>15</v>
      </c>
      <c r="C53" s="38" t="s">
        <v>4013</v>
      </c>
      <c r="D53" s="37" t="s">
        <v>127</v>
      </c>
      <c r="E53" s="39" t="s">
        <v>4014</v>
      </c>
      <c r="F53" s="40" t="s">
        <v>135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130</v>
      </c>
      <c r="B54" s="45"/>
      <c r="C54" s="46"/>
      <c r="D54" s="46"/>
      <c r="E54" s="39" t="s">
        <v>4014</v>
      </c>
      <c r="F54" s="46"/>
      <c r="G54" s="46"/>
      <c r="H54" s="46"/>
      <c r="I54" s="46"/>
      <c r="J54" s="47"/>
    </row>
    <row r="55" ht="45">
      <c r="A55" s="37" t="s">
        <v>131</v>
      </c>
      <c r="B55" s="45"/>
      <c r="C55" s="46"/>
      <c r="D55" s="46"/>
      <c r="E55" s="39" t="s">
        <v>4015</v>
      </c>
      <c r="F55" s="46"/>
      <c r="G55" s="46"/>
      <c r="H55" s="46"/>
      <c r="I55" s="46"/>
      <c r="J55" s="47"/>
    </row>
    <row r="56" ht="30">
      <c r="A56" s="37" t="s">
        <v>125</v>
      </c>
      <c r="B56" s="37">
        <v>16</v>
      </c>
      <c r="C56" s="38" t="s">
        <v>4016</v>
      </c>
      <c r="D56" s="37" t="s">
        <v>127</v>
      </c>
      <c r="E56" s="39" t="s">
        <v>4017</v>
      </c>
      <c r="F56" s="40" t="s">
        <v>135</v>
      </c>
      <c r="G56" s="41">
        <v>11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130</v>
      </c>
      <c r="B57" s="45"/>
      <c r="C57" s="46"/>
      <c r="D57" s="46"/>
      <c r="E57" s="39" t="s">
        <v>4017</v>
      </c>
      <c r="F57" s="46"/>
      <c r="G57" s="46"/>
      <c r="H57" s="46"/>
      <c r="I57" s="46"/>
      <c r="J57" s="47"/>
    </row>
    <row r="58" ht="60">
      <c r="A58" s="37" t="s">
        <v>131</v>
      </c>
      <c r="B58" s="45"/>
      <c r="C58" s="46"/>
      <c r="D58" s="46"/>
      <c r="E58" s="39" t="s">
        <v>4018</v>
      </c>
      <c r="F58" s="46"/>
      <c r="G58" s="46"/>
      <c r="H58" s="46"/>
      <c r="I58" s="46"/>
      <c r="J58" s="47"/>
    </row>
    <row r="59">
      <c r="A59" s="37" t="s">
        <v>125</v>
      </c>
      <c r="B59" s="37">
        <v>17</v>
      </c>
      <c r="C59" s="38" t="s">
        <v>4019</v>
      </c>
      <c r="D59" s="37" t="s">
        <v>127</v>
      </c>
      <c r="E59" s="39" t="s">
        <v>4020</v>
      </c>
      <c r="F59" s="40" t="s">
        <v>135</v>
      </c>
      <c r="G59" s="41">
        <v>7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4020</v>
      </c>
      <c r="F60" s="46"/>
      <c r="G60" s="46"/>
      <c r="H60" s="46"/>
      <c r="I60" s="46"/>
      <c r="J60" s="47"/>
    </row>
    <row r="61" ht="45">
      <c r="A61" s="37" t="s">
        <v>131</v>
      </c>
      <c r="B61" s="45"/>
      <c r="C61" s="46"/>
      <c r="D61" s="46"/>
      <c r="E61" s="39" t="s">
        <v>4021</v>
      </c>
      <c r="F61" s="46"/>
      <c r="G61" s="46"/>
      <c r="H61" s="46"/>
      <c r="I61" s="46"/>
      <c r="J61" s="47"/>
    </row>
    <row r="62" ht="30">
      <c r="A62" s="37" t="s">
        <v>125</v>
      </c>
      <c r="B62" s="37">
        <v>18</v>
      </c>
      <c r="C62" s="38" t="s">
        <v>4022</v>
      </c>
      <c r="D62" s="37" t="s">
        <v>127</v>
      </c>
      <c r="E62" s="39" t="s">
        <v>4023</v>
      </c>
      <c r="F62" s="40" t="s">
        <v>135</v>
      </c>
      <c r="G62" s="41">
        <v>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130</v>
      </c>
      <c r="B63" s="45"/>
      <c r="C63" s="46"/>
      <c r="D63" s="46"/>
      <c r="E63" s="39" t="s">
        <v>4023</v>
      </c>
      <c r="F63" s="46"/>
      <c r="G63" s="46"/>
      <c r="H63" s="46"/>
      <c r="I63" s="46"/>
      <c r="J63" s="47"/>
    </row>
    <row r="64" ht="60">
      <c r="A64" s="37" t="s">
        <v>131</v>
      </c>
      <c r="B64" s="45"/>
      <c r="C64" s="46"/>
      <c r="D64" s="46"/>
      <c r="E64" s="39" t="s">
        <v>4024</v>
      </c>
      <c r="F64" s="46"/>
      <c r="G64" s="46"/>
      <c r="H64" s="46"/>
      <c r="I64" s="46"/>
      <c r="J64" s="47"/>
    </row>
    <row r="65" ht="30">
      <c r="A65" s="37" t="s">
        <v>125</v>
      </c>
      <c r="B65" s="37">
        <v>19</v>
      </c>
      <c r="C65" s="38" t="s">
        <v>4025</v>
      </c>
      <c r="D65" s="37" t="s">
        <v>127</v>
      </c>
      <c r="E65" s="39" t="s">
        <v>4026</v>
      </c>
      <c r="F65" s="40" t="s">
        <v>135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130</v>
      </c>
      <c r="B66" s="45"/>
      <c r="C66" s="46"/>
      <c r="D66" s="46"/>
      <c r="E66" s="39" t="s">
        <v>4026</v>
      </c>
      <c r="F66" s="46"/>
      <c r="G66" s="46"/>
      <c r="H66" s="46"/>
      <c r="I66" s="46"/>
      <c r="J66" s="47"/>
    </row>
    <row r="67" ht="30">
      <c r="A67" s="37" t="s">
        <v>131</v>
      </c>
      <c r="B67" s="45"/>
      <c r="C67" s="46"/>
      <c r="D67" s="46"/>
      <c r="E67" s="39" t="s">
        <v>4026</v>
      </c>
      <c r="F67" s="46"/>
      <c r="G67" s="46"/>
      <c r="H67" s="46"/>
      <c r="I67" s="46"/>
      <c r="J67" s="47"/>
    </row>
    <row r="68" ht="30">
      <c r="A68" s="37" t="s">
        <v>125</v>
      </c>
      <c r="B68" s="37">
        <v>20</v>
      </c>
      <c r="C68" s="38" t="s">
        <v>4027</v>
      </c>
      <c r="D68" s="37" t="s">
        <v>127</v>
      </c>
      <c r="E68" s="39" t="s">
        <v>4028</v>
      </c>
      <c r="F68" s="40" t="s">
        <v>135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130</v>
      </c>
      <c r="B69" s="45"/>
      <c r="C69" s="46"/>
      <c r="D69" s="46"/>
      <c r="E69" s="39" t="s">
        <v>4028</v>
      </c>
      <c r="F69" s="46"/>
      <c r="G69" s="46"/>
      <c r="H69" s="46"/>
      <c r="I69" s="46"/>
      <c r="J69" s="47"/>
    </row>
    <row r="70" ht="30">
      <c r="A70" s="37" t="s">
        <v>131</v>
      </c>
      <c r="B70" s="45"/>
      <c r="C70" s="46"/>
      <c r="D70" s="46"/>
      <c r="E70" s="39" t="s">
        <v>4028</v>
      </c>
      <c r="F70" s="46"/>
      <c r="G70" s="46"/>
      <c r="H70" s="46"/>
      <c r="I70" s="46"/>
      <c r="J70" s="47"/>
    </row>
    <row r="71" ht="30">
      <c r="A71" s="37" t="s">
        <v>125</v>
      </c>
      <c r="B71" s="37">
        <v>21</v>
      </c>
      <c r="C71" s="38" t="s">
        <v>4029</v>
      </c>
      <c r="D71" s="37" t="s">
        <v>127</v>
      </c>
      <c r="E71" s="39" t="s">
        <v>4030</v>
      </c>
      <c r="F71" s="40" t="s">
        <v>135</v>
      </c>
      <c r="G71" s="41">
        <v>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130</v>
      </c>
      <c r="B72" s="45"/>
      <c r="C72" s="46"/>
      <c r="D72" s="46"/>
      <c r="E72" s="39" t="s">
        <v>4030</v>
      </c>
      <c r="F72" s="46"/>
      <c r="G72" s="46"/>
      <c r="H72" s="46"/>
      <c r="I72" s="46"/>
      <c r="J72" s="47"/>
    </row>
    <row r="73" ht="30">
      <c r="A73" s="37" t="s">
        <v>131</v>
      </c>
      <c r="B73" s="45"/>
      <c r="C73" s="46"/>
      <c r="D73" s="46"/>
      <c r="E73" s="39" t="s">
        <v>4031</v>
      </c>
      <c r="F73" s="46"/>
      <c r="G73" s="46"/>
      <c r="H73" s="46"/>
      <c r="I73" s="46"/>
      <c r="J73" s="47"/>
    </row>
    <row r="74" ht="30">
      <c r="A74" s="37" t="s">
        <v>125</v>
      </c>
      <c r="B74" s="37">
        <v>22</v>
      </c>
      <c r="C74" s="38" t="s">
        <v>4032</v>
      </c>
      <c r="D74" s="37" t="s">
        <v>127</v>
      </c>
      <c r="E74" s="39" t="s">
        <v>4033</v>
      </c>
      <c r="F74" s="40" t="s">
        <v>135</v>
      </c>
      <c r="G74" s="41">
        <v>4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130</v>
      </c>
      <c r="B75" s="45"/>
      <c r="C75" s="46"/>
      <c r="D75" s="46"/>
      <c r="E75" s="39" t="s">
        <v>4033</v>
      </c>
      <c r="F75" s="46"/>
      <c r="G75" s="46"/>
      <c r="H75" s="46"/>
      <c r="I75" s="46"/>
      <c r="J75" s="47"/>
    </row>
    <row r="76" ht="30">
      <c r="A76" s="37" t="s">
        <v>131</v>
      </c>
      <c r="B76" s="45"/>
      <c r="C76" s="46"/>
      <c r="D76" s="46"/>
      <c r="E76" s="39" t="s">
        <v>4034</v>
      </c>
      <c r="F76" s="46"/>
      <c r="G76" s="46"/>
      <c r="H76" s="46"/>
      <c r="I76" s="46"/>
      <c r="J76" s="47"/>
    </row>
    <row r="77" ht="30">
      <c r="A77" s="37" t="s">
        <v>125</v>
      </c>
      <c r="B77" s="37">
        <v>23</v>
      </c>
      <c r="C77" s="38" t="s">
        <v>4035</v>
      </c>
      <c r="D77" s="37" t="s">
        <v>127</v>
      </c>
      <c r="E77" s="39" t="s">
        <v>4036</v>
      </c>
      <c r="F77" s="40" t="s">
        <v>135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130</v>
      </c>
      <c r="B78" s="45"/>
      <c r="C78" s="46"/>
      <c r="D78" s="46"/>
      <c r="E78" s="39" t="s">
        <v>4036</v>
      </c>
      <c r="F78" s="46"/>
      <c r="G78" s="46"/>
      <c r="H78" s="46"/>
      <c r="I78" s="46"/>
      <c r="J78" s="47"/>
    </row>
    <row r="79" ht="30">
      <c r="A79" s="37" t="s">
        <v>131</v>
      </c>
      <c r="B79" s="45"/>
      <c r="C79" s="46"/>
      <c r="D79" s="46"/>
      <c r="E79" s="39" t="s">
        <v>4037</v>
      </c>
      <c r="F79" s="46"/>
      <c r="G79" s="46"/>
      <c r="H79" s="46"/>
      <c r="I79" s="46"/>
      <c r="J79" s="47"/>
    </row>
    <row r="80" ht="30">
      <c r="A80" s="37" t="s">
        <v>125</v>
      </c>
      <c r="B80" s="37">
        <v>24</v>
      </c>
      <c r="C80" s="38" t="s">
        <v>4038</v>
      </c>
      <c r="D80" s="37" t="s">
        <v>127</v>
      </c>
      <c r="E80" s="39" t="s">
        <v>4039</v>
      </c>
      <c r="F80" s="40" t="s">
        <v>135</v>
      </c>
      <c r="G80" s="41">
        <v>3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130</v>
      </c>
      <c r="B81" s="45"/>
      <c r="C81" s="46"/>
      <c r="D81" s="46"/>
      <c r="E81" s="39" t="s">
        <v>4039</v>
      </c>
      <c r="F81" s="46"/>
      <c r="G81" s="46"/>
      <c r="H81" s="46"/>
      <c r="I81" s="46"/>
      <c r="J81" s="47"/>
    </row>
    <row r="82" ht="30">
      <c r="A82" s="37" t="s">
        <v>131</v>
      </c>
      <c r="B82" s="45"/>
      <c r="C82" s="46"/>
      <c r="D82" s="46"/>
      <c r="E82" s="39" t="s">
        <v>4039</v>
      </c>
      <c r="F82" s="46"/>
      <c r="G82" s="46"/>
      <c r="H82" s="46"/>
      <c r="I82" s="46"/>
      <c r="J82" s="47"/>
    </row>
    <row r="83" ht="30">
      <c r="A83" s="37" t="s">
        <v>125</v>
      </c>
      <c r="B83" s="37">
        <v>25</v>
      </c>
      <c r="C83" s="38" t="s">
        <v>4040</v>
      </c>
      <c r="D83" s="37" t="s">
        <v>127</v>
      </c>
      <c r="E83" s="39" t="s">
        <v>4041</v>
      </c>
      <c r="F83" s="40" t="s">
        <v>135</v>
      </c>
      <c r="G83" s="41">
        <v>2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130</v>
      </c>
      <c r="B84" s="45"/>
      <c r="C84" s="46"/>
      <c r="D84" s="46"/>
      <c r="E84" s="39" t="s">
        <v>4041</v>
      </c>
      <c r="F84" s="46"/>
      <c r="G84" s="46"/>
      <c r="H84" s="46"/>
      <c r="I84" s="46"/>
      <c r="J84" s="47"/>
    </row>
    <row r="85" ht="30">
      <c r="A85" s="37" t="s">
        <v>131</v>
      </c>
      <c r="B85" s="45"/>
      <c r="C85" s="46"/>
      <c r="D85" s="46"/>
      <c r="E85" s="39" t="s">
        <v>4042</v>
      </c>
      <c r="F85" s="46"/>
      <c r="G85" s="46"/>
      <c r="H85" s="46"/>
      <c r="I85" s="46"/>
      <c r="J85" s="47"/>
    </row>
    <row r="86">
      <c r="A86" s="37" t="s">
        <v>125</v>
      </c>
      <c r="B86" s="37">
        <v>26</v>
      </c>
      <c r="C86" s="38" t="s">
        <v>4043</v>
      </c>
      <c r="D86" s="37" t="s">
        <v>127</v>
      </c>
      <c r="E86" s="39" t="s">
        <v>4044</v>
      </c>
      <c r="F86" s="40" t="s">
        <v>135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130</v>
      </c>
      <c r="B87" s="45"/>
      <c r="C87" s="46"/>
      <c r="D87" s="46"/>
      <c r="E87" s="39" t="s">
        <v>4044</v>
      </c>
      <c r="F87" s="46"/>
      <c r="G87" s="46"/>
      <c r="H87" s="46"/>
      <c r="I87" s="46"/>
      <c r="J87" s="47"/>
    </row>
    <row r="88">
      <c r="A88" s="37" t="s">
        <v>131</v>
      </c>
      <c r="B88" s="45"/>
      <c r="C88" s="46"/>
      <c r="D88" s="46"/>
      <c r="E88" s="39" t="s">
        <v>4045</v>
      </c>
      <c r="F88" s="46"/>
      <c r="G88" s="46"/>
      <c r="H88" s="46"/>
      <c r="I88" s="46"/>
      <c r="J88" s="47"/>
    </row>
    <row r="89">
      <c r="A89" s="37" t="s">
        <v>125</v>
      </c>
      <c r="B89" s="37">
        <v>27</v>
      </c>
      <c r="C89" s="38" t="s">
        <v>4046</v>
      </c>
      <c r="D89" s="37" t="s">
        <v>127</v>
      </c>
      <c r="E89" s="39" t="s">
        <v>4047</v>
      </c>
      <c r="F89" s="40" t="s">
        <v>135</v>
      </c>
      <c r="G89" s="41">
        <v>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4047</v>
      </c>
      <c r="F90" s="46"/>
      <c r="G90" s="46"/>
      <c r="H90" s="46"/>
      <c r="I90" s="46"/>
      <c r="J90" s="47"/>
    </row>
    <row r="91">
      <c r="A91" s="37" t="s">
        <v>131</v>
      </c>
      <c r="B91" s="45"/>
      <c r="C91" s="46"/>
      <c r="D91" s="46"/>
      <c r="E91" s="39" t="s">
        <v>4047</v>
      </c>
      <c r="F91" s="46"/>
      <c r="G91" s="46"/>
      <c r="H91" s="46"/>
      <c r="I91" s="46"/>
      <c r="J91" s="47"/>
    </row>
    <row r="92">
      <c r="A92" s="37" t="s">
        <v>125</v>
      </c>
      <c r="B92" s="37">
        <v>28</v>
      </c>
      <c r="C92" s="38" t="s">
        <v>4048</v>
      </c>
      <c r="D92" s="37" t="s">
        <v>127</v>
      </c>
      <c r="E92" s="39" t="s">
        <v>4049</v>
      </c>
      <c r="F92" s="40" t="s">
        <v>135</v>
      </c>
      <c r="G92" s="41">
        <v>8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130</v>
      </c>
      <c r="B93" s="45"/>
      <c r="C93" s="46"/>
      <c r="D93" s="46"/>
      <c r="E93" s="39" t="s">
        <v>4049</v>
      </c>
      <c r="F93" s="46"/>
      <c r="G93" s="46"/>
      <c r="H93" s="46"/>
      <c r="I93" s="46"/>
      <c r="J93" s="47"/>
    </row>
    <row r="94">
      <c r="A94" s="37" t="s">
        <v>131</v>
      </c>
      <c r="B94" s="45"/>
      <c r="C94" s="46"/>
      <c r="D94" s="46"/>
      <c r="E94" s="39" t="s">
        <v>4049</v>
      </c>
      <c r="F94" s="46"/>
      <c r="G94" s="46"/>
      <c r="H94" s="46"/>
      <c r="I94" s="46"/>
      <c r="J94" s="47"/>
    </row>
    <row r="95">
      <c r="A95" s="37" t="s">
        <v>125</v>
      </c>
      <c r="B95" s="37">
        <v>29</v>
      </c>
      <c r="C95" s="38" t="s">
        <v>4050</v>
      </c>
      <c r="D95" s="37" t="s">
        <v>127</v>
      </c>
      <c r="E95" s="39" t="s">
        <v>4051</v>
      </c>
      <c r="F95" s="40" t="s">
        <v>135</v>
      </c>
      <c r="G95" s="41">
        <v>4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130</v>
      </c>
      <c r="B96" s="45"/>
      <c r="C96" s="46"/>
      <c r="D96" s="46"/>
      <c r="E96" s="39" t="s">
        <v>4051</v>
      </c>
      <c r="F96" s="46"/>
      <c r="G96" s="46"/>
      <c r="H96" s="46"/>
      <c r="I96" s="46"/>
      <c r="J96" s="47"/>
    </row>
    <row r="97">
      <c r="A97" s="37" t="s">
        <v>131</v>
      </c>
      <c r="B97" s="45"/>
      <c r="C97" s="46"/>
      <c r="D97" s="46"/>
      <c r="E97" s="39" t="s">
        <v>4051</v>
      </c>
      <c r="F97" s="46"/>
      <c r="G97" s="46"/>
      <c r="H97" s="46"/>
      <c r="I97" s="46"/>
      <c r="J97" s="47"/>
    </row>
    <row r="98">
      <c r="A98" s="37" t="s">
        <v>125</v>
      </c>
      <c r="B98" s="37">
        <v>30</v>
      </c>
      <c r="C98" s="38" t="s">
        <v>4052</v>
      </c>
      <c r="D98" s="37" t="s">
        <v>127</v>
      </c>
      <c r="E98" s="39" t="s">
        <v>4053</v>
      </c>
      <c r="F98" s="40" t="s">
        <v>135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130</v>
      </c>
      <c r="B99" s="45"/>
      <c r="C99" s="46"/>
      <c r="D99" s="46"/>
      <c r="E99" s="39" t="s">
        <v>4053</v>
      </c>
      <c r="F99" s="46"/>
      <c r="G99" s="46"/>
      <c r="H99" s="46"/>
      <c r="I99" s="46"/>
      <c r="J99" s="47"/>
    </row>
    <row r="100">
      <c r="A100" s="37" t="s">
        <v>131</v>
      </c>
      <c r="B100" s="45"/>
      <c r="C100" s="46"/>
      <c r="D100" s="46"/>
      <c r="E100" s="39" t="s">
        <v>4054</v>
      </c>
      <c r="F100" s="46"/>
      <c r="G100" s="46"/>
      <c r="H100" s="46"/>
      <c r="I100" s="46"/>
      <c r="J100" s="47"/>
    </row>
    <row r="101" ht="30">
      <c r="A101" s="37" t="s">
        <v>125</v>
      </c>
      <c r="B101" s="37">
        <v>31</v>
      </c>
      <c r="C101" s="38" t="s">
        <v>4055</v>
      </c>
      <c r="D101" s="37" t="s">
        <v>127</v>
      </c>
      <c r="E101" s="39" t="s">
        <v>4056</v>
      </c>
      <c r="F101" s="40" t="s">
        <v>135</v>
      </c>
      <c r="G101" s="41">
        <v>1.3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130</v>
      </c>
      <c r="B102" s="45"/>
      <c r="C102" s="46"/>
      <c r="D102" s="46"/>
      <c r="E102" s="39" t="s">
        <v>4056</v>
      </c>
      <c r="F102" s="46"/>
      <c r="G102" s="46"/>
      <c r="H102" s="46"/>
      <c r="I102" s="46"/>
      <c r="J102" s="47"/>
    </row>
    <row r="103" ht="30">
      <c r="A103" s="37" t="s">
        <v>131</v>
      </c>
      <c r="B103" s="45"/>
      <c r="C103" s="46"/>
      <c r="D103" s="46"/>
      <c r="E103" s="39" t="s">
        <v>4056</v>
      </c>
      <c r="F103" s="46"/>
      <c r="G103" s="46"/>
      <c r="H103" s="46"/>
      <c r="I103" s="46"/>
      <c r="J103" s="47"/>
    </row>
    <row r="104" ht="30">
      <c r="A104" s="37" t="s">
        <v>125</v>
      </c>
      <c r="B104" s="37">
        <v>32</v>
      </c>
      <c r="C104" s="38" t="s">
        <v>4057</v>
      </c>
      <c r="D104" s="37" t="s">
        <v>127</v>
      </c>
      <c r="E104" s="39" t="s">
        <v>4058</v>
      </c>
      <c r="F104" s="40" t="s">
        <v>135</v>
      </c>
      <c r="G104" s="41">
        <v>2.5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130</v>
      </c>
      <c r="B105" s="45"/>
      <c r="C105" s="46"/>
      <c r="D105" s="46"/>
      <c r="E105" s="39" t="s">
        <v>4058</v>
      </c>
      <c r="F105" s="46"/>
      <c r="G105" s="46"/>
      <c r="H105" s="46"/>
      <c r="I105" s="46"/>
      <c r="J105" s="47"/>
    </row>
    <row r="106" ht="30">
      <c r="A106" s="37" t="s">
        <v>131</v>
      </c>
      <c r="B106" s="45"/>
      <c r="C106" s="46"/>
      <c r="D106" s="46"/>
      <c r="E106" s="39" t="s">
        <v>4058</v>
      </c>
      <c r="F106" s="46"/>
      <c r="G106" s="46"/>
      <c r="H106" s="46"/>
      <c r="I106" s="46"/>
      <c r="J106" s="47"/>
    </row>
    <row r="107">
      <c r="A107" s="37" t="s">
        <v>125</v>
      </c>
      <c r="B107" s="37">
        <v>33</v>
      </c>
      <c r="C107" s="38" t="s">
        <v>4059</v>
      </c>
      <c r="D107" s="37" t="s">
        <v>127</v>
      </c>
      <c r="E107" s="39" t="s">
        <v>4060</v>
      </c>
      <c r="F107" s="40" t="s">
        <v>135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130</v>
      </c>
      <c r="B108" s="45"/>
      <c r="C108" s="46"/>
      <c r="D108" s="46"/>
      <c r="E108" s="39" t="s">
        <v>4060</v>
      </c>
      <c r="F108" s="46"/>
      <c r="G108" s="46"/>
      <c r="H108" s="46"/>
      <c r="I108" s="46"/>
      <c r="J108" s="47"/>
    </row>
    <row r="109" ht="45">
      <c r="A109" s="37" t="s">
        <v>131</v>
      </c>
      <c r="B109" s="45"/>
      <c r="C109" s="46"/>
      <c r="D109" s="46"/>
      <c r="E109" s="39" t="s">
        <v>4061</v>
      </c>
      <c r="F109" s="46"/>
      <c r="G109" s="46"/>
      <c r="H109" s="46"/>
      <c r="I109" s="46"/>
      <c r="J109" s="47"/>
    </row>
    <row r="110">
      <c r="A110" s="37" t="s">
        <v>125</v>
      </c>
      <c r="B110" s="37">
        <v>34</v>
      </c>
      <c r="C110" s="38" t="s">
        <v>4062</v>
      </c>
      <c r="D110" s="37" t="s">
        <v>127</v>
      </c>
      <c r="E110" s="39" t="s">
        <v>4063</v>
      </c>
      <c r="F110" s="40" t="s">
        <v>135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130</v>
      </c>
      <c r="B111" s="45"/>
      <c r="C111" s="46"/>
      <c r="D111" s="46"/>
      <c r="E111" s="39" t="s">
        <v>4063</v>
      </c>
      <c r="F111" s="46"/>
      <c r="G111" s="46"/>
      <c r="H111" s="46"/>
      <c r="I111" s="46"/>
      <c r="J111" s="47"/>
    </row>
    <row r="112" ht="45">
      <c r="A112" s="37" t="s">
        <v>131</v>
      </c>
      <c r="B112" s="45"/>
      <c r="C112" s="46"/>
      <c r="D112" s="46"/>
      <c r="E112" s="39" t="s">
        <v>4064</v>
      </c>
      <c r="F112" s="46"/>
      <c r="G112" s="46"/>
      <c r="H112" s="46"/>
      <c r="I112" s="46"/>
      <c r="J112" s="47"/>
    </row>
    <row r="113">
      <c r="A113" s="37" t="s">
        <v>125</v>
      </c>
      <c r="B113" s="37">
        <v>35</v>
      </c>
      <c r="C113" s="38" t="s">
        <v>4065</v>
      </c>
      <c r="D113" s="37" t="s">
        <v>127</v>
      </c>
      <c r="E113" s="39" t="s">
        <v>4066</v>
      </c>
      <c r="F113" s="40" t="s">
        <v>135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130</v>
      </c>
      <c r="B114" s="45"/>
      <c r="C114" s="46"/>
      <c r="D114" s="46"/>
      <c r="E114" s="39" t="s">
        <v>4066</v>
      </c>
      <c r="F114" s="46"/>
      <c r="G114" s="46"/>
      <c r="H114" s="46"/>
      <c r="I114" s="46"/>
      <c r="J114" s="47"/>
    </row>
    <row r="115" ht="45">
      <c r="A115" s="37" t="s">
        <v>131</v>
      </c>
      <c r="B115" s="45"/>
      <c r="C115" s="46"/>
      <c r="D115" s="46"/>
      <c r="E115" s="39" t="s">
        <v>4067</v>
      </c>
      <c r="F115" s="46"/>
      <c r="G115" s="46"/>
      <c r="H115" s="46"/>
      <c r="I115" s="46"/>
      <c r="J115" s="47"/>
    </row>
    <row r="116">
      <c r="A116" s="37" t="s">
        <v>125</v>
      </c>
      <c r="B116" s="37">
        <v>36</v>
      </c>
      <c r="C116" s="38" t="s">
        <v>4068</v>
      </c>
      <c r="D116" s="37" t="s">
        <v>127</v>
      </c>
      <c r="E116" s="39" t="s">
        <v>4069</v>
      </c>
      <c r="F116" s="40" t="s">
        <v>1304</v>
      </c>
      <c r="G116" s="41">
        <v>50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130</v>
      </c>
      <c r="B117" s="45"/>
      <c r="C117" s="46"/>
      <c r="D117" s="46"/>
      <c r="E117" s="39" t="s">
        <v>4069</v>
      </c>
      <c r="F117" s="46"/>
      <c r="G117" s="46"/>
      <c r="H117" s="46"/>
      <c r="I117" s="46"/>
      <c r="J117" s="47"/>
    </row>
    <row r="118" ht="60">
      <c r="A118" s="37" t="s">
        <v>131</v>
      </c>
      <c r="B118" s="45"/>
      <c r="C118" s="46"/>
      <c r="D118" s="46"/>
      <c r="E118" s="39" t="s">
        <v>4070</v>
      </c>
      <c r="F118" s="46"/>
      <c r="G118" s="46"/>
      <c r="H118" s="46"/>
      <c r="I118" s="46"/>
      <c r="J118" s="47"/>
    </row>
    <row r="119" ht="30">
      <c r="A119" s="37" t="s">
        <v>125</v>
      </c>
      <c r="B119" s="37">
        <v>37</v>
      </c>
      <c r="C119" s="38" t="s">
        <v>4071</v>
      </c>
      <c r="D119" s="37" t="s">
        <v>127</v>
      </c>
      <c r="E119" s="39" t="s">
        <v>4072</v>
      </c>
      <c r="F119" s="40" t="s">
        <v>1304</v>
      </c>
      <c r="G119" s="41">
        <v>240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130</v>
      </c>
      <c r="B120" s="45"/>
      <c r="C120" s="46"/>
      <c r="D120" s="46"/>
      <c r="E120" s="39" t="s">
        <v>4072</v>
      </c>
      <c r="F120" s="46"/>
      <c r="G120" s="46"/>
      <c r="H120" s="46"/>
      <c r="I120" s="46"/>
      <c r="J120" s="47"/>
    </row>
    <row r="121" ht="45">
      <c r="A121" s="37" t="s">
        <v>131</v>
      </c>
      <c r="B121" s="45"/>
      <c r="C121" s="46"/>
      <c r="D121" s="46"/>
      <c r="E121" s="39" t="s">
        <v>4073</v>
      </c>
      <c r="F121" s="46"/>
      <c r="G121" s="46"/>
      <c r="H121" s="46"/>
      <c r="I121" s="46"/>
      <c r="J121" s="47"/>
    </row>
    <row r="122" ht="30">
      <c r="A122" s="37" t="s">
        <v>125</v>
      </c>
      <c r="B122" s="37">
        <v>38</v>
      </c>
      <c r="C122" s="38" t="s">
        <v>4074</v>
      </c>
      <c r="D122" s="37" t="s">
        <v>127</v>
      </c>
      <c r="E122" s="39" t="s">
        <v>4075</v>
      </c>
      <c r="F122" s="40" t="s">
        <v>1304</v>
      </c>
      <c r="G122" s="41">
        <v>40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130</v>
      </c>
      <c r="B123" s="45"/>
      <c r="C123" s="46"/>
      <c r="D123" s="46"/>
      <c r="E123" s="39" t="s">
        <v>4075</v>
      </c>
      <c r="F123" s="46"/>
      <c r="G123" s="46"/>
      <c r="H123" s="46"/>
      <c r="I123" s="46"/>
      <c r="J123" s="47"/>
    </row>
    <row r="124" ht="45">
      <c r="A124" s="37" t="s">
        <v>131</v>
      </c>
      <c r="B124" s="45"/>
      <c r="C124" s="46"/>
      <c r="D124" s="46"/>
      <c r="E124" s="39" t="s">
        <v>4076</v>
      </c>
      <c r="F124" s="46"/>
      <c r="G124" s="46"/>
      <c r="H124" s="46"/>
      <c r="I124" s="46"/>
      <c r="J124" s="47"/>
    </row>
    <row r="125" ht="45">
      <c r="A125" s="37" t="s">
        <v>125</v>
      </c>
      <c r="B125" s="37">
        <v>39</v>
      </c>
      <c r="C125" s="38" t="s">
        <v>4077</v>
      </c>
      <c r="D125" s="37" t="s">
        <v>127</v>
      </c>
      <c r="E125" s="39" t="s">
        <v>4078</v>
      </c>
      <c r="F125" s="40" t="s">
        <v>1304</v>
      </c>
      <c r="G125" s="41">
        <v>240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45">
      <c r="A126" s="37" t="s">
        <v>130</v>
      </c>
      <c r="B126" s="45"/>
      <c r="C126" s="46"/>
      <c r="D126" s="46"/>
      <c r="E126" s="39" t="s">
        <v>4078</v>
      </c>
      <c r="F126" s="46"/>
      <c r="G126" s="46"/>
      <c r="H126" s="46"/>
      <c r="I126" s="46"/>
      <c r="J126" s="47"/>
    </row>
    <row r="127" ht="45">
      <c r="A127" s="37" t="s">
        <v>131</v>
      </c>
      <c r="B127" s="45"/>
      <c r="C127" s="46"/>
      <c r="D127" s="46"/>
      <c r="E127" s="39" t="s">
        <v>4078</v>
      </c>
      <c r="F127" s="46"/>
      <c r="G127" s="46"/>
      <c r="H127" s="46"/>
      <c r="I127" s="46"/>
      <c r="J127" s="47"/>
    </row>
    <row r="128" ht="45">
      <c r="A128" s="37" t="s">
        <v>125</v>
      </c>
      <c r="B128" s="37">
        <v>40</v>
      </c>
      <c r="C128" s="38" t="s">
        <v>4079</v>
      </c>
      <c r="D128" s="37" t="s">
        <v>127</v>
      </c>
      <c r="E128" s="39" t="s">
        <v>4078</v>
      </c>
      <c r="F128" s="40" t="s">
        <v>1304</v>
      </c>
      <c r="G128" s="41">
        <v>40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45">
      <c r="A129" s="37" t="s">
        <v>130</v>
      </c>
      <c r="B129" s="45"/>
      <c r="C129" s="46"/>
      <c r="D129" s="46"/>
      <c r="E129" s="39" t="s">
        <v>4078</v>
      </c>
      <c r="F129" s="46"/>
      <c r="G129" s="46"/>
      <c r="H129" s="46"/>
      <c r="I129" s="46"/>
      <c r="J129" s="47"/>
    </row>
    <row r="130" ht="45">
      <c r="A130" s="37" t="s">
        <v>131</v>
      </c>
      <c r="B130" s="45"/>
      <c r="C130" s="46"/>
      <c r="D130" s="46"/>
      <c r="E130" s="39" t="s">
        <v>4078</v>
      </c>
      <c r="F130" s="46"/>
      <c r="G130" s="46"/>
      <c r="H130" s="46"/>
      <c r="I130" s="46"/>
      <c r="J130" s="47"/>
    </row>
    <row r="131" ht="45">
      <c r="A131" s="37" t="s">
        <v>125</v>
      </c>
      <c r="B131" s="37">
        <v>41</v>
      </c>
      <c r="C131" s="38" t="s">
        <v>4080</v>
      </c>
      <c r="D131" s="37" t="s">
        <v>127</v>
      </c>
      <c r="E131" s="39" t="s">
        <v>4078</v>
      </c>
      <c r="F131" s="40" t="s">
        <v>1304</v>
      </c>
      <c r="G131" s="41">
        <v>20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 ht="45">
      <c r="A132" s="37" t="s">
        <v>130</v>
      </c>
      <c r="B132" s="45"/>
      <c r="C132" s="46"/>
      <c r="D132" s="46"/>
      <c r="E132" s="39" t="s">
        <v>4078</v>
      </c>
      <c r="F132" s="46"/>
      <c r="G132" s="46"/>
      <c r="H132" s="46"/>
      <c r="I132" s="46"/>
      <c r="J132" s="47"/>
    </row>
    <row r="133" ht="45">
      <c r="A133" s="37" t="s">
        <v>131</v>
      </c>
      <c r="B133" s="45"/>
      <c r="C133" s="46"/>
      <c r="D133" s="46"/>
      <c r="E133" s="39" t="s">
        <v>4078</v>
      </c>
      <c r="F133" s="46"/>
      <c r="G133" s="46"/>
      <c r="H133" s="46"/>
      <c r="I133" s="46"/>
      <c r="J133" s="47"/>
    </row>
    <row r="134">
      <c r="A134" s="37" t="s">
        <v>125</v>
      </c>
      <c r="B134" s="37">
        <v>42</v>
      </c>
      <c r="C134" s="38" t="s">
        <v>4081</v>
      </c>
      <c r="D134" s="37" t="s">
        <v>127</v>
      </c>
      <c r="E134" s="39" t="s">
        <v>4082</v>
      </c>
      <c r="F134" s="40" t="s">
        <v>135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130</v>
      </c>
      <c r="B135" s="45"/>
      <c r="C135" s="46"/>
      <c r="D135" s="46"/>
      <c r="E135" s="39" t="s">
        <v>4082</v>
      </c>
      <c r="F135" s="46"/>
      <c r="G135" s="46"/>
      <c r="H135" s="46"/>
      <c r="I135" s="46"/>
      <c r="J135" s="47"/>
    </row>
    <row r="136" ht="30">
      <c r="A136" s="37" t="s">
        <v>131</v>
      </c>
      <c r="B136" s="45"/>
      <c r="C136" s="46"/>
      <c r="D136" s="46"/>
      <c r="E136" s="39" t="s">
        <v>4083</v>
      </c>
      <c r="F136" s="46"/>
      <c r="G136" s="46"/>
      <c r="H136" s="46"/>
      <c r="I136" s="46"/>
      <c r="J136" s="47"/>
    </row>
    <row r="137">
      <c r="A137" s="37" t="s">
        <v>125</v>
      </c>
      <c r="B137" s="37">
        <v>43</v>
      </c>
      <c r="C137" s="38" t="s">
        <v>4084</v>
      </c>
      <c r="D137" s="37" t="s">
        <v>127</v>
      </c>
      <c r="E137" s="39" t="s">
        <v>4085</v>
      </c>
      <c r="F137" s="40" t="s">
        <v>135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130</v>
      </c>
      <c r="B138" s="45"/>
      <c r="C138" s="46"/>
      <c r="D138" s="46"/>
      <c r="E138" s="39" t="s">
        <v>4085</v>
      </c>
      <c r="F138" s="46"/>
      <c r="G138" s="46"/>
      <c r="H138" s="46"/>
      <c r="I138" s="46"/>
      <c r="J138" s="47"/>
    </row>
    <row r="139" ht="30">
      <c r="A139" s="37" t="s">
        <v>131</v>
      </c>
      <c r="B139" s="45"/>
      <c r="C139" s="46"/>
      <c r="D139" s="46"/>
      <c r="E139" s="39" t="s">
        <v>4086</v>
      </c>
      <c r="F139" s="46"/>
      <c r="G139" s="46"/>
      <c r="H139" s="46"/>
      <c r="I139" s="46"/>
      <c r="J139" s="47"/>
    </row>
    <row r="140">
      <c r="A140" s="37" t="s">
        <v>125</v>
      </c>
      <c r="B140" s="37">
        <v>44</v>
      </c>
      <c r="C140" s="38" t="s">
        <v>4087</v>
      </c>
      <c r="D140" s="37" t="s">
        <v>127</v>
      </c>
      <c r="E140" s="39" t="s">
        <v>4088</v>
      </c>
      <c r="F140" s="40" t="s">
        <v>135</v>
      </c>
      <c r="G140" s="41">
        <v>2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130</v>
      </c>
      <c r="B141" s="45"/>
      <c r="C141" s="46"/>
      <c r="D141" s="46"/>
      <c r="E141" s="39" t="s">
        <v>4088</v>
      </c>
      <c r="F141" s="46"/>
      <c r="G141" s="46"/>
      <c r="H141" s="46"/>
      <c r="I141" s="46"/>
      <c r="J141" s="47"/>
    </row>
    <row r="142">
      <c r="A142" s="37" t="s">
        <v>131</v>
      </c>
      <c r="B142" s="45"/>
      <c r="C142" s="46"/>
      <c r="D142" s="46"/>
      <c r="E142" s="39" t="s">
        <v>4088</v>
      </c>
      <c r="F142" s="46"/>
      <c r="G142" s="46"/>
      <c r="H142" s="46"/>
      <c r="I142" s="46"/>
      <c r="J142" s="47"/>
    </row>
    <row r="143">
      <c r="A143" s="37" t="s">
        <v>125</v>
      </c>
      <c r="B143" s="37">
        <v>45</v>
      </c>
      <c r="C143" s="38" t="s">
        <v>4089</v>
      </c>
      <c r="D143" s="37" t="s">
        <v>127</v>
      </c>
      <c r="E143" s="39" t="s">
        <v>4090</v>
      </c>
      <c r="F143" s="40" t="s">
        <v>135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130</v>
      </c>
      <c r="B144" s="45"/>
      <c r="C144" s="46"/>
      <c r="D144" s="46"/>
      <c r="E144" s="39" t="s">
        <v>4090</v>
      </c>
      <c r="F144" s="46"/>
      <c r="G144" s="46"/>
      <c r="H144" s="46"/>
      <c r="I144" s="46"/>
      <c r="J144" s="47"/>
    </row>
    <row r="145">
      <c r="A145" s="37" t="s">
        <v>131</v>
      </c>
      <c r="B145" s="45"/>
      <c r="C145" s="46"/>
      <c r="D145" s="46"/>
      <c r="E145" s="39" t="s">
        <v>4090</v>
      </c>
      <c r="F145" s="46"/>
      <c r="G145" s="46"/>
      <c r="H145" s="46"/>
      <c r="I145" s="46"/>
      <c r="J145" s="47"/>
    </row>
    <row r="146">
      <c r="A146" s="37" t="s">
        <v>125</v>
      </c>
      <c r="B146" s="37">
        <v>46</v>
      </c>
      <c r="C146" s="38" t="s">
        <v>4091</v>
      </c>
      <c r="D146" s="37" t="s">
        <v>127</v>
      </c>
      <c r="E146" s="39" t="s">
        <v>4092</v>
      </c>
      <c r="F146" s="40" t="s">
        <v>135</v>
      </c>
      <c r="G146" s="41">
        <v>4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130</v>
      </c>
      <c r="B147" s="45"/>
      <c r="C147" s="46"/>
      <c r="D147" s="46"/>
      <c r="E147" s="39" t="s">
        <v>4092</v>
      </c>
      <c r="F147" s="46"/>
      <c r="G147" s="46"/>
      <c r="H147" s="46"/>
      <c r="I147" s="46"/>
      <c r="J147" s="47"/>
    </row>
    <row r="148">
      <c r="A148" s="37" t="s">
        <v>131</v>
      </c>
      <c r="B148" s="45"/>
      <c r="C148" s="46"/>
      <c r="D148" s="46"/>
      <c r="E148" s="39" t="s">
        <v>4092</v>
      </c>
      <c r="F148" s="46"/>
      <c r="G148" s="46"/>
      <c r="H148" s="46"/>
      <c r="I148" s="46"/>
      <c r="J148" s="47"/>
    </row>
    <row r="149" ht="30">
      <c r="A149" s="37" t="s">
        <v>125</v>
      </c>
      <c r="B149" s="37">
        <v>47</v>
      </c>
      <c r="C149" s="38" t="s">
        <v>4093</v>
      </c>
      <c r="D149" s="37" t="s">
        <v>127</v>
      </c>
      <c r="E149" s="39" t="s">
        <v>4094</v>
      </c>
      <c r="F149" s="40" t="s">
        <v>135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130</v>
      </c>
      <c r="B150" s="45"/>
      <c r="C150" s="46"/>
      <c r="D150" s="46"/>
      <c r="E150" s="39" t="s">
        <v>4094</v>
      </c>
      <c r="F150" s="46"/>
      <c r="G150" s="46"/>
      <c r="H150" s="46"/>
      <c r="I150" s="46"/>
      <c r="J150" s="47"/>
    </row>
    <row r="151" ht="30">
      <c r="A151" s="37" t="s">
        <v>131</v>
      </c>
      <c r="B151" s="45"/>
      <c r="C151" s="46"/>
      <c r="D151" s="46"/>
      <c r="E151" s="39" t="s">
        <v>4094</v>
      </c>
      <c r="F151" s="46"/>
      <c r="G151" s="46"/>
      <c r="H151" s="46"/>
      <c r="I151" s="46"/>
      <c r="J151" s="47"/>
    </row>
    <row r="152">
      <c r="A152" s="37" t="s">
        <v>125</v>
      </c>
      <c r="B152" s="37">
        <v>48</v>
      </c>
      <c r="C152" s="38" t="s">
        <v>4095</v>
      </c>
      <c r="D152" s="37" t="s">
        <v>127</v>
      </c>
      <c r="E152" s="39" t="s">
        <v>4096</v>
      </c>
      <c r="F152" s="40" t="s">
        <v>135</v>
      </c>
      <c r="G152" s="41">
        <v>2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130</v>
      </c>
      <c r="B153" s="45"/>
      <c r="C153" s="46"/>
      <c r="D153" s="46"/>
      <c r="E153" s="39" t="s">
        <v>4096</v>
      </c>
      <c r="F153" s="46"/>
      <c r="G153" s="46"/>
      <c r="H153" s="46"/>
      <c r="I153" s="46"/>
      <c r="J153" s="47"/>
    </row>
    <row r="154">
      <c r="A154" s="37" t="s">
        <v>131</v>
      </c>
      <c r="B154" s="45"/>
      <c r="C154" s="46"/>
      <c r="D154" s="46"/>
      <c r="E154" s="39" t="s">
        <v>4096</v>
      </c>
      <c r="F154" s="46"/>
      <c r="G154" s="46"/>
      <c r="H154" s="46"/>
      <c r="I154" s="46"/>
      <c r="J154" s="47"/>
    </row>
    <row r="155">
      <c r="A155" s="37" t="s">
        <v>125</v>
      </c>
      <c r="B155" s="37">
        <v>49</v>
      </c>
      <c r="C155" s="38" t="s">
        <v>4097</v>
      </c>
      <c r="D155" s="37" t="s">
        <v>127</v>
      </c>
      <c r="E155" s="39" t="s">
        <v>4098</v>
      </c>
      <c r="F155" s="40" t="s">
        <v>135</v>
      </c>
      <c r="G155" s="41">
        <v>4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130</v>
      </c>
      <c r="B156" s="45"/>
      <c r="C156" s="46"/>
      <c r="D156" s="46"/>
      <c r="E156" s="39" t="s">
        <v>4098</v>
      </c>
      <c r="F156" s="46"/>
      <c r="G156" s="46"/>
      <c r="H156" s="46"/>
      <c r="I156" s="46"/>
      <c r="J156" s="47"/>
    </row>
    <row r="157">
      <c r="A157" s="37" t="s">
        <v>131</v>
      </c>
      <c r="B157" s="45"/>
      <c r="C157" s="46"/>
      <c r="D157" s="46"/>
      <c r="E157" s="39" t="s">
        <v>4099</v>
      </c>
      <c r="F157" s="46"/>
      <c r="G157" s="46"/>
      <c r="H157" s="46"/>
      <c r="I157" s="46"/>
      <c r="J157" s="47"/>
    </row>
    <row r="158">
      <c r="A158" s="37" t="s">
        <v>125</v>
      </c>
      <c r="B158" s="37">
        <v>50</v>
      </c>
      <c r="C158" s="38" t="s">
        <v>4100</v>
      </c>
      <c r="D158" s="37" t="s">
        <v>127</v>
      </c>
      <c r="E158" s="39" t="s">
        <v>4101</v>
      </c>
      <c r="F158" s="40" t="s">
        <v>135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130</v>
      </c>
      <c r="B159" s="45"/>
      <c r="C159" s="46"/>
      <c r="D159" s="46"/>
      <c r="E159" s="39" t="s">
        <v>4101</v>
      </c>
      <c r="F159" s="46"/>
      <c r="G159" s="46"/>
      <c r="H159" s="46"/>
      <c r="I159" s="46"/>
      <c r="J159" s="47"/>
    </row>
    <row r="160">
      <c r="A160" s="37" t="s">
        <v>131</v>
      </c>
      <c r="B160" s="45"/>
      <c r="C160" s="46"/>
      <c r="D160" s="46"/>
      <c r="E160" s="39" t="s">
        <v>4102</v>
      </c>
      <c r="F160" s="46"/>
      <c r="G160" s="46"/>
      <c r="H160" s="46"/>
      <c r="I160" s="46"/>
      <c r="J160" s="47"/>
    </row>
    <row r="161" ht="30">
      <c r="A161" s="37" t="s">
        <v>125</v>
      </c>
      <c r="B161" s="37">
        <v>51</v>
      </c>
      <c r="C161" s="38" t="s">
        <v>4103</v>
      </c>
      <c r="D161" s="37" t="s">
        <v>127</v>
      </c>
      <c r="E161" s="39" t="s">
        <v>4104</v>
      </c>
      <c r="F161" s="40" t="s">
        <v>135</v>
      </c>
      <c r="G161" s="41">
        <v>18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30">
      <c r="A162" s="37" t="s">
        <v>130</v>
      </c>
      <c r="B162" s="45"/>
      <c r="C162" s="46"/>
      <c r="D162" s="46"/>
      <c r="E162" s="39" t="s">
        <v>4104</v>
      </c>
      <c r="F162" s="46"/>
      <c r="G162" s="46"/>
      <c r="H162" s="46"/>
      <c r="I162" s="46"/>
      <c r="J162" s="47"/>
    </row>
    <row r="163" ht="30">
      <c r="A163" s="37" t="s">
        <v>131</v>
      </c>
      <c r="B163" s="45"/>
      <c r="C163" s="46"/>
      <c r="D163" s="46"/>
      <c r="E163" s="39" t="s">
        <v>4104</v>
      </c>
      <c r="F163" s="46"/>
      <c r="G163" s="46"/>
      <c r="H163" s="46"/>
      <c r="I163" s="46"/>
      <c r="J163" s="47"/>
    </row>
    <row r="164" ht="30">
      <c r="A164" s="37" t="s">
        <v>125</v>
      </c>
      <c r="B164" s="37">
        <v>52</v>
      </c>
      <c r="C164" s="38" t="s">
        <v>4105</v>
      </c>
      <c r="D164" s="37" t="s">
        <v>127</v>
      </c>
      <c r="E164" s="39" t="s">
        <v>4106</v>
      </c>
      <c r="F164" s="40" t="s">
        <v>135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130</v>
      </c>
      <c r="B165" s="45"/>
      <c r="C165" s="46"/>
      <c r="D165" s="46"/>
      <c r="E165" s="39" t="s">
        <v>4106</v>
      </c>
      <c r="F165" s="46"/>
      <c r="G165" s="46"/>
      <c r="H165" s="46"/>
      <c r="I165" s="46"/>
      <c r="J165" s="47"/>
    </row>
    <row r="166" ht="30">
      <c r="A166" s="37" t="s">
        <v>131</v>
      </c>
      <c r="B166" s="45"/>
      <c r="C166" s="46"/>
      <c r="D166" s="46"/>
      <c r="E166" s="39" t="s">
        <v>4106</v>
      </c>
      <c r="F166" s="46"/>
      <c r="G166" s="46"/>
      <c r="H166" s="46"/>
      <c r="I166" s="46"/>
      <c r="J166" s="47"/>
    </row>
    <row r="167">
      <c r="A167" s="37" t="s">
        <v>125</v>
      </c>
      <c r="B167" s="37">
        <v>53</v>
      </c>
      <c r="C167" s="38" t="s">
        <v>4107</v>
      </c>
      <c r="D167" s="37" t="s">
        <v>127</v>
      </c>
      <c r="E167" s="39" t="s">
        <v>4108</v>
      </c>
      <c r="F167" s="40" t="s">
        <v>135</v>
      </c>
      <c r="G167" s="41">
        <v>1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130</v>
      </c>
      <c r="B168" s="45"/>
      <c r="C168" s="46"/>
      <c r="D168" s="46"/>
      <c r="E168" s="39" t="s">
        <v>4108</v>
      </c>
      <c r="F168" s="46"/>
      <c r="G168" s="46"/>
      <c r="H168" s="46"/>
      <c r="I168" s="46"/>
      <c r="J168" s="47"/>
    </row>
    <row r="169">
      <c r="A169" s="37" t="s">
        <v>131</v>
      </c>
      <c r="B169" s="45"/>
      <c r="C169" s="46"/>
      <c r="D169" s="46"/>
      <c r="E169" s="39" t="s">
        <v>4109</v>
      </c>
      <c r="F169" s="46"/>
      <c r="G169" s="46"/>
      <c r="H169" s="46"/>
      <c r="I169" s="46"/>
      <c r="J169" s="47"/>
    </row>
    <row r="170" ht="30">
      <c r="A170" s="37" t="s">
        <v>125</v>
      </c>
      <c r="B170" s="37">
        <v>54</v>
      </c>
      <c r="C170" s="38" t="s">
        <v>4110</v>
      </c>
      <c r="D170" s="37" t="s">
        <v>127</v>
      </c>
      <c r="E170" s="39" t="s">
        <v>4111</v>
      </c>
      <c r="F170" s="40" t="s">
        <v>135</v>
      </c>
      <c r="G170" s="41">
        <v>11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130</v>
      </c>
      <c r="B171" s="45"/>
      <c r="C171" s="46"/>
      <c r="D171" s="46"/>
      <c r="E171" s="39" t="s">
        <v>4111</v>
      </c>
      <c r="F171" s="46"/>
      <c r="G171" s="46"/>
      <c r="H171" s="46"/>
      <c r="I171" s="46"/>
      <c r="J171" s="47"/>
    </row>
    <row r="172" ht="30">
      <c r="A172" s="37" t="s">
        <v>131</v>
      </c>
      <c r="B172" s="45"/>
      <c r="C172" s="46"/>
      <c r="D172" s="46"/>
      <c r="E172" s="39" t="s">
        <v>4111</v>
      </c>
      <c r="F172" s="46"/>
      <c r="G172" s="46"/>
      <c r="H172" s="46"/>
      <c r="I172" s="46"/>
      <c r="J172" s="47"/>
    </row>
    <row r="173" ht="30">
      <c r="A173" s="37" t="s">
        <v>125</v>
      </c>
      <c r="B173" s="37">
        <v>55</v>
      </c>
      <c r="C173" s="38" t="s">
        <v>4112</v>
      </c>
      <c r="D173" s="37" t="s">
        <v>127</v>
      </c>
      <c r="E173" s="39" t="s">
        <v>4111</v>
      </c>
      <c r="F173" s="40" t="s">
        <v>135</v>
      </c>
      <c r="G173" s="41">
        <v>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130</v>
      </c>
      <c r="B174" s="45"/>
      <c r="C174" s="46"/>
      <c r="D174" s="46"/>
      <c r="E174" s="39" t="s">
        <v>4111</v>
      </c>
      <c r="F174" s="46"/>
      <c r="G174" s="46"/>
      <c r="H174" s="46"/>
      <c r="I174" s="46"/>
      <c r="J174" s="47"/>
    </row>
    <row r="175" ht="30">
      <c r="A175" s="37" t="s">
        <v>131</v>
      </c>
      <c r="B175" s="45"/>
      <c r="C175" s="46"/>
      <c r="D175" s="46"/>
      <c r="E175" s="39" t="s">
        <v>4111</v>
      </c>
      <c r="F175" s="46"/>
      <c r="G175" s="46"/>
      <c r="H175" s="46"/>
      <c r="I175" s="46"/>
      <c r="J175" s="47"/>
    </row>
    <row r="176" ht="30">
      <c r="A176" s="37" t="s">
        <v>125</v>
      </c>
      <c r="B176" s="37">
        <v>56</v>
      </c>
      <c r="C176" s="38" t="s">
        <v>4113</v>
      </c>
      <c r="D176" s="37" t="s">
        <v>127</v>
      </c>
      <c r="E176" s="39" t="s">
        <v>4114</v>
      </c>
      <c r="F176" s="40" t="s">
        <v>135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 ht="30">
      <c r="A177" s="37" t="s">
        <v>130</v>
      </c>
      <c r="B177" s="45"/>
      <c r="C177" s="46"/>
      <c r="D177" s="46"/>
      <c r="E177" s="39" t="s">
        <v>4114</v>
      </c>
      <c r="F177" s="46"/>
      <c r="G177" s="46"/>
      <c r="H177" s="46"/>
      <c r="I177" s="46"/>
      <c r="J177" s="47"/>
    </row>
    <row r="178" ht="30">
      <c r="A178" s="37" t="s">
        <v>131</v>
      </c>
      <c r="B178" s="45"/>
      <c r="C178" s="46"/>
      <c r="D178" s="46"/>
      <c r="E178" s="39" t="s">
        <v>4114</v>
      </c>
      <c r="F178" s="46"/>
      <c r="G178" s="46"/>
      <c r="H178" s="46"/>
      <c r="I178" s="46"/>
      <c r="J178" s="47"/>
    </row>
    <row r="179">
      <c r="A179" s="37" t="s">
        <v>125</v>
      </c>
      <c r="B179" s="37">
        <v>57</v>
      </c>
      <c r="C179" s="38" t="s">
        <v>4115</v>
      </c>
      <c r="D179" s="37" t="s">
        <v>127</v>
      </c>
      <c r="E179" s="39" t="s">
        <v>4116</v>
      </c>
      <c r="F179" s="40" t="s">
        <v>135</v>
      </c>
      <c r="G179" s="41">
        <v>8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130</v>
      </c>
      <c r="B180" s="45"/>
      <c r="C180" s="46"/>
      <c r="D180" s="46"/>
      <c r="E180" s="39" t="s">
        <v>4116</v>
      </c>
      <c r="F180" s="46"/>
      <c r="G180" s="46"/>
      <c r="H180" s="46"/>
      <c r="I180" s="46"/>
      <c r="J180" s="47"/>
    </row>
    <row r="181">
      <c r="A181" s="37" t="s">
        <v>131</v>
      </c>
      <c r="B181" s="45"/>
      <c r="C181" s="46"/>
      <c r="D181" s="46"/>
      <c r="E181" s="39" t="s">
        <v>4116</v>
      </c>
      <c r="F181" s="46"/>
      <c r="G181" s="46"/>
      <c r="H181" s="46"/>
      <c r="I181" s="46"/>
      <c r="J181" s="47"/>
    </row>
    <row r="182">
      <c r="A182" s="37" t="s">
        <v>125</v>
      </c>
      <c r="B182" s="37">
        <v>58</v>
      </c>
      <c r="C182" s="38" t="s">
        <v>4117</v>
      </c>
      <c r="D182" s="37" t="s">
        <v>127</v>
      </c>
      <c r="E182" s="39" t="s">
        <v>4118</v>
      </c>
      <c r="F182" s="40" t="s">
        <v>135</v>
      </c>
      <c r="G182" s="41">
        <v>14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130</v>
      </c>
      <c r="B183" s="45"/>
      <c r="C183" s="46"/>
      <c r="D183" s="46"/>
      <c r="E183" s="39" t="s">
        <v>4118</v>
      </c>
      <c r="F183" s="46"/>
      <c r="G183" s="46"/>
      <c r="H183" s="46"/>
      <c r="I183" s="46"/>
      <c r="J183" s="47"/>
    </row>
    <row r="184">
      <c r="A184" s="37" t="s">
        <v>131</v>
      </c>
      <c r="B184" s="45"/>
      <c r="C184" s="46"/>
      <c r="D184" s="46"/>
      <c r="E184" s="39" t="s">
        <v>4118</v>
      </c>
      <c r="F184" s="46"/>
      <c r="G184" s="46"/>
      <c r="H184" s="46"/>
      <c r="I184" s="46"/>
      <c r="J184" s="47"/>
    </row>
    <row r="185">
      <c r="A185" s="37" t="s">
        <v>125</v>
      </c>
      <c r="B185" s="37">
        <v>59</v>
      </c>
      <c r="C185" s="38" t="s">
        <v>4119</v>
      </c>
      <c r="D185" s="37" t="s">
        <v>127</v>
      </c>
      <c r="E185" s="39" t="s">
        <v>4118</v>
      </c>
      <c r="F185" s="40" t="s">
        <v>135</v>
      </c>
      <c r="G185" s="41">
        <v>4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130</v>
      </c>
      <c r="B186" s="45"/>
      <c r="C186" s="46"/>
      <c r="D186" s="46"/>
      <c r="E186" s="39" t="s">
        <v>4118</v>
      </c>
      <c r="F186" s="46"/>
      <c r="G186" s="46"/>
      <c r="H186" s="46"/>
      <c r="I186" s="46"/>
      <c r="J186" s="47"/>
    </row>
    <row r="187">
      <c r="A187" s="37" t="s">
        <v>131</v>
      </c>
      <c r="B187" s="45"/>
      <c r="C187" s="46"/>
      <c r="D187" s="46"/>
      <c r="E187" s="39" t="s">
        <v>4118</v>
      </c>
      <c r="F187" s="46"/>
      <c r="G187" s="46"/>
      <c r="H187" s="46"/>
      <c r="I187" s="46"/>
      <c r="J187" s="47"/>
    </row>
    <row r="188">
      <c r="A188" s="37" t="s">
        <v>125</v>
      </c>
      <c r="B188" s="37">
        <v>60</v>
      </c>
      <c r="C188" s="38" t="s">
        <v>4120</v>
      </c>
      <c r="D188" s="37" t="s">
        <v>127</v>
      </c>
      <c r="E188" s="39" t="s">
        <v>4121</v>
      </c>
      <c r="F188" s="40" t="s">
        <v>135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130</v>
      </c>
      <c r="B189" s="45"/>
      <c r="C189" s="46"/>
      <c r="D189" s="46"/>
      <c r="E189" s="39" t="s">
        <v>4121</v>
      </c>
      <c r="F189" s="46"/>
      <c r="G189" s="46"/>
      <c r="H189" s="46"/>
      <c r="I189" s="46"/>
      <c r="J189" s="47"/>
    </row>
    <row r="190">
      <c r="A190" s="37" t="s">
        <v>131</v>
      </c>
      <c r="B190" s="45"/>
      <c r="C190" s="46"/>
      <c r="D190" s="46"/>
      <c r="E190" s="39" t="s">
        <v>4121</v>
      </c>
      <c r="F190" s="46"/>
      <c r="G190" s="46"/>
      <c r="H190" s="46"/>
      <c r="I190" s="46"/>
      <c r="J190" s="47"/>
    </row>
    <row r="191" ht="30">
      <c r="A191" s="37" t="s">
        <v>125</v>
      </c>
      <c r="B191" s="37">
        <v>61</v>
      </c>
      <c r="C191" s="38" t="s">
        <v>4122</v>
      </c>
      <c r="D191" s="37" t="s">
        <v>127</v>
      </c>
      <c r="E191" s="39" t="s">
        <v>4123</v>
      </c>
      <c r="F191" s="40" t="s">
        <v>135</v>
      </c>
      <c r="G191" s="41">
        <v>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130</v>
      </c>
      <c r="B192" s="45"/>
      <c r="C192" s="46"/>
      <c r="D192" s="46"/>
      <c r="E192" s="39" t="s">
        <v>4123</v>
      </c>
      <c r="F192" s="46"/>
      <c r="G192" s="46"/>
      <c r="H192" s="46"/>
      <c r="I192" s="46"/>
      <c r="J192" s="47"/>
    </row>
    <row r="193" ht="30">
      <c r="A193" s="37" t="s">
        <v>131</v>
      </c>
      <c r="B193" s="45"/>
      <c r="C193" s="46"/>
      <c r="D193" s="46"/>
      <c r="E193" s="39" t="s">
        <v>4123</v>
      </c>
      <c r="F193" s="46"/>
      <c r="G193" s="46"/>
      <c r="H193" s="46"/>
      <c r="I193" s="46"/>
      <c r="J193" s="47"/>
    </row>
    <row r="194" ht="30">
      <c r="A194" s="37" t="s">
        <v>125</v>
      </c>
      <c r="B194" s="37">
        <v>62</v>
      </c>
      <c r="C194" s="38" t="s">
        <v>4124</v>
      </c>
      <c r="D194" s="37" t="s">
        <v>127</v>
      </c>
      <c r="E194" s="39" t="s">
        <v>4125</v>
      </c>
      <c r="F194" s="40" t="s">
        <v>135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 ht="30">
      <c r="A195" s="37" t="s">
        <v>130</v>
      </c>
      <c r="B195" s="45"/>
      <c r="C195" s="46"/>
      <c r="D195" s="46"/>
      <c r="E195" s="39" t="s">
        <v>4125</v>
      </c>
      <c r="F195" s="46"/>
      <c r="G195" s="46"/>
      <c r="H195" s="46"/>
      <c r="I195" s="46"/>
      <c r="J195" s="47"/>
    </row>
    <row r="196" ht="30">
      <c r="A196" s="37" t="s">
        <v>131</v>
      </c>
      <c r="B196" s="45"/>
      <c r="C196" s="46"/>
      <c r="D196" s="46"/>
      <c r="E196" s="39" t="s">
        <v>4125</v>
      </c>
      <c r="F196" s="46"/>
      <c r="G196" s="46"/>
      <c r="H196" s="46"/>
      <c r="I196" s="46"/>
      <c r="J196" s="47"/>
    </row>
    <row r="197" ht="30">
      <c r="A197" s="37" t="s">
        <v>125</v>
      </c>
      <c r="B197" s="37">
        <v>63</v>
      </c>
      <c r="C197" s="38" t="s">
        <v>4126</v>
      </c>
      <c r="D197" s="37" t="s">
        <v>127</v>
      </c>
      <c r="E197" s="39" t="s">
        <v>4125</v>
      </c>
      <c r="F197" s="40" t="s">
        <v>135</v>
      </c>
      <c r="G197" s="41">
        <v>1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130</v>
      </c>
      <c r="B198" s="45"/>
      <c r="C198" s="46"/>
      <c r="D198" s="46"/>
      <c r="E198" s="39" t="s">
        <v>4125</v>
      </c>
      <c r="F198" s="46"/>
      <c r="G198" s="46"/>
      <c r="H198" s="46"/>
      <c r="I198" s="46"/>
      <c r="J198" s="47"/>
    </row>
    <row r="199" ht="30">
      <c r="A199" s="37" t="s">
        <v>131</v>
      </c>
      <c r="B199" s="45"/>
      <c r="C199" s="46"/>
      <c r="D199" s="46"/>
      <c r="E199" s="39" t="s">
        <v>4125</v>
      </c>
      <c r="F199" s="46"/>
      <c r="G199" s="46"/>
      <c r="H199" s="46"/>
      <c r="I199" s="46"/>
      <c r="J199" s="47"/>
    </row>
    <row r="200" ht="30">
      <c r="A200" s="37" t="s">
        <v>125</v>
      </c>
      <c r="B200" s="37">
        <v>64</v>
      </c>
      <c r="C200" s="38" t="s">
        <v>4127</v>
      </c>
      <c r="D200" s="37" t="s">
        <v>127</v>
      </c>
      <c r="E200" s="39" t="s">
        <v>4125</v>
      </c>
      <c r="F200" s="40" t="s">
        <v>135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130</v>
      </c>
      <c r="B201" s="45"/>
      <c r="C201" s="46"/>
      <c r="D201" s="46"/>
      <c r="E201" s="39" t="s">
        <v>4125</v>
      </c>
      <c r="F201" s="46"/>
      <c r="G201" s="46"/>
      <c r="H201" s="46"/>
      <c r="I201" s="46"/>
      <c r="J201" s="47"/>
    </row>
    <row r="202" ht="30">
      <c r="A202" s="37" t="s">
        <v>131</v>
      </c>
      <c r="B202" s="45"/>
      <c r="C202" s="46"/>
      <c r="D202" s="46"/>
      <c r="E202" s="39" t="s">
        <v>4125</v>
      </c>
      <c r="F202" s="46"/>
      <c r="G202" s="46"/>
      <c r="H202" s="46"/>
      <c r="I202" s="46"/>
      <c r="J202" s="47"/>
    </row>
    <row r="203" ht="30">
      <c r="A203" s="37" t="s">
        <v>125</v>
      </c>
      <c r="B203" s="37">
        <v>65</v>
      </c>
      <c r="C203" s="38" t="s">
        <v>4128</v>
      </c>
      <c r="D203" s="37" t="s">
        <v>127</v>
      </c>
      <c r="E203" s="39" t="s">
        <v>4125</v>
      </c>
      <c r="F203" s="40" t="s">
        <v>135</v>
      </c>
      <c r="G203" s="41">
        <v>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 ht="30">
      <c r="A204" s="37" t="s">
        <v>130</v>
      </c>
      <c r="B204" s="45"/>
      <c r="C204" s="46"/>
      <c r="D204" s="46"/>
      <c r="E204" s="39" t="s">
        <v>4125</v>
      </c>
      <c r="F204" s="46"/>
      <c r="G204" s="46"/>
      <c r="H204" s="46"/>
      <c r="I204" s="46"/>
      <c r="J204" s="47"/>
    </row>
    <row r="205" ht="30">
      <c r="A205" s="37" t="s">
        <v>131</v>
      </c>
      <c r="B205" s="45"/>
      <c r="C205" s="46"/>
      <c r="D205" s="46"/>
      <c r="E205" s="39" t="s">
        <v>4125</v>
      </c>
      <c r="F205" s="46"/>
      <c r="G205" s="46"/>
      <c r="H205" s="46"/>
      <c r="I205" s="46"/>
      <c r="J205" s="47"/>
    </row>
    <row r="206">
      <c r="A206" s="37" t="s">
        <v>125</v>
      </c>
      <c r="B206" s="37">
        <v>66</v>
      </c>
      <c r="C206" s="38" t="s">
        <v>4129</v>
      </c>
      <c r="D206" s="37" t="s">
        <v>127</v>
      </c>
      <c r="E206" s="39" t="s">
        <v>4130</v>
      </c>
      <c r="F206" s="40" t="s">
        <v>135</v>
      </c>
      <c r="G206" s="41">
        <v>2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130</v>
      </c>
      <c r="B207" s="45"/>
      <c r="C207" s="46"/>
      <c r="D207" s="46"/>
      <c r="E207" s="39" t="s">
        <v>4130</v>
      </c>
      <c r="F207" s="46"/>
      <c r="G207" s="46"/>
      <c r="H207" s="46"/>
      <c r="I207" s="46"/>
      <c r="J207" s="47"/>
    </row>
    <row r="208">
      <c r="A208" s="37" t="s">
        <v>131</v>
      </c>
      <c r="B208" s="45"/>
      <c r="C208" s="46"/>
      <c r="D208" s="46"/>
      <c r="E208" s="39" t="s">
        <v>4131</v>
      </c>
      <c r="F208" s="46"/>
      <c r="G208" s="46"/>
      <c r="H208" s="46"/>
      <c r="I208" s="46"/>
      <c r="J208" s="47"/>
    </row>
    <row r="209">
      <c r="A209" s="37" t="s">
        <v>125</v>
      </c>
      <c r="B209" s="37">
        <v>67</v>
      </c>
      <c r="C209" s="38" t="s">
        <v>4132</v>
      </c>
      <c r="D209" s="37" t="s">
        <v>127</v>
      </c>
      <c r="E209" s="39" t="s">
        <v>4133</v>
      </c>
      <c r="F209" s="40" t="s">
        <v>135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130</v>
      </c>
      <c r="B210" s="45"/>
      <c r="C210" s="46"/>
      <c r="D210" s="46"/>
      <c r="E210" s="39" t="s">
        <v>4133</v>
      </c>
      <c r="F210" s="46"/>
      <c r="G210" s="46"/>
      <c r="H210" s="46"/>
      <c r="I210" s="46"/>
      <c r="J210" s="47"/>
    </row>
    <row r="211">
      <c r="A211" s="37" t="s">
        <v>131</v>
      </c>
      <c r="B211" s="45"/>
      <c r="C211" s="46"/>
      <c r="D211" s="46"/>
      <c r="E211" s="39" t="s">
        <v>4134</v>
      </c>
      <c r="F211" s="46"/>
      <c r="G211" s="46"/>
      <c r="H211" s="46"/>
      <c r="I211" s="46"/>
      <c r="J211" s="47"/>
    </row>
    <row r="212" ht="30">
      <c r="A212" s="37" t="s">
        <v>125</v>
      </c>
      <c r="B212" s="37">
        <v>68</v>
      </c>
      <c r="C212" s="38" t="s">
        <v>4135</v>
      </c>
      <c r="D212" s="37" t="s">
        <v>127</v>
      </c>
      <c r="E212" s="39" t="s">
        <v>4136</v>
      </c>
      <c r="F212" s="40" t="s">
        <v>129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 ht="30">
      <c r="A213" s="37" t="s">
        <v>130</v>
      </c>
      <c r="B213" s="45"/>
      <c r="C213" s="46"/>
      <c r="D213" s="46"/>
      <c r="E213" s="39" t="s">
        <v>4136</v>
      </c>
      <c r="F213" s="46"/>
      <c r="G213" s="46"/>
      <c r="H213" s="46"/>
      <c r="I213" s="46"/>
      <c r="J213" s="47"/>
    </row>
    <row r="214" ht="45">
      <c r="A214" s="37" t="s">
        <v>131</v>
      </c>
      <c r="B214" s="45"/>
      <c r="C214" s="46"/>
      <c r="D214" s="46"/>
      <c r="E214" s="39" t="s">
        <v>4137</v>
      </c>
      <c r="F214" s="46"/>
      <c r="G214" s="46"/>
      <c r="H214" s="46"/>
      <c r="I214" s="46"/>
      <c r="J214" s="47"/>
    </row>
    <row r="215" ht="30">
      <c r="A215" s="37" t="s">
        <v>125</v>
      </c>
      <c r="B215" s="37">
        <v>69</v>
      </c>
      <c r="C215" s="38" t="s">
        <v>4138</v>
      </c>
      <c r="D215" s="37" t="s">
        <v>127</v>
      </c>
      <c r="E215" s="39" t="s">
        <v>4139</v>
      </c>
      <c r="F215" s="40" t="s">
        <v>129</v>
      </c>
      <c r="G215" s="41">
        <v>150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 ht="30">
      <c r="A216" s="37" t="s">
        <v>130</v>
      </c>
      <c r="B216" s="45"/>
      <c r="C216" s="46"/>
      <c r="D216" s="46"/>
      <c r="E216" s="39" t="s">
        <v>4139</v>
      </c>
      <c r="F216" s="46"/>
      <c r="G216" s="46"/>
      <c r="H216" s="46"/>
      <c r="I216" s="46"/>
      <c r="J216" s="47"/>
    </row>
    <row r="217" ht="45">
      <c r="A217" s="37" t="s">
        <v>131</v>
      </c>
      <c r="B217" s="45"/>
      <c r="C217" s="46"/>
      <c r="D217" s="46"/>
      <c r="E217" s="39" t="s">
        <v>4140</v>
      </c>
      <c r="F217" s="46"/>
      <c r="G217" s="46"/>
      <c r="H217" s="46"/>
      <c r="I217" s="46"/>
      <c r="J217" s="47"/>
    </row>
    <row r="218" ht="30">
      <c r="A218" s="37" t="s">
        <v>125</v>
      </c>
      <c r="B218" s="37">
        <v>70</v>
      </c>
      <c r="C218" s="38" t="s">
        <v>4141</v>
      </c>
      <c r="D218" s="37" t="s">
        <v>127</v>
      </c>
      <c r="E218" s="39" t="s">
        <v>4142</v>
      </c>
      <c r="F218" s="40" t="s">
        <v>129</v>
      </c>
      <c r="G218" s="41">
        <v>32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 ht="30">
      <c r="A219" s="37" t="s">
        <v>130</v>
      </c>
      <c r="B219" s="45"/>
      <c r="C219" s="46"/>
      <c r="D219" s="46"/>
      <c r="E219" s="39" t="s">
        <v>4142</v>
      </c>
      <c r="F219" s="46"/>
      <c r="G219" s="46"/>
      <c r="H219" s="46"/>
      <c r="I219" s="46"/>
      <c r="J219" s="47"/>
    </row>
    <row r="220" ht="45">
      <c r="A220" s="37" t="s">
        <v>131</v>
      </c>
      <c r="B220" s="45"/>
      <c r="C220" s="46"/>
      <c r="D220" s="46"/>
      <c r="E220" s="39" t="s">
        <v>4143</v>
      </c>
      <c r="F220" s="46"/>
      <c r="G220" s="46"/>
      <c r="H220" s="46"/>
      <c r="I220" s="46"/>
      <c r="J220" s="47"/>
    </row>
    <row r="221" ht="30">
      <c r="A221" s="37" t="s">
        <v>125</v>
      </c>
      <c r="B221" s="37">
        <v>71</v>
      </c>
      <c r="C221" s="38" t="s">
        <v>4144</v>
      </c>
      <c r="D221" s="37" t="s">
        <v>127</v>
      </c>
      <c r="E221" s="39" t="s">
        <v>4145</v>
      </c>
      <c r="F221" s="40" t="s">
        <v>129</v>
      </c>
      <c r="G221" s="41">
        <v>15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130</v>
      </c>
      <c r="B222" s="45"/>
      <c r="C222" s="46"/>
      <c r="D222" s="46"/>
      <c r="E222" s="39" t="s">
        <v>4145</v>
      </c>
      <c r="F222" s="46"/>
      <c r="G222" s="46"/>
      <c r="H222" s="46"/>
      <c r="I222" s="46"/>
      <c r="J222" s="47"/>
    </row>
    <row r="223" ht="45">
      <c r="A223" s="37" t="s">
        <v>131</v>
      </c>
      <c r="B223" s="45"/>
      <c r="C223" s="46"/>
      <c r="D223" s="46"/>
      <c r="E223" s="39" t="s">
        <v>4146</v>
      </c>
      <c r="F223" s="46"/>
      <c r="G223" s="46"/>
      <c r="H223" s="46"/>
      <c r="I223" s="46"/>
      <c r="J223" s="47"/>
    </row>
    <row r="224">
      <c r="A224" s="37" t="s">
        <v>125</v>
      </c>
      <c r="B224" s="37">
        <v>72</v>
      </c>
      <c r="C224" s="38" t="s">
        <v>4147</v>
      </c>
      <c r="D224" s="37" t="s">
        <v>127</v>
      </c>
      <c r="E224" s="39" t="s">
        <v>4148</v>
      </c>
      <c r="F224" s="40" t="s">
        <v>1304</v>
      </c>
      <c r="G224" s="41">
        <v>40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130</v>
      </c>
      <c r="B225" s="45"/>
      <c r="C225" s="46"/>
      <c r="D225" s="46"/>
      <c r="E225" s="39" t="s">
        <v>4148</v>
      </c>
      <c r="F225" s="46"/>
      <c r="G225" s="46"/>
      <c r="H225" s="46"/>
      <c r="I225" s="46"/>
      <c r="J225" s="47"/>
    </row>
    <row r="226" ht="30">
      <c r="A226" s="37" t="s">
        <v>131</v>
      </c>
      <c r="B226" s="45"/>
      <c r="C226" s="46"/>
      <c r="D226" s="46"/>
      <c r="E226" s="39" t="s">
        <v>4149</v>
      </c>
      <c r="F226" s="46"/>
      <c r="G226" s="46"/>
      <c r="H226" s="46"/>
      <c r="I226" s="46"/>
      <c r="J226" s="47"/>
    </row>
    <row r="227" ht="30">
      <c r="A227" s="37" t="s">
        <v>125</v>
      </c>
      <c r="B227" s="37">
        <v>73</v>
      </c>
      <c r="C227" s="38" t="s">
        <v>4150</v>
      </c>
      <c r="D227" s="37" t="s">
        <v>127</v>
      </c>
      <c r="E227" s="39" t="s">
        <v>4151</v>
      </c>
      <c r="F227" s="40" t="s">
        <v>129</v>
      </c>
      <c r="G227" s="41">
        <v>40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 ht="30">
      <c r="A228" s="37" t="s">
        <v>130</v>
      </c>
      <c r="B228" s="45"/>
      <c r="C228" s="46"/>
      <c r="D228" s="46"/>
      <c r="E228" s="39" t="s">
        <v>4151</v>
      </c>
      <c r="F228" s="46"/>
      <c r="G228" s="46"/>
      <c r="H228" s="46"/>
      <c r="I228" s="46"/>
      <c r="J228" s="47"/>
    </row>
    <row r="229" ht="60">
      <c r="A229" s="37" t="s">
        <v>131</v>
      </c>
      <c r="B229" s="45"/>
      <c r="C229" s="46"/>
      <c r="D229" s="46"/>
      <c r="E229" s="39" t="s">
        <v>4152</v>
      </c>
      <c r="F229" s="46"/>
      <c r="G229" s="46"/>
      <c r="H229" s="46"/>
      <c r="I229" s="46"/>
      <c r="J229" s="47"/>
    </row>
    <row r="230" ht="30">
      <c r="A230" s="37" t="s">
        <v>125</v>
      </c>
      <c r="B230" s="37">
        <v>74</v>
      </c>
      <c r="C230" s="38" t="s">
        <v>4153</v>
      </c>
      <c r="D230" s="37" t="s">
        <v>127</v>
      </c>
      <c r="E230" s="39" t="s">
        <v>4154</v>
      </c>
      <c r="F230" s="40" t="s">
        <v>129</v>
      </c>
      <c r="G230" s="41">
        <v>120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 ht="30">
      <c r="A231" s="37" t="s">
        <v>130</v>
      </c>
      <c r="B231" s="45"/>
      <c r="C231" s="46"/>
      <c r="D231" s="46"/>
      <c r="E231" s="39" t="s">
        <v>4154</v>
      </c>
      <c r="F231" s="46"/>
      <c r="G231" s="46"/>
      <c r="H231" s="46"/>
      <c r="I231" s="46"/>
      <c r="J231" s="47"/>
    </row>
    <row r="232" ht="60">
      <c r="A232" s="37" t="s">
        <v>131</v>
      </c>
      <c r="B232" s="45"/>
      <c r="C232" s="46"/>
      <c r="D232" s="46"/>
      <c r="E232" s="39" t="s">
        <v>4155</v>
      </c>
      <c r="F232" s="46"/>
      <c r="G232" s="46"/>
      <c r="H232" s="46"/>
      <c r="I232" s="46"/>
      <c r="J232" s="47"/>
    </row>
    <row r="233" ht="30">
      <c r="A233" s="37" t="s">
        <v>125</v>
      </c>
      <c r="B233" s="37">
        <v>75</v>
      </c>
      <c r="C233" s="38" t="s">
        <v>4156</v>
      </c>
      <c r="D233" s="37" t="s">
        <v>127</v>
      </c>
      <c r="E233" s="39" t="s">
        <v>4157</v>
      </c>
      <c r="F233" s="40" t="s">
        <v>129</v>
      </c>
      <c r="G233" s="41">
        <v>10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 ht="30">
      <c r="A234" s="37" t="s">
        <v>130</v>
      </c>
      <c r="B234" s="45"/>
      <c r="C234" s="46"/>
      <c r="D234" s="46"/>
      <c r="E234" s="39" t="s">
        <v>4157</v>
      </c>
      <c r="F234" s="46"/>
      <c r="G234" s="46"/>
      <c r="H234" s="46"/>
      <c r="I234" s="46"/>
      <c r="J234" s="47"/>
    </row>
    <row r="235" ht="30">
      <c r="A235" s="37" t="s">
        <v>131</v>
      </c>
      <c r="B235" s="45"/>
      <c r="C235" s="46"/>
      <c r="D235" s="46"/>
      <c r="E235" s="39" t="s">
        <v>4157</v>
      </c>
      <c r="F235" s="46"/>
      <c r="G235" s="46"/>
      <c r="H235" s="46"/>
      <c r="I235" s="46"/>
      <c r="J235" s="47"/>
    </row>
    <row r="236" ht="30">
      <c r="A236" s="37" t="s">
        <v>125</v>
      </c>
      <c r="B236" s="37">
        <v>76</v>
      </c>
      <c r="C236" s="38" t="s">
        <v>4158</v>
      </c>
      <c r="D236" s="37" t="s">
        <v>127</v>
      </c>
      <c r="E236" s="39" t="s">
        <v>4159</v>
      </c>
      <c r="F236" s="40" t="s">
        <v>135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 ht="30">
      <c r="A237" s="37" t="s">
        <v>130</v>
      </c>
      <c r="B237" s="45"/>
      <c r="C237" s="46"/>
      <c r="D237" s="46"/>
      <c r="E237" s="39" t="s">
        <v>4159</v>
      </c>
      <c r="F237" s="46"/>
      <c r="G237" s="46"/>
      <c r="H237" s="46"/>
      <c r="I237" s="46"/>
      <c r="J237" s="47"/>
    </row>
    <row r="238" ht="30">
      <c r="A238" s="37" t="s">
        <v>131</v>
      </c>
      <c r="B238" s="45"/>
      <c r="C238" s="46"/>
      <c r="D238" s="46"/>
      <c r="E238" s="39" t="s">
        <v>4159</v>
      </c>
      <c r="F238" s="46"/>
      <c r="G238" s="46"/>
      <c r="H238" s="46"/>
      <c r="I238" s="46"/>
      <c r="J238" s="47"/>
    </row>
    <row r="239" ht="30">
      <c r="A239" s="37" t="s">
        <v>125</v>
      </c>
      <c r="B239" s="37">
        <v>77</v>
      </c>
      <c r="C239" s="38" t="s">
        <v>4160</v>
      </c>
      <c r="D239" s="37" t="s">
        <v>127</v>
      </c>
      <c r="E239" s="39" t="s">
        <v>4159</v>
      </c>
      <c r="F239" s="40" t="s">
        <v>135</v>
      </c>
      <c r="G239" s="41">
        <v>1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 ht="30">
      <c r="A240" s="37" t="s">
        <v>130</v>
      </c>
      <c r="B240" s="45"/>
      <c r="C240" s="46"/>
      <c r="D240" s="46"/>
      <c r="E240" s="39" t="s">
        <v>4159</v>
      </c>
      <c r="F240" s="46"/>
      <c r="G240" s="46"/>
      <c r="H240" s="46"/>
      <c r="I240" s="46"/>
      <c r="J240" s="47"/>
    </row>
    <row r="241" ht="30">
      <c r="A241" s="37" t="s">
        <v>131</v>
      </c>
      <c r="B241" s="45"/>
      <c r="C241" s="46"/>
      <c r="D241" s="46"/>
      <c r="E241" s="39" t="s">
        <v>4159</v>
      </c>
      <c r="F241" s="46"/>
      <c r="G241" s="46"/>
      <c r="H241" s="46"/>
      <c r="I241" s="46"/>
      <c r="J241" s="47"/>
    </row>
    <row r="242" ht="30">
      <c r="A242" s="37" t="s">
        <v>125</v>
      </c>
      <c r="B242" s="37">
        <v>78</v>
      </c>
      <c r="C242" s="38" t="s">
        <v>4161</v>
      </c>
      <c r="D242" s="37" t="s">
        <v>127</v>
      </c>
      <c r="E242" s="39" t="s">
        <v>4159</v>
      </c>
      <c r="F242" s="40" t="s">
        <v>135</v>
      </c>
      <c r="G242" s="41">
        <v>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 ht="30">
      <c r="A243" s="37" t="s">
        <v>130</v>
      </c>
      <c r="B243" s="45"/>
      <c r="C243" s="46"/>
      <c r="D243" s="46"/>
      <c r="E243" s="39" t="s">
        <v>4159</v>
      </c>
      <c r="F243" s="46"/>
      <c r="G243" s="46"/>
      <c r="H243" s="46"/>
      <c r="I243" s="46"/>
      <c r="J243" s="47"/>
    </row>
    <row r="244" ht="30">
      <c r="A244" s="37" t="s">
        <v>131</v>
      </c>
      <c r="B244" s="45"/>
      <c r="C244" s="46"/>
      <c r="D244" s="46"/>
      <c r="E244" s="39" t="s">
        <v>4159</v>
      </c>
      <c r="F244" s="46"/>
      <c r="G244" s="46"/>
      <c r="H244" s="46"/>
      <c r="I244" s="46"/>
      <c r="J244" s="47"/>
    </row>
    <row r="245" ht="30">
      <c r="A245" s="37" t="s">
        <v>125</v>
      </c>
      <c r="B245" s="37">
        <v>79</v>
      </c>
      <c r="C245" s="38" t="s">
        <v>4162</v>
      </c>
      <c r="D245" s="37" t="s">
        <v>127</v>
      </c>
      <c r="E245" s="39" t="s">
        <v>4163</v>
      </c>
      <c r="F245" s="40" t="s">
        <v>135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 ht="30">
      <c r="A246" s="37" t="s">
        <v>130</v>
      </c>
      <c r="B246" s="45"/>
      <c r="C246" s="46"/>
      <c r="D246" s="46"/>
      <c r="E246" s="39" t="s">
        <v>4163</v>
      </c>
      <c r="F246" s="46"/>
      <c r="G246" s="46"/>
      <c r="H246" s="46"/>
      <c r="I246" s="46"/>
      <c r="J246" s="47"/>
    </row>
    <row r="247" ht="30">
      <c r="A247" s="37" t="s">
        <v>131</v>
      </c>
      <c r="B247" s="45"/>
      <c r="C247" s="46"/>
      <c r="D247" s="46"/>
      <c r="E247" s="39" t="s">
        <v>4163</v>
      </c>
      <c r="F247" s="46"/>
      <c r="G247" s="46"/>
      <c r="H247" s="46"/>
      <c r="I247" s="46"/>
      <c r="J247" s="47"/>
    </row>
    <row r="248" ht="30">
      <c r="A248" s="37" t="s">
        <v>125</v>
      </c>
      <c r="B248" s="37">
        <v>80</v>
      </c>
      <c r="C248" s="38" t="s">
        <v>4164</v>
      </c>
      <c r="D248" s="37" t="s">
        <v>127</v>
      </c>
      <c r="E248" s="39" t="s">
        <v>4163</v>
      </c>
      <c r="F248" s="40" t="s">
        <v>135</v>
      </c>
      <c r="G248" s="41">
        <v>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 ht="30">
      <c r="A249" s="37" t="s">
        <v>130</v>
      </c>
      <c r="B249" s="45"/>
      <c r="C249" s="46"/>
      <c r="D249" s="46"/>
      <c r="E249" s="39" t="s">
        <v>4163</v>
      </c>
      <c r="F249" s="46"/>
      <c r="G249" s="46"/>
      <c r="H249" s="46"/>
      <c r="I249" s="46"/>
      <c r="J249" s="47"/>
    </row>
    <row r="250" ht="30">
      <c r="A250" s="37" t="s">
        <v>131</v>
      </c>
      <c r="B250" s="45"/>
      <c r="C250" s="46"/>
      <c r="D250" s="46"/>
      <c r="E250" s="39" t="s">
        <v>4163</v>
      </c>
      <c r="F250" s="46"/>
      <c r="G250" s="46"/>
      <c r="H250" s="46"/>
      <c r="I250" s="46"/>
      <c r="J250" s="47"/>
    </row>
    <row r="251" ht="30">
      <c r="A251" s="37" t="s">
        <v>125</v>
      </c>
      <c r="B251" s="37">
        <v>81</v>
      </c>
      <c r="C251" s="38" t="s">
        <v>4165</v>
      </c>
      <c r="D251" s="37" t="s">
        <v>127</v>
      </c>
      <c r="E251" s="39" t="s">
        <v>4166</v>
      </c>
      <c r="F251" s="40" t="s">
        <v>135</v>
      </c>
      <c r="G251" s="41">
        <v>5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 ht="30">
      <c r="A252" s="37" t="s">
        <v>130</v>
      </c>
      <c r="B252" s="45"/>
      <c r="C252" s="46"/>
      <c r="D252" s="46"/>
      <c r="E252" s="39" t="s">
        <v>4166</v>
      </c>
      <c r="F252" s="46"/>
      <c r="G252" s="46"/>
      <c r="H252" s="46"/>
      <c r="I252" s="46"/>
      <c r="J252" s="47"/>
    </row>
    <row r="253" ht="30">
      <c r="A253" s="37" t="s">
        <v>131</v>
      </c>
      <c r="B253" s="45"/>
      <c r="C253" s="46"/>
      <c r="D253" s="46"/>
      <c r="E253" s="39" t="s">
        <v>4166</v>
      </c>
      <c r="F253" s="46"/>
      <c r="G253" s="46"/>
      <c r="H253" s="46"/>
      <c r="I253" s="46"/>
      <c r="J253" s="47"/>
    </row>
    <row r="254" ht="30">
      <c r="A254" s="37" t="s">
        <v>125</v>
      </c>
      <c r="B254" s="37">
        <v>82</v>
      </c>
      <c r="C254" s="38" t="s">
        <v>4167</v>
      </c>
      <c r="D254" s="37" t="s">
        <v>127</v>
      </c>
      <c r="E254" s="39" t="s">
        <v>4166</v>
      </c>
      <c r="F254" s="40" t="s">
        <v>135</v>
      </c>
      <c r="G254" s="41">
        <v>4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 ht="30">
      <c r="A255" s="37" t="s">
        <v>130</v>
      </c>
      <c r="B255" s="45"/>
      <c r="C255" s="46"/>
      <c r="D255" s="46"/>
      <c r="E255" s="39" t="s">
        <v>4166</v>
      </c>
      <c r="F255" s="46"/>
      <c r="G255" s="46"/>
      <c r="H255" s="46"/>
      <c r="I255" s="46"/>
      <c r="J255" s="47"/>
    </row>
    <row r="256" ht="30">
      <c r="A256" s="37" t="s">
        <v>131</v>
      </c>
      <c r="B256" s="45"/>
      <c r="C256" s="46"/>
      <c r="D256" s="46"/>
      <c r="E256" s="39" t="s">
        <v>4166</v>
      </c>
      <c r="F256" s="46"/>
      <c r="G256" s="46"/>
      <c r="H256" s="46"/>
      <c r="I256" s="46"/>
      <c r="J256" s="47"/>
    </row>
    <row r="257" ht="30">
      <c r="A257" s="37" t="s">
        <v>125</v>
      </c>
      <c r="B257" s="37">
        <v>83</v>
      </c>
      <c r="C257" s="38" t="s">
        <v>4168</v>
      </c>
      <c r="D257" s="37" t="s">
        <v>127</v>
      </c>
      <c r="E257" s="39" t="s">
        <v>4166</v>
      </c>
      <c r="F257" s="40" t="s">
        <v>135</v>
      </c>
      <c r="G257" s="41">
        <v>8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 ht="30">
      <c r="A258" s="37" t="s">
        <v>130</v>
      </c>
      <c r="B258" s="45"/>
      <c r="C258" s="46"/>
      <c r="D258" s="46"/>
      <c r="E258" s="39" t="s">
        <v>4166</v>
      </c>
      <c r="F258" s="46"/>
      <c r="G258" s="46"/>
      <c r="H258" s="46"/>
      <c r="I258" s="46"/>
      <c r="J258" s="47"/>
    </row>
    <row r="259" ht="30">
      <c r="A259" s="37" t="s">
        <v>131</v>
      </c>
      <c r="B259" s="45"/>
      <c r="C259" s="46"/>
      <c r="D259" s="46"/>
      <c r="E259" s="39" t="s">
        <v>4166</v>
      </c>
      <c r="F259" s="46"/>
      <c r="G259" s="46"/>
      <c r="H259" s="46"/>
      <c r="I259" s="46"/>
      <c r="J259" s="47"/>
    </row>
    <row r="260" ht="30">
      <c r="A260" s="37" t="s">
        <v>125</v>
      </c>
      <c r="B260" s="37">
        <v>84</v>
      </c>
      <c r="C260" s="38" t="s">
        <v>4169</v>
      </c>
      <c r="D260" s="37" t="s">
        <v>127</v>
      </c>
      <c r="E260" s="39" t="s">
        <v>4166</v>
      </c>
      <c r="F260" s="40" t="s">
        <v>135</v>
      </c>
      <c r="G260" s="41">
        <v>3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 ht="30">
      <c r="A261" s="37" t="s">
        <v>130</v>
      </c>
      <c r="B261" s="45"/>
      <c r="C261" s="46"/>
      <c r="D261" s="46"/>
      <c r="E261" s="39" t="s">
        <v>4166</v>
      </c>
      <c r="F261" s="46"/>
      <c r="G261" s="46"/>
      <c r="H261" s="46"/>
      <c r="I261" s="46"/>
      <c r="J261" s="47"/>
    </row>
    <row r="262" ht="30">
      <c r="A262" s="37" t="s">
        <v>131</v>
      </c>
      <c r="B262" s="45"/>
      <c r="C262" s="46"/>
      <c r="D262" s="46"/>
      <c r="E262" s="39" t="s">
        <v>4166</v>
      </c>
      <c r="F262" s="46"/>
      <c r="G262" s="46"/>
      <c r="H262" s="46"/>
      <c r="I262" s="46"/>
      <c r="J262" s="47"/>
    </row>
    <row r="263" ht="30">
      <c r="A263" s="37" t="s">
        <v>125</v>
      </c>
      <c r="B263" s="37">
        <v>85</v>
      </c>
      <c r="C263" s="38" t="s">
        <v>4170</v>
      </c>
      <c r="D263" s="37" t="s">
        <v>127</v>
      </c>
      <c r="E263" s="39" t="s">
        <v>4166</v>
      </c>
      <c r="F263" s="40" t="s">
        <v>135</v>
      </c>
      <c r="G263" s="41">
        <v>3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 ht="30">
      <c r="A264" s="37" t="s">
        <v>130</v>
      </c>
      <c r="B264" s="45"/>
      <c r="C264" s="46"/>
      <c r="D264" s="46"/>
      <c r="E264" s="39" t="s">
        <v>4166</v>
      </c>
      <c r="F264" s="46"/>
      <c r="G264" s="46"/>
      <c r="H264" s="46"/>
      <c r="I264" s="46"/>
      <c r="J264" s="47"/>
    </row>
    <row r="265" ht="30">
      <c r="A265" s="37" t="s">
        <v>131</v>
      </c>
      <c r="B265" s="45"/>
      <c r="C265" s="46"/>
      <c r="D265" s="46"/>
      <c r="E265" s="39" t="s">
        <v>4166</v>
      </c>
      <c r="F265" s="46"/>
      <c r="G265" s="46"/>
      <c r="H265" s="46"/>
      <c r="I265" s="46"/>
      <c r="J265" s="47"/>
    </row>
    <row r="266" ht="30">
      <c r="A266" s="37" t="s">
        <v>125</v>
      </c>
      <c r="B266" s="37">
        <v>86</v>
      </c>
      <c r="C266" s="38" t="s">
        <v>4171</v>
      </c>
      <c r="D266" s="37" t="s">
        <v>127</v>
      </c>
      <c r="E266" s="39" t="s">
        <v>4172</v>
      </c>
      <c r="F266" s="40" t="s">
        <v>135</v>
      </c>
      <c r="G266" s="41">
        <v>2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 ht="30">
      <c r="A267" s="37" t="s">
        <v>130</v>
      </c>
      <c r="B267" s="45"/>
      <c r="C267" s="46"/>
      <c r="D267" s="46"/>
      <c r="E267" s="39" t="s">
        <v>4172</v>
      </c>
      <c r="F267" s="46"/>
      <c r="G267" s="46"/>
      <c r="H267" s="46"/>
      <c r="I267" s="46"/>
      <c r="J267" s="47"/>
    </row>
    <row r="268" ht="30">
      <c r="A268" s="37" t="s">
        <v>131</v>
      </c>
      <c r="B268" s="45"/>
      <c r="C268" s="46"/>
      <c r="D268" s="46"/>
      <c r="E268" s="39" t="s">
        <v>4172</v>
      </c>
      <c r="F268" s="46"/>
      <c r="G268" s="46"/>
      <c r="H268" s="46"/>
      <c r="I268" s="46"/>
      <c r="J268" s="47"/>
    </row>
    <row r="269" ht="30">
      <c r="A269" s="37" t="s">
        <v>125</v>
      </c>
      <c r="B269" s="37">
        <v>87</v>
      </c>
      <c r="C269" s="38" t="s">
        <v>4173</v>
      </c>
      <c r="D269" s="37" t="s">
        <v>127</v>
      </c>
      <c r="E269" s="39" t="s">
        <v>4172</v>
      </c>
      <c r="F269" s="40" t="s">
        <v>135</v>
      </c>
      <c r="G269" s="41">
        <v>2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 ht="30">
      <c r="A270" s="37" t="s">
        <v>130</v>
      </c>
      <c r="B270" s="45"/>
      <c r="C270" s="46"/>
      <c r="D270" s="46"/>
      <c r="E270" s="39" t="s">
        <v>4172</v>
      </c>
      <c r="F270" s="46"/>
      <c r="G270" s="46"/>
      <c r="H270" s="46"/>
      <c r="I270" s="46"/>
      <c r="J270" s="47"/>
    </row>
    <row r="271" ht="30">
      <c r="A271" s="37" t="s">
        <v>131</v>
      </c>
      <c r="B271" s="45"/>
      <c r="C271" s="46"/>
      <c r="D271" s="46"/>
      <c r="E271" s="39" t="s">
        <v>4172</v>
      </c>
      <c r="F271" s="46"/>
      <c r="G271" s="46"/>
      <c r="H271" s="46"/>
      <c r="I271" s="46"/>
      <c r="J271" s="47"/>
    </row>
    <row r="272" ht="30">
      <c r="A272" s="37" t="s">
        <v>125</v>
      </c>
      <c r="B272" s="37">
        <v>88</v>
      </c>
      <c r="C272" s="38" t="s">
        <v>4174</v>
      </c>
      <c r="D272" s="37" t="s">
        <v>127</v>
      </c>
      <c r="E272" s="39" t="s">
        <v>4175</v>
      </c>
      <c r="F272" s="40" t="s">
        <v>129</v>
      </c>
      <c r="G272" s="41">
        <v>33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 ht="30">
      <c r="A273" s="37" t="s">
        <v>130</v>
      </c>
      <c r="B273" s="45"/>
      <c r="C273" s="46"/>
      <c r="D273" s="46"/>
      <c r="E273" s="39" t="s">
        <v>4175</v>
      </c>
      <c r="F273" s="46"/>
      <c r="G273" s="46"/>
      <c r="H273" s="46"/>
      <c r="I273" s="46"/>
      <c r="J273" s="47"/>
    </row>
    <row r="274" ht="30">
      <c r="A274" s="37" t="s">
        <v>131</v>
      </c>
      <c r="B274" s="45"/>
      <c r="C274" s="46"/>
      <c r="D274" s="46"/>
      <c r="E274" s="39" t="s">
        <v>4175</v>
      </c>
      <c r="F274" s="46"/>
      <c r="G274" s="46"/>
      <c r="H274" s="46"/>
      <c r="I274" s="46"/>
      <c r="J274" s="47"/>
    </row>
    <row r="275" ht="30">
      <c r="A275" s="37" t="s">
        <v>125</v>
      </c>
      <c r="B275" s="37">
        <v>89</v>
      </c>
      <c r="C275" s="38" t="s">
        <v>4176</v>
      </c>
      <c r="D275" s="37" t="s">
        <v>127</v>
      </c>
      <c r="E275" s="39" t="s">
        <v>4177</v>
      </c>
      <c r="F275" s="40" t="s">
        <v>135</v>
      </c>
      <c r="G275" s="41">
        <v>2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 ht="30">
      <c r="A276" s="37" t="s">
        <v>130</v>
      </c>
      <c r="B276" s="45"/>
      <c r="C276" s="46"/>
      <c r="D276" s="46"/>
      <c r="E276" s="39" t="s">
        <v>4177</v>
      </c>
      <c r="F276" s="46"/>
      <c r="G276" s="46"/>
      <c r="H276" s="46"/>
      <c r="I276" s="46"/>
      <c r="J276" s="47"/>
    </row>
    <row r="277" ht="30">
      <c r="A277" s="37" t="s">
        <v>131</v>
      </c>
      <c r="B277" s="45"/>
      <c r="C277" s="46"/>
      <c r="D277" s="46"/>
      <c r="E277" s="39" t="s">
        <v>4177</v>
      </c>
      <c r="F277" s="46"/>
      <c r="G277" s="46"/>
      <c r="H277" s="46"/>
      <c r="I277" s="46"/>
      <c r="J277" s="47"/>
    </row>
    <row r="278" ht="30">
      <c r="A278" s="37" t="s">
        <v>125</v>
      </c>
      <c r="B278" s="37">
        <v>90</v>
      </c>
      <c r="C278" s="38" t="s">
        <v>4178</v>
      </c>
      <c r="D278" s="37" t="s">
        <v>127</v>
      </c>
      <c r="E278" s="39" t="s">
        <v>4179</v>
      </c>
      <c r="F278" s="40" t="s">
        <v>135</v>
      </c>
      <c r="G278" s="41">
        <v>4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 ht="30">
      <c r="A279" s="37" t="s">
        <v>130</v>
      </c>
      <c r="B279" s="45"/>
      <c r="C279" s="46"/>
      <c r="D279" s="46"/>
      <c r="E279" s="39" t="s">
        <v>4179</v>
      </c>
      <c r="F279" s="46"/>
      <c r="G279" s="46"/>
      <c r="H279" s="46"/>
      <c r="I279" s="46"/>
      <c r="J279" s="47"/>
    </row>
    <row r="280" ht="30">
      <c r="A280" s="37" t="s">
        <v>131</v>
      </c>
      <c r="B280" s="45"/>
      <c r="C280" s="46"/>
      <c r="D280" s="46"/>
      <c r="E280" s="39" t="s">
        <v>4179</v>
      </c>
      <c r="F280" s="46"/>
      <c r="G280" s="46"/>
      <c r="H280" s="46"/>
      <c r="I280" s="46"/>
      <c r="J280" s="47"/>
    </row>
    <row r="281" ht="30">
      <c r="A281" s="37" t="s">
        <v>125</v>
      </c>
      <c r="B281" s="37">
        <v>91</v>
      </c>
      <c r="C281" s="38" t="s">
        <v>4180</v>
      </c>
      <c r="D281" s="37" t="s">
        <v>127</v>
      </c>
      <c r="E281" s="39" t="s">
        <v>4181</v>
      </c>
      <c r="F281" s="40" t="s">
        <v>135</v>
      </c>
      <c r="G281" s="41">
        <v>3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 ht="30">
      <c r="A282" s="37" t="s">
        <v>130</v>
      </c>
      <c r="B282" s="45"/>
      <c r="C282" s="46"/>
      <c r="D282" s="46"/>
      <c r="E282" s="39" t="s">
        <v>4181</v>
      </c>
      <c r="F282" s="46"/>
      <c r="G282" s="46"/>
      <c r="H282" s="46"/>
      <c r="I282" s="46"/>
      <c r="J282" s="47"/>
    </row>
    <row r="283" ht="30">
      <c r="A283" s="37" t="s">
        <v>131</v>
      </c>
      <c r="B283" s="45"/>
      <c r="C283" s="46"/>
      <c r="D283" s="46"/>
      <c r="E283" s="39" t="s">
        <v>4181</v>
      </c>
      <c r="F283" s="46"/>
      <c r="G283" s="46"/>
      <c r="H283" s="46"/>
      <c r="I283" s="46"/>
      <c r="J283" s="47"/>
    </row>
    <row r="284" ht="30">
      <c r="A284" s="37" t="s">
        <v>125</v>
      </c>
      <c r="B284" s="37">
        <v>92</v>
      </c>
      <c r="C284" s="38" t="s">
        <v>4182</v>
      </c>
      <c r="D284" s="37" t="s">
        <v>127</v>
      </c>
      <c r="E284" s="39" t="s">
        <v>4183</v>
      </c>
      <c r="F284" s="40" t="s">
        <v>135</v>
      </c>
      <c r="G284" s="41">
        <v>2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 ht="30">
      <c r="A285" s="37" t="s">
        <v>130</v>
      </c>
      <c r="B285" s="45"/>
      <c r="C285" s="46"/>
      <c r="D285" s="46"/>
      <c r="E285" s="39" t="s">
        <v>4183</v>
      </c>
      <c r="F285" s="46"/>
      <c r="G285" s="46"/>
      <c r="H285" s="46"/>
      <c r="I285" s="46"/>
      <c r="J285" s="47"/>
    </row>
    <row r="286" ht="30">
      <c r="A286" s="37" t="s">
        <v>131</v>
      </c>
      <c r="B286" s="45"/>
      <c r="C286" s="46"/>
      <c r="D286" s="46"/>
      <c r="E286" s="39" t="s">
        <v>4183</v>
      </c>
      <c r="F286" s="46"/>
      <c r="G286" s="46"/>
      <c r="H286" s="46"/>
      <c r="I286" s="46"/>
      <c r="J286" s="47"/>
    </row>
    <row r="287" ht="30">
      <c r="A287" s="37" t="s">
        <v>125</v>
      </c>
      <c r="B287" s="37">
        <v>93</v>
      </c>
      <c r="C287" s="38" t="s">
        <v>4184</v>
      </c>
      <c r="D287" s="37" t="s">
        <v>127</v>
      </c>
      <c r="E287" s="39" t="s">
        <v>4185</v>
      </c>
      <c r="F287" s="40" t="s">
        <v>135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 ht="30">
      <c r="A288" s="37" t="s">
        <v>130</v>
      </c>
      <c r="B288" s="45"/>
      <c r="C288" s="46"/>
      <c r="D288" s="46"/>
      <c r="E288" s="39" t="s">
        <v>4185</v>
      </c>
      <c r="F288" s="46"/>
      <c r="G288" s="46"/>
      <c r="H288" s="46"/>
      <c r="I288" s="46"/>
      <c r="J288" s="47"/>
    </row>
    <row r="289" ht="30">
      <c r="A289" s="37" t="s">
        <v>131</v>
      </c>
      <c r="B289" s="45"/>
      <c r="C289" s="46"/>
      <c r="D289" s="46"/>
      <c r="E289" s="39" t="s">
        <v>4185</v>
      </c>
      <c r="F289" s="46"/>
      <c r="G289" s="46"/>
      <c r="H289" s="46"/>
      <c r="I289" s="46"/>
      <c r="J289" s="47"/>
    </row>
    <row r="290">
      <c r="A290" s="37" t="s">
        <v>125</v>
      </c>
      <c r="B290" s="37">
        <v>94</v>
      </c>
      <c r="C290" s="38" t="s">
        <v>1213</v>
      </c>
      <c r="D290" s="37" t="s">
        <v>127</v>
      </c>
      <c r="E290" s="39" t="s">
        <v>4186</v>
      </c>
      <c r="F290" s="40" t="s">
        <v>135</v>
      </c>
      <c r="G290" s="41">
        <v>1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130</v>
      </c>
      <c r="B291" s="45"/>
      <c r="C291" s="46"/>
      <c r="D291" s="46"/>
      <c r="E291" s="39" t="s">
        <v>4186</v>
      </c>
      <c r="F291" s="46"/>
      <c r="G291" s="46"/>
      <c r="H291" s="46"/>
      <c r="I291" s="46"/>
      <c r="J291" s="47"/>
    </row>
    <row r="292" ht="225">
      <c r="A292" s="37" t="s">
        <v>131</v>
      </c>
      <c r="B292" s="45"/>
      <c r="C292" s="46"/>
      <c r="D292" s="46"/>
      <c r="E292" s="39" t="s">
        <v>4187</v>
      </c>
      <c r="F292" s="46"/>
      <c r="G292" s="46"/>
      <c r="H292" s="46"/>
      <c r="I292" s="46"/>
      <c r="J292" s="47"/>
    </row>
    <row r="293">
      <c r="A293" s="37" t="s">
        <v>125</v>
      </c>
      <c r="B293" s="37">
        <v>95</v>
      </c>
      <c r="C293" s="38" t="s">
        <v>1269</v>
      </c>
      <c r="D293" s="37" t="s">
        <v>127</v>
      </c>
      <c r="E293" s="39" t="s">
        <v>4188</v>
      </c>
      <c r="F293" s="40" t="s">
        <v>135</v>
      </c>
      <c r="G293" s="41">
        <v>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130</v>
      </c>
      <c r="B294" s="45"/>
      <c r="C294" s="46"/>
      <c r="D294" s="46"/>
      <c r="E294" s="39" t="s">
        <v>4188</v>
      </c>
      <c r="F294" s="46"/>
      <c r="G294" s="46"/>
      <c r="H294" s="46"/>
      <c r="I294" s="46"/>
      <c r="J294" s="47"/>
    </row>
    <row r="295" ht="60">
      <c r="A295" s="37" t="s">
        <v>131</v>
      </c>
      <c r="B295" s="45"/>
      <c r="C295" s="46"/>
      <c r="D295" s="46"/>
      <c r="E295" s="39" t="s">
        <v>4189</v>
      </c>
      <c r="F295" s="46"/>
      <c r="G295" s="46"/>
      <c r="H295" s="46"/>
      <c r="I295" s="46"/>
      <c r="J295" s="47"/>
    </row>
    <row r="296">
      <c r="A296" s="37" t="s">
        <v>125</v>
      </c>
      <c r="B296" s="37">
        <v>96</v>
      </c>
      <c r="C296" s="38" t="s">
        <v>1271</v>
      </c>
      <c r="D296" s="37" t="s">
        <v>127</v>
      </c>
      <c r="E296" s="39" t="s">
        <v>4190</v>
      </c>
      <c r="F296" s="40" t="s">
        <v>135</v>
      </c>
      <c r="G296" s="41">
        <v>2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130</v>
      </c>
      <c r="B297" s="45"/>
      <c r="C297" s="46"/>
      <c r="D297" s="46"/>
      <c r="E297" s="39" t="s">
        <v>4190</v>
      </c>
      <c r="F297" s="46"/>
      <c r="G297" s="46"/>
      <c r="H297" s="46"/>
      <c r="I297" s="46"/>
      <c r="J297" s="47"/>
    </row>
    <row r="298" ht="60">
      <c r="A298" s="37" t="s">
        <v>131</v>
      </c>
      <c r="B298" s="45"/>
      <c r="C298" s="46"/>
      <c r="D298" s="46"/>
      <c r="E298" s="39" t="s">
        <v>4191</v>
      </c>
      <c r="F298" s="46"/>
      <c r="G298" s="46"/>
      <c r="H298" s="46"/>
      <c r="I298" s="46"/>
      <c r="J298" s="47"/>
    </row>
    <row r="299">
      <c r="A299" s="37" t="s">
        <v>125</v>
      </c>
      <c r="B299" s="37">
        <v>97</v>
      </c>
      <c r="C299" s="38" t="s">
        <v>4192</v>
      </c>
      <c r="D299" s="37" t="s">
        <v>127</v>
      </c>
      <c r="E299" s="39" t="s">
        <v>4193</v>
      </c>
      <c r="F299" s="40" t="s">
        <v>135</v>
      </c>
      <c r="G299" s="41">
        <v>1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130</v>
      </c>
      <c r="B300" s="45"/>
      <c r="C300" s="46"/>
      <c r="D300" s="46"/>
      <c r="E300" s="39" t="s">
        <v>4193</v>
      </c>
      <c r="F300" s="46"/>
      <c r="G300" s="46"/>
      <c r="H300" s="46"/>
      <c r="I300" s="46"/>
      <c r="J300" s="47"/>
    </row>
    <row r="301">
      <c r="A301" s="37" t="s">
        <v>131</v>
      </c>
      <c r="B301" s="45"/>
      <c r="C301" s="46"/>
      <c r="D301" s="46"/>
      <c r="E301" s="39" t="s">
        <v>4193</v>
      </c>
      <c r="F301" s="46"/>
      <c r="G301" s="46"/>
      <c r="H301" s="46"/>
      <c r="I301" s="46"/>
      <c r="J301" s="47"/>
    </row>
    <row r="302">
      <c r="A302" s="37" t="s">
        <v>125</v>
      </c>
      <c r="B302" s="37">
        <v>98</v>
      </c>
      <c r="C302" s="38" t="s">
        <v>4194</v>
      </c>
      <c r="D302" s="37" t="s">
        <v>127</v>
      </c>
      <c r="E302" s="39" t="s">
        <v>4195</v>
      </c>
      <c r="F302" s="40" t="s">
        <v>656</v>
      </c>
      <c r="G302" s="41">
        <v>1600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130</v>
      </c>
      <c r="B303" s="45"/>
      <c r="C303" s="46"/>
      <c r="D303" s="46"/>
      <c r="E303" s="39" t="s">
        <v>4195</v>
      </c>
      <c r="F303" s="46"/>
      <c r="G303" s="46"/>
      <c r="H303" s="46"/>
      <c r="I303" s="46"/>
      <c r="J303" s="47"/>
    </row>
    <row r="304">
      <c r="A304" s="37" t="s">
        <v>131</v>
      </c>
      <c r="B304" s="45"/>
      <c r="C304" s="46"/>
      <c r="D304" s="46"/>
      <c r="E304" s="39" t="s">
        <v>4195</v>
      </c>
      <c r="F304" s="46"/>
      <c r="G304" s="46"/>
      <c r="H304" s="46"/>
      <c r="I304" s="46"/>
      <c r="J304" s="47"/>
    </row>
    <row r="305">
      <c r="A305" s="37" t="s">
        <v>125</v>
      </c>
      <c r="B305" s="37">
        <v>99</v>
      </c>
      <c r="C305" s="38" t="s">
        <v>4196</v>
      </c>
      <c r="D305" s="37" t="s">
        <v>127</v>
      </c>
      <c r="E305" s="39" t="s">
        <v>4197</v>
      </c>
      <c r="F305" s="40" t="s">
        <v>656</v>
      </c>
      <c r="G305" s="41">
        <v>1700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130</v>
      </c>
      <c r="B306" s="45"/>
      <c r="C306" s="46"/>
      <c r="D306" s="46"/>
      <c r="E306" s="39" t="s">
        <v>4197</v>
      </c>
      <c r="F306" s="46"/>
      <c r="G306" s="46"/>
      <c r="H306" s="46"/>
      <c r="I306" s="46"/>
      <c r="J306" s="47"/>
    </row>
    <row r="307" ht="45">
      <c r="A307" s="37" t="s">
        <v>131</v>
      </c>
      <c r="B307" s="45"/>
      <c r="C307" s="46"/>
      <c r="D307" s="46"/>
      <c r="E307" s="39" t="s">
        <v>4198</v>
      </c>
      <c r="F307" s="46"/>
      <c r="G307" s="46"/>
      <c r="H307" s="46"/>
      <c r="I307" s="46"/>
      <c r="J307" s="47"/>
    </row>
    <row r="308">
      <c r="A308" s="37" t="s">
        <v>125</v>
      </c>
      <c r="B308" s="37">
        <v>100</v>
      </c>
      <c r="C308" s="38" t="s">
        <v>1223</v>
      </c>
      <c r="D308" s="37" t="s">
        <v>127</v>
      </c>
      <c r="E308" s="39" t="s">
        <v>4199</v>
      </c>
      <c r="F308" s="40" t="s">
        <v>135</v>
      </c>
      <c r="G308" s="41">
        <v>14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130</v>
      </c>
      <c r="B309" s="45"/>
      <c r="C309" s="46"/>
      <c r="D309" s="46"/>
      <c r="E309" s="39" t="s">
        <v>4199</v>
      </c>
      <c r="F309" s="46"/>
      <c r="G309" s="46"/>
      <c r="H309" s="46"/>
      <c r="I309" s="46"/>
      <c r="J309" s="47"/>
    </row>
    <row r="310" ht="60">
      <c r="A310" s="37" t="s">
        <v>131</v>
      </c>
      <c r="B310" s="45"/>
      <c r="C310" s="46"/>
      <c r="D310" s="46"/>
      <c r="E310" s="39" t="s">
        <v>4200</v>
      </c>
      <c r="F310" s="46"/>
      <c r="G310" s="46"/>
      <c r="H310" s="46"/>
      <c r="I310" s="46"/>
      <c r="J310" s="47"/>
    </row>
    <row r="311">
      <c r="A311" s="37" t="s">
        <v>125</v>
      </c>
      <c r="B311" s="37">
        <v>101</v>
      </c>
      <c r="C311" s="38" t="s">
        <v>1225</v>
      </c>
      <c r="D311" s="37" t="s">
        <v>127</v>
      </c>
      <c r="E311" s="39" t="s">
        <v>4201</v>
      </c>
      <c r="F311" s="40" t="s">
        <v>135</v>
      </c>
      <c r="G311" s="41">
        <v>4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130</v>
      </c>
      <c r="B312" s="45"/>
      <c r="C312" s="46"/>
      <c r="D312" s="46"/>
      <c r="E312" s="39" t="s">
        <v>4201</v>
      </c>
      <c r="F312" s="46"/>
      <c r="G312" s="46"/>
      <c r="H312" s="46"/>
      <c r="I312" s="46"/>
      <c r="J312" s="47"/>
    </row>
    <row r="313" ht="60">
      <c r="A313" s="37" t="s">
        <v>131</v>
      </c>
      <c r="B313" s="45"/>
      <c r="C313" s="46"/>
      <c r="D313" s="46"/>
      <c r="E313" s="39" t="s">
        <v>4202</v>
      </c>
      <c r="F313" s="46"/>
      <c r="G313" s="46"/>
      <c r="H313" s="46"/>
      <c r="I313" s="46"/>
      <c r="J313" s="47"/>
    </row>
    <row r="314" ht="30">
      <c r="A314" s="37" t="s">
        <v>125</v>
      </c>
      <c r="B314" s="37">
        <v>102</v>
      </c>
      <c r="C314" s="38" t="s">
        <v>1227</v>
      </c>
      <c r="D314" s="37" t="s">
        <v>127</v>
      </c>
      <c r="E314" s="39" t="s">
        <v>4203</v>
      </c>
      <c r="F314" s="40" t="s">
        <v>135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 ht="30">
      <c r="A315" s="37" t="s">
        <v>130</v>
      </c>
      <c r="B315" s="45"/>
      <c r="C315" s="46"/>
      <c r="D315" s="46"/>
      <c r="E315" s="39" t="s">
        <v>4203</v>
      </c>
      <c r="F315" s="46"/>
      <c r="G315" s="46"/>
      <c r="H315" s="46"/>
      <c r="I315" s="46"/>
      <c r="J315" s="47"/>
    </row>
    <row r="316" ht="30">
      <c r="A316" s="37" t="s">
        <v>131</v>
      </c>
      <c r="B316" s="45"/>
      <c r="C316" s="46"/>
      <c r="D316" s="46"/>
      <c r="E316" s="39" t="s">
        <v>4203</v>
      </c>
      <c r="F316" s="46"/>
      <c r="G316" s="46"/>
      <c r="H316" s="46"/>
      <c r="I316" s="46"/>
      <c r="J316" s="47"/>
    </row>
    <row r="317">
      <c r="A317" s="37" t="s">
        <v>125</v>
      </c>
      <c r="B317" s="37">
        <v>103</v>
      </c>
      <c r="C317" s="38" t="s">
        <v>1240</v>
      </c>
      <c r="D317" s="37" t="s">
        <v>127</v>
      </c>
      <c r="E317" s="39" t="s">
        <v>4204</v>
      </c>
      <c r="F317" s="40" t="s">
        <v>135</v>
      </c>
      <c r="G317" s="41">
        <v>1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130</v>
      </c>
      <c r="B318" s="45"/>
      <c r="C318" s="46"/>
      <c r="D318" s="46"/>
      <c r="E318" s="39" t="s">
        <v>4204</v>
      </c>
      <c r="F318" s="46"/>
      <c r="G318" s="46"/>
      <c r="H318" s="46"/>
      <c r="I318" s="46"/>
      <c r="J318" s="47"/>
    </row>
    <row r="319">
      <c r="A319" s="37" t="s">
        <v>131</v>
      </c>
      <c r="B319" s="45"/>
      <c r="C319" s="46"/>
      <c r="D319" s="46"/>
      <c r="E319" s="39" t="s">
        <v>4204</v>
      </c>
      <c r="F319" s="46"/>
      <c r="G319" s="46"/>
      <c r="H319" s="46"/>
      <c r="I319" s="46"/>
      <c r="J319" s="47"/>
    </row>
    <row r="320">
      <c r="A320" s="37" t="s">
        <v>125</v>
      </c>
      <c r="B320" s="37">
        <v>104</v>
      </c>
      <c r="C320" s="38" t="s">
        <v>1254</v>
      </c>
      <c r="D320" s="37" t="s">
        <v>127</v>
      </c>
      <c r="E320" s="39" t="s">
        <v>4205</v>
      </c>
      <c r="F320" s="40" t="s">
        <v>135</v>
      </c>
      <c r="G320" s="41">
        <v>1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130</v>
      </c>
      <c r="B321" s="45"/>
      <c r="C321" s="46"/>
      <c r="D321" s="46"/>
      <c r="E321" s="39" t="s">
        <v>4205</v>
      </c>
      <c r="F321" s="46"/>
      <c r="G321" s="46"/>
      <c r="H321" s="46"/>
      <c r="I321" s="46"/>
      <c r="J321" s="47"/>
    </row>
    <row r="322">
      <c r="A322" s="37" t="s">
        <v>131</v>
      </c>
      <c r="B322" s="45"/>
      <c r="C322" s="46"/>
      <c r="D322" s="46"/>
      <c r="E322" s="39" t="s">
        <v>4205</v>
      </c>
      <c r="F322" s="46"/>
      <c r="G322" s="46"/>
      <c r="H322" s="46"/>
      <c r="I322" s="46"/>
      <c r="J322" s="47"/>
    </row>
    <row r="323">
      <c r="A323" s="37" t="s">
        <v>125</v>
      </c>
      <c r="B323" s="37">
        <v>105</v>
      </c>
      <c r="C323" s="38" t="s">
        <v>1256</v>
      </c>
      <c r="D323" s="37" t="s">
        <v>127</v>
      </c>
      <c r="E323" s="39" t="s">
        <v>4206</v>
      </c>
      <c r="F323" s="40" t="s">
        <v>135</v>
      </c>
      <c r="G323" s="41">
        <v>2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130</v>
      </c>
      <c r="B324" s="45"/>
      <c r="C324" s="46"/>
      <c r="D324" s="46"/>
      <c r="E324" s="39" t="s">
        <v>4206</v>
      </c>
      <c r="F324" s="46"/>
      <c r="G324" s="46"/>
      <c r="H324" s="46"/>
      <c r="I324" s="46"/>
      <c r="J324" s="47"/>
    </row>
    <row r="325">
      <c r="A325" s="37" t="s">
        <v>131</v>
      </c>
      <c r="B325" s="45"/>
      <c r="C325" s="46"/>
      <c r="D325" s="46"/>
      <c r="E325" s="39" t="s">
        <v>4206</v>
      </c>
      <c r="F325" s="46"/>
      <c r="G325" s="46"/>
      <c r="H325" s="46"/>
      <c r="I325" s="46"/>
      <c r="J325" s="47"/>
    </row>
    <row r="326">
      <c r="A326" s="37" t="s">
        <v>125</v>
      </c>
      <c r="B326" s="37">
        <v>106</v>
      </c>
      <c r="C326" s="38" t="s">
        <v>1258</v>
      </c>
      <c r="D326" s="37" t="s">
        <v>127</v>
      </c>
      <c r="E326" s="39" t="s">
        <v>4207</v>
      </c>
      <c r="F326" s="40" t="s">
        <v>135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130</v>
      </c>
      <c r="B327" s="45"/>
      <c r="C327" s="46"/>
      <c r="D327" s="46"/>
      <c r="E327" s="39" t="s">
        <v>4207</v>
      </c>
      <c r="F327" s="46"/>
      <c r="G327" s="46"/>
      <c r="H327" s="46"/>
      <c r="I327" s="46"/>
      <c r="J327" s="47"/>
    </row>
    <row r="328">
      <c r="A328" s="37" t="s">
        <v>131</v>
      </c>
      <c r="B328" s="45"/>
      <c r="C328" s="46"/>
      <c r="D328" s="46"/>
      <c r="E328" s="39" t="s">
        <v>4207</v>
      </c>
      <c r="F328" s="46"/>
      <c r="G328" s="46"/>
      <c r="H328" s="46"/>
      <c r="I328" s="46"/>
      <c r="J328" s="47"/>
    </row>
    <row r="329">
      <c r="A329" s="37" t="s">
        <v>125</v>
      </c>
      <c r="B329" s="37">
        <v>107</v>
      </c>
      <c r="C329" s="38" t="s">
        <v>1273</v>
      </c>
      <c r="D329" s="37" t="s">
        <v>127</v>
      </c>
      <c r="E329" s="39" t="s">
        <v>4208</v>
      </c>
      <c r="F329" s="40" t="s">
        <v>135</v>
      </c>
      <c r="G329" s="41">
        <v>2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130</v>
      </c>
      <c r="B330" s="45"/>
      <c r="C330" s="46"/>
      <c r="D330" s="46"/>
      <c r="E330" s="39" t="s">
        <v>4208</v>
      </c>
      <c r="F330" s="46"/>
      <c r="G330" s="46"/>
      <c r="H330" s="46"/>
      <c r="I330" s="46"/>
      <c r="J330" s="47"/>
    </row>
    <row r="331">
      <c r="A331" s="37" t="s">
        <v>131</v>
      </c>
      <c r="B331" s="45"/>
      <c r="C331" s="46"/>
      <c r="D331" s="46"/>
      <c r="E331" s="39" t="s">
        <v>4208</v>
      </c>
      <c r="F331" s="46"/>
      <c r="G331" s="46"/>
      <c r="H331" s="46"/>
      <c r="I331" s="46"/>
      <c r="J331" s="47"/>
    </row>
    <row r="332">
      <c r="A332" s="31" t="s">
        <v>122</v>
      </c>
      <c r="B332" s="32"/>
      <c r="C332" s="33" t="s">
        <v>4209</v>
      </c>
      <c r="D332" s="34"/>
      <c r="E332" s="31" t="s">
        <v>4210</v>
      </c>
      <c r="F332" s="34"/>
      <c r="G332" s="34"/>
      <c r="H332" s="34"/>
      <c r="I332" s="35">
        <f>SUMIFS(I333:I362,A333:A362,"P")</f>
        <v>0</v>
      </c>
      <c r="J332" s="36"/>
    </row>
    <row r="333" ht="30">
      <c r="A333" s="37" t="s">
        <v>125</v>
      </c>
      <c r="B333" s="37">
        <v>108</v>
      </c>
      <c r="C333" s="38" t="s">
        <v>4211</v>
      </c>
      <c r="D333" s="37" t="s">
        <v>127</v>
      </c>
      <c r="E333" s="39" t="s">
        <v>4212</v>
      </c>
      <c r="F333" s="40" t="s">
        <v>135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130</v>
      </c>
      <c r="B334" s="45"/>
      <c r="C334" s="46"/>
      <c r="D334" s="46"/>
      <c r="E334" s="39" t="s">
        <v>4212</v>
      </c>
      <c r="F334" s="46"/>
      <c r="G334" s="46"/>
      <c r="H334" s="46"/>
      <c r="I334" s="46"/>
      <c r="J334" s="47"/>
    </row>
    <row r="335" ht="90">
      <c r="A335" s="37" t="s">
        <v>131</v>
      </c>
      <c r="B335" s="45"/>
      <c r="C335" s="46"/>
      <c r="D335" s="46"/>
      <c r="E335" s="39" t="s">
        <v>4213</v>
      </c>
      <c r="F335" s="46"/>
      <c r="G335" s="46"/>
      <c r="H335" s="46"/>
      <c r="I335" s="46"/>
      <c r="J335" s="47"/>
    </row>
    <row r="336">
      <c r="A336" s="37" t="s">
        <v>125</v>
      </c>
      <c r="B336" s="37">
        <v>109</v>
      </c>
      <c r="C336" s="38" t="s">
        <v>4214</v>
      </c>
      <c r="D336" s="37" t="s">
        <v>127</v>
      </c>
      <c r="E336" s="39" t="s">
        <v>4215</v>
      </c>
      <c r="F336" s="40" t="s">
        <v>135</v>
      </c>
      <c r="G336" s="41">
        <v>1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130</v>
      </c>
      <c r="B337" s="45"/>
      <c r="C337" s="46"/>
      <c r="D337" s="46"/>
      <c r="E337" s="39" t="s">
        <v>4215</v>
      </c>
      <c r="F337" s="46"/>
      <c r="G337" s="46"/>
      <c r="H337" s="46"/>
      <c r="I337" s="46"/>
      <c r="J337" s="47"/>
    </row>
    <row r="338" ht="45">
      <c r="A338" s="37" t="s">
        <v>131</v>
      </c>
      <c r="B338" s="45"/>
      <c r="C338" s="46"/>
      <c r="D338" s="46"/>
      <c r="E338" s="39" t="s">
        <v>4216</v>
      </c>
      <c r="F338" s="46"/>
      <c r="G338" s="46"/>
      <c r="H338" s="46"/>
      <c r="I338" s="46"/>
      <c r="J338" s="47"/>
    </row>
    <row r="339">
      <c r="A339" s="37" t="s">
        <v>125</v>
      </c>
      <c r="B339" s="37">
        <v>110</v>
      </c>
      <c r="C339" s="38" t="s">
        <v>4217</v>
      </c>
      <c r="D339" s="37" t="s">
        <v>127</v>
      </c>
      <c r="E339" s="39" t="s">
        <v>4218</v>
      </c>
      <c r="F339" s="40" t="s">
        <v>135</v>
      </c>
      <c r="G339" s="41">
        <v>3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130</v>
      </c>
      <c r="B340" s="45"/>
      <c r="C340" s="46"/>
      <c r="D340" s="46"/>
      <c r="E340" s="39" t="s">
        <v>4218</v>
      </c>
      <c r="F340" s="46"/>
      <c r="G340" s="46"/>
      <c r="H340" s="46"/>
      <c r="I340" s="46"/>
      <c r="J340" s="47"/>
    </row>
    <row r="341">
      <c r="A341" s="37" t="s">
        <v>131</v>
      </c>
      <c r="B341" s="45"/>
      <c r="C341" s="46"/>
      <c r="D341" s="46"/>
      <c r="E341" s="39" t="s">
        <v>4218</v>
      </c>
      <c r="F341" s="46"/>
      <c r="G341" s="46"/>
      <c r="H341" s="46"/>
      <c r="I341" s="46"/>
      <c r="J341" s="47"/>
    </row>
    <row r="342" ht="30">
      <c r="A342" s="37" t="s">
        <v>125</v>
      </c>
      <c r="B342" s="37">
        <v>111</v>
      </c>
      <c r="C342" s="38" t="s">
        <v>4219</v>
      </c>
      <c r="D342" s="37" t="s">
        <v>297</v>
      </c>
      <c r="E342" s="39" t="s">
        <v>4220</v>
      </c>
      <c r="F342" s="40" t="s">
        <v>135</v>
      </c>
      <c r="G342" s="41">
        <v>1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 ht="30">
      <c r="A343" s="37" t="s">
        <v>130</v>
      </c>
      <c r="B343" s="45"/>
      <c r="C343" s="46"/>
      <c r="D343" s="46"/>
      <c r="E343" s="39" t="s">
        <v>4220</v>
      </c>
      <c r="F343" s="46"/>
      <c r="G343" s="46"/>
      <c r="H343" s="46"/>
      <c r="I343" s="46"/>
      <c r="J343" s="47"/>
    </row>
    <row r="344" ht="30">
      <c r="A344" s="37" t="s">
        <v>131</v>
      </c>
      <c r="B344" s="45"/>
      <c r="C344" s="46"/>
      <c r="D344" s="46"/>
      <c r="E344" s="39" t="s">
        <v>4220</v>
      </c>
      <c r="F344" s="46"/>
      <c r="G344" s="46"/>
      <c r="H344" s="46"/>
      <c r="I344" s="46"/>
      <c r="J344" s="47"/>
    </row>
    <row r="345">
      <c r="A345" s="37" t="s">
        <v>125</v>
      </c>
      <c r="B345" s="37">
        <v>112</v>
      </c>
      <c r="C345" s="38" t="s">
        <v>4221</v>
      </c>
      <c r="D345" s="37" t="s">
        <v>127</v>
      </c>
      <c r="E345" s="39" t="s">
        <v>4222</v>
      </c>
      <c r="F345" s="40" t="s">
        <v>135</v>
      </c>
      <c r="G345" s="41">
        <v>3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130</v>
      </c>
      <c r="B346" s="45"/>
      <c r="C346" s="46"/>
      <c r="D346" s="46"/>
      <c r="E346" s="39" t="s">
        <v>4222</v>
      </c>
      <c r="F346" s="46"/>
      <c r="G346" s="46"/>
      <c r="H346" s="46"/>
      <c r="I346" s="46"/>
      <c r="J346" s="47"/>
    </row>
    <row r="347">
      <c r="A347" s="37" t="s">
        <v>131</v>
      </c>
      <c r="B347" s="45"/>
      <c r="C347" s="46"/>
      <c r="D347" s="46"/>
      <c r="E347" s="39" t="s">
        <v>4223</v>
      </c>
      <c r="F347" s="46"/>
      <c r="G347" s="46"/>
      <c r="H347" s="46"/>
      <c r="I347" s="46"/>
      <c r="J347" s="47"/>
    </row>
    <row r="348">
      <c r="A348" s="37" t="s">
        <v>125</v>
      </c>
      <c r="B348" s="37">
        <v>113</v>
      </c>
      <c r="C348" s="38" t="s">
        <v>4224</v>
      </c>
      <c r="D348" s="37" t="s">
        <v>127</v>
      </c>
      <c r="E348" s="39" t="s">
        <v>4225</v>
      </c>
      <c r="F348" s="40" t="s">
        <v>135</v>
      </c>
      <c r="G348" s="41">
        <v>1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130</v>
      </c>
      <c r="B349" s="45"/>
      <c r="C349" s="46"/>
      <c r="D349" s="46"/>
      <c r="E349" s="39" t="s">
        <v>4225</v>
      </c>
      <c r="F349" s="46"/>
      <c r="G349" s="46"/>
      <c r="H349" s="46"/>
      <c r="I349" s="46"/>
      <c r="J349" s="47"/>
    </row>
    <row r="350">
      <c r="A350" s="37" t="s">
        <v>131</v>
      </c>
      <c r="B350" s="45"/>
      <c r="C350" s="46"/>
      <c r="D350" s="46"/>
      <c r="E350" s="39" t="s">
        <v>4226</v>
      </c>
      <c r="F350" s="46"/>
      <c r="G350" s="46"/>
      <c r="H350" s="46"/>
      <c r="I350" s="46"/>
      <c r="J350" s="47"/>
    </row>
    <row r="351" ht="30">
      <c r="A351" s="37" t="s">
        <v>125</v>
      </c>
      <c r="B351" s="37">
        <v>114</v>
      </c>
      <c r="C351" s="38" t="s">
        <v>4227</v>
      </c>
      <c r="D351" s="37" t="s">
        <v>127</v>
      </c>
      <c r="E351" s="39" t="s">
        <v>4228</v>
      </c>
      <c r="F351" s="40" t="s">
        <v>135</v>
      </c>
      <c r="G351" s="41">
        <v>1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 ht="30">
      <c r="A352" s="37" t="s">
        <v>130</v>
      </c>
      <c r="B352" s="45"/>
      <c r="C352" s="46"/>
      <c r="D352" s="46"/>
      <c r="E352" s="39" t="s">
        <v>4228</v>
      </c>
      <c r="F352" s="46"/>
      <c r="G352" s="46"/>
      <c r="H352" s="46"/>
      <c r="I352" s="46"/>
      <c r="J352" s="47"/>
    </row>
    <row r="353" ht="30">
      <c r="A353" s="37" t="s">
        <v>131</v>
      </c>
      <c r="B353" s="45"/>
      <c r="C353" s="46"/>
      <c r="D353" s="46"/>
      <c r="E353" s="39" t="s">
        <v>4228</v>
      </c>
      <c r="F353" s="46"/>
      <c r="G353" s="46"/>
      <c r="H353" s="46"/>
      <c r="I353" s="46"/>
      <c r="J353" s="47"/>
    </row>
    <row r="354">
      <c r="A354" s="37" t="s">
        <v>125</v>
      </c>
      <c r="B354" s="37">
        <v>115</v>
      </c>
      <c r="C354" s="38" t="s">
        <v>4229</v>
      </c>
      <c r="D354" s="37" t="s">
        <v>127</v>
      </c>
      <c r="E354" s="39" t="s">
        <v>4230</v>
      </c>
      <c r="F354" s="40" t="s">
        <v>656</v>
      </c>
      <c r="G354" s="41">
        <v>15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130</v>
      </c>
      <c r="B355" s="45"/>
      <c r="C355" s="46"/>
      <c r="D355" s="46"/>
      <c r="E355" s="39" t="s">
        <v>4230</v>
      </c>
      <c r="F355" s="46"/>
      <c r="G355" s="46"/>
      <c r="H355" s="46"/>
      <c r="I355" s="46"/>
      <c r="J355" s="47"/>
    </row>
    <row r="356">
      <c r="A356" s="37" t="s">
        <v>131</v>
      </c>
      <c r="B356" s="45"/>
      <c r="C356" s="46"/>
      <c r="D356" s="46"/>
      <c r="E356" s="39" t="s">
        <v>4230</v>
      </c>
      <c r="F356" s="46"/>
      <c r="G356" s="46"/>
      <c r="H356" s="46"/>
      <c r="I356" s="46"/>
      <c r="J356" s="47"/>
    </row>
    <row r="357">
      <c r="A357" s="37" t="s">
        <v>125</v>
      </c>
      <c r="B357" s="37">
        <v>116</v>
      </c>
      <c r="C357" s="38" t="s">
        <v>4231</v>
      </c>
      <c r="D357" s="37" t="s">
        <v>127</v>
      </c>
      <c r="E357" s="39" t="s">
        <v>4197</v>
      </c>
      <c r="F357" s="40" t="s">
        <v>656</v>
      </c>
      <c r="G357" s="41">
        <v>15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130</v>
      </c>
      <c r="B358" s="45"/>
      <c r="C358" s="46"/>
      <c r="D358" s="46"/>
      <c r="E358" s="39" t="s">
        <v>4197</v>
      </c>
      <c r="F358" s="46"/>
      <c r="G358" s="46"/>
      <c r="H358" s="46"/>
      <c r="I358" s="46"/>
      <c r="J358" s="47"/>
    </row>
    <row r="359" ht="45">
      <c r="A359" s="37" t="s">
        <v>131</v>
      </c>
      <c r="B359" s="45"/>
      <c r="C359" s="46"/>
      <c r="D359" s="46"/>
      <c r="E359" s="39" t="s">
        <v>4198</v>
      </c>
      <c r="F359" s="46"/>
      <c r="G359" s="46"/>
      <c r="H359" s="46"/>
      <c r="I359" s="46"/>
      <c r="J359" s="47"/>
    </row>
    <row r="360">
      <c r="A360" s="37" t="s">
        <v>125</v>
      </c>
      <c r="B360" s="37">
        <v>117</v>
      </c>
      <c r="C360" s="38" t="s">
        <v>4232</v>
      </c>
      <c r="D360" s="37" t="s">
        <v>127</v>
      </c>
      <c r="E360" s="39" t="s">
        <v>4233</v>
      </c>
      <c r="F360" s="40" t="s">
        <v>129</v>
      </c>
      <c r="G360" s="41">
        <v>10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130</v>
      </c>
      <c r="B361" s="45"/>
      <c r="C361" s="46"/>
      <c r="D361" s="46"/>
      <c r="E361" s="39" t="s">
        <v>4233</v>
      </c>
      <c r="F361" s="46"/>
      <c r="G361" s="46"/>
      <c r="H361" s="46"/>
      <c r="I361" s="46"/>
      <c r="J361" s="47"/>
    </row>
    <row r="362" ht="30">
      <c r="A362" s="37" t="s">
        <v>131</v>
      </c>
      <c r="B362" s="45"/>
      <c r="C362" s="46"/>
      <c r="D362" s="46"/>
      <c r="E362" s="39" t="s">
        <v>4234</v>
      </c>
      <c r="F362" s="46"/>
      <c r="G362" s="46"/>
      <c r="H362" s="46"/>
      <c r="I362" s="46"/>
      <c r="J362" s="47"/>
    </row>
    <row r="363">
      <c r="A363" s="31" t="s">
        <v>122</v>
      </c>
      <c r="B363" s="32"/>
      <c r="C363" s="33" t="s">
        <v>4235</v>
      </c>
      <c r="D363" s="34"/>
      <c r="E363" s="31" t="s">
        <v>4236</v>
      </c>
      <c r="F363" s="34"/>
      <c r="G363" s="34"/>
      <c r="H363" s="34"/>
      <c r="I363" s="35">
        <f>SUMIFS(I364:I423,A364:A423,"P")</f>
        <v>0</v>
      </c>
      <c r="J363" s="36"/>
    </row>
    <row r="364" ht="30">
      <c r="A364" s="37" t="s">
        <v>125</v>
      </c>
      <c r="B364" s="37">
        <v>118</v>
      </c>
      <c r="C364" s="38" t="s">
        <v>4237</v>
      </c>
      <c r="D364" s="37" t="s">
        <v>127</v>
      </c>
      <c r="E364" s="39" t="s">
        <v>4238</v>
      </c>
      <c r="F364" s="40" t="s">
        <v>135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30">
      <c r="A365" s="37" t="s">
        <v>130</v>
      </c>
      <c r="B365" s="45"/>
      <c r="C365" s="46"/>
      <c r="D365" s="46"/>
      <c r="E365" s="39" t="s">
        <v>4238</v>
      </c>
      <c r="F365" s="46"/>
      <c r="G365" s="46"/>
      <c r="H365" s="46"/>
      <c r="I365" s="46"/>
      <c r="J365" s="47"/>
    </row>
    <row r="366" ht="135">
      <c r="A366" s="37" t="s">
        <v>131</v>
      </c>
      <c r="B366" s="45"/>
      <c r="C366" s="46"/>
      <c r="D366" s="46"/>
      <c r="E366" s="39" t="s">
        <v>4239</v>
      </c>
      <c r="F366" s="46"/>
      <c r="G366" s="46"/>
      <c r="H366" s="46"/>
      <c r="I366" s="46"/>
      <c r="J366" s="47"/>
    </row>
    <row r="367" ht="30">
      <c r="A367" s="37" t="s">
        <v>125</v>
      </c>
      <c r="B367" s="37">
        <v>119</v>
      </c>
      <c r="C367" s="38" t="s">
        <v>4240</v>
      </c>
      <c r="D367" s="37" t="s">
        <v>127</v>
      </c>
      <c r="E367" s="39" t="s">
        <v>4241</v>
      </c>
      <c r="F367" s="40" t="s">
        <v>135</v>
      </c>
      <c r="G367" s="41">
        <v>1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 ht="30">
      <c r="A368" s="37" t="s">
        <v>130</v>
      </c>
      <c r="B368" s="45"/>
      <c r="C368" s="46"/>
      <c r="D368" s="46"/>
      <c r="E368" s="39" t="s">
        <v>4241</v>
      </c>
      <c r="F368" s="46"/>
      <c r="G368" s="46"/>
      <c r="H368" s="46"/>
      <c r="I368" s="46"/>
      <c r="J368" s="47"/>
    </row>
    <row r="369" ht="45">
      <c r="A369" s="37" t="s">
        <v>131</v>
      </c>
      <c r="B369" s="45"/>
      <c r="C369" s="46"/>
      <c r="D369" s="46"/>
      <c r="E369" s="39" t="s">
        <v>4242</v>
      </c>
      <c r="F369" s="46"/>
      <c r="G369" s="46"/>
      <c r="H369" s="46"/>
      <c r="I369" s="46"/>
      <c r="J369" s="47"/>
    </row>
    <row r="370" ht="30">
      <c r="A370" s="37" t="s">
        <v>125</v>
      </c>
      <c r="B370" s="37">
        <v>120</v>
      </c>
      <c r="C370" s="38" t="s">
        <v>4243</v>
      </c>
      <c r="D370" s="37" t="s">
        <v>127</v>
      </c>
      <c r="E370" s="39" t="s">
        <v>4244</v>
      </c>
      <c r="F370" s="40" t="s">
        <v>135</v>
      </c>
      <c r="G370" s="41">
        <v>1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 ht="30">
      <c r="A371" s="37" t="s">
        <v>130</v>
      </c>
      <c r="B371" s="45"/>
      <c r="C371" s="46"/>
      <c r="D371" s="46"/>
      <c r="E371" s="39" t="s">
        <v>4244</v>
      </c>
      <c r="F371" s="46"/>
      <c r="G371" s="46"/>
      <c r="H371" s="46"/>
      <c r="I371" s="46"/>
      <c r="J371" s="47"/>
    </row>
    <row r="372" ht="60">
      <c r="A372" s="37" t="s">
        <v>131</v>
      </c>
      <c r="B372" s="45"/>
      <c r="C372" s="46"/>
      <c r="D372" s="46"/>
      <c r="E372" s="39" t="s">
        <v>4245</v>
      </c>
      <c r="F372" s="46"/>
      <c r="G372" s="46"/>
      <c r="H372" s="46"/>
      <c r="I372" s="46"/>
      <c r="J372" s="47"/>
    </row>
    <row r="373">
      <c r="A373" s="37" t="s">
        <v>125</v>
      </c>
      <c r="B373" s="37">
        <v>121</v>
      </c>
      <c r="C373" s="38" t="s">
        <v>4246</v>
      </c>
      <c r="D373" s="37" t="s">
        <v>127</v>
      </c>
      <c r="E373" s="39" t="s">
        <v>4247</v>
      </c>
      <c r="F373" s="40" t="s">
        <v>135</v>
      </c>
      <c r="G373" s="41">
        <v>2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>
      <c r="A374" s="37" t="s">
        <v>130</v>
      </c>
      <c r="B374" s="45"/>
      <c r="C374" s="46"/>
      <c r="D374" s="46"/>
      <c r="E374" s="39" t="s">
        <v>4247</v>
      </c>
      <c r="F374" s="46"/>
      <c r="G374" s="46"/>
      <c r="H374" s="46"/>
      <c r="I374" s="46"/>
      <c r="J374" s="47"/>
    </row>
    <row r="375" ht="30">
      <c r="A375" s="37" t="s">
        <v>131</v>
      </c>
      <c r="B375" s="45"/>
      <c r="C375" s="46"/>
      <c r="D375" s="46"/>
      <c r="E375" s="39" t="s">
        <v>4248</v>
      </c>
      <c r="F375" s="46"/>
      <c r="G375" s="46"/>
      <c r="H375" s="46"/>
      <c r="I375" s="46"/>
      <c r="J375" s="47"/>
    </row>
    <row r="376" ht="30">
      <c r="A376" s="37" t="s">
        <v>125</v>
      </c>
      <c r="B376" s="37">
        <v>122</v>
      </c>
      <c r="C376" s="38" t="s">
        <v>4249</v>
      </c>
      <c r="D376" s="37" t="s">
        <v>1686</v>
      </c>
      <c r="E376" s="39" t="s">
        <v>4250</v>
      </c>
      <c r="F376" s="40" t="s">
        <v>1304</v>
      </c>
      <c r="G376" s="41">
        <v>2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130</v>
      </c>
      <c r="B377" s="45"/>
      <c r="C377" s="46"/>
      <c r="D377" s="46"/>
      <c r="E377" s="39" t="s">
        <v>4250</v>
      </c>
      <c r="F377" s="46"/>
      <c r="G377" s="46"/>
      <c r="H377" s="46"/>
      <c r="I377" s="46"/>
      <c r="J377" s="47"/>
    </row>
    <row r="378" ht="30">
      <c r="A378" s="37" t="s">
        <v>131</v>
      </c>
      <c r="B378" s="45"/>
      <c r="C378" s="46"/>
      <c r="D378" s="46"/>
      <c r="E378" s="39" t="s">
        <v>4250</v>
      </c>
      <c r="F378" s="46"/>
      <c r="G378" s="46"/>
      <c r="H378" s="46"/>
      <c r="I378" s="46"/>
      <c r="J378" s="47"/>
    </row>
    <row r="379" ht="45">
      <c r="A379" s="37" t="s">
        <v>125</v>
      </c>
      <c r="B379" s="37">
        <v>123</v>
      </c>
      <c r="C379" s="38" t="s">
        <v>4251</v>
      </c>
      <c r="D379" s="37" t="s">
        <v>127</v>
      </c>
      <c r="E379" s="39" t="s">
        <v>4078</v>
      </c>
      <c r="F379" s="40" t="s">
        <v>1304</v>
      </c>
      <c r="G379" s="41">
        <v>2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45">
      <c r="A380" s="37" t="s">
        <v>130</v>
      </c>
      <c r="B380" s="45"/>
      <c r="C380" s="46"/>
      <c r="D380" s="46"/>
      <c r="E380" s="39" t="s">
        <v>4078</v>
      </c>
      <c r="F380" s="46"/>
      <c r="G380" s="46"/>
      <c r="H380" s="46"/>
      <c r="I380" s="46"/>
      <c r="J380" s="47"/>
    </row>
    <row r="381" ht="45">
      <c r="A381" s="37" t="s">
        <v>131</v>
      </c>
      <c r="B381" s="45"/>
      <c r="C381" s="46"/>
      <c r="D381" s="46"/>
      <c r="E381" s="39" t="s">
        <v>4078</v>
      </c>
      <c r="F381" s="46"/>
      <c r="G381" s="46"/>
      <c r="H381" s="46"/>
      <c r="I381" s="46"/>
      <c r="J381" s="47"/>
    </row>
    <row r="382">
      <c r="A382" s="37" t="s">
        <v>125</v>
      </c>
      <c r="B382" s="37">
        <v>124</v>
      </c>
      <c r="C382" s="38" t="s">
        <v>4252</v>
      </c>
      <c r="D382" s="37" t="s">
        <v>127</v>
      </c>
      <c r="E382" s="39" t="s">
        <v>4253</v>
      </c>
      <c r="F382" s="40" t="s">
        <v>135</v>
      </c>
      <c r="G382" s="41">
        <v>1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130</v>
      </c>
      <c r="B383" s="45"/>
      <c r="C383" s="46"/>
      <c r="D383" s="46"/>
      <c r="E383" s="39" t="s">
        <v>4253</v>
      </c>
      <c r="F383" s="46"/>
      <c r="G383" s="46"/>
      <c r="H383" s="46"/>
      <c r="I383" s="46"/>
      <c r="J383" s="47"/>
    </row>
    <row r="384">
      <c r="A384" s="37" t="s">
        <v>131</v>
      </c>
      <c r="B384" s="45"/>
      <c r="C384" s="46"/>
      <c r="D384" s="46"/>
      <c r="E384" s="39" t="s">
        <v>4253</v>
      </c>
      <c r="F384" s="46"/>
      <c r="G384" s="46"/>
      <c r="H384" s="46"/>
      <c r="I384" s="46"/>
      <c r="J384" s="47"/>
    </row>
    <row r="385">
      <c r="A385" s="37" t="s">
        <v>125</v>
      </c>
      <c r="B385" s="37">
        <v>125</v>
      </c>
      <c r="C385" s="38" t="s">
        <v>4254</v>
      </c>
      <c r="D385" s="37" t="s">
        <v>127</v>
      </c>
      <c r="E385" s="39" t="s">
        <v>4255</v>
      </c>
      <c r="F385" s="40" t="s">
        <v>135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130</v>
      </c>
      <c r="B386" s="45"/>
      <c r="C386" s="46"/>
      <c r="D386" s="46"/>
      <c r="E386" s="39" t="s">
        <v>4255</v>
      </c>
      <c r="F386" s="46"/>
      <c r="G386" s="46"/>
      <c r="H386" s="46"/>
      <c r="I386" s="46"/>
      <c r="J386" s="47"/>
    </row>
    <row r="387">
      <c r="A387" s="37" t="s">
        <v>131</v>
      </c>
      <c r="B387" s="45"/>
      <c r="C387" s="46"/>
      <c r="D387" s="46"/>
      <c r="E387" s="39" t="s">
        <v>4255</v>
      </c>
      <c r="F387" s="46"/>
      <c r="G387" s="46"/>
      <c r="H387" s="46"/>
      <c r="I387" s="46"/>
      <c r="J387" s="47"/>
    </row>
    <row r="388">
      <c r="A388" s="37" t="s">
        <v>125</v>
      </c>
      <c r="B388" s="37">
        <v>126</v>
      </c>
      <c r="C388" s="38" t="s">
        <v>4256</v>
      </c>
      <c r="D388" s="37" t="s">
        <v>297</v>
      </c>
      <c r="E388" s="39" t="s">
        <v>4257</v>
      </c>
      <c r="F388" s="40" t="s">
        <v>135</v>
      </c>
      <c r="G388" s="41">
        <v>1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>
      <c r="A389" s="37" t="s">
        <v>130</v>
      </c>
      <c r="B389" s="45"/>
      <c r="C389" s="46"/>
      <c r="D389" s="46"/>
      <c r="E389" s="39" t="s">
        <v>4257</v>
      </c>
      <c r="F389" s="46"/>
      <c r="G389" s="46"/>
      <c r="H389" s="46"/>
      <c r="I389" s="46"/>
      <c r="J389" s="47"/>
    </row>
    <row r="390">
      <c r="A390" s="37" t="s">
        <v>131</v>
      </c>
      <c r="B390" s="45"/>
      <c r="C390" s="46"/>
      <c r="D390" s="46"/>
      <c r="E390" s="39" t="s">
        <v>4257</v>
      </c>
      <c r="F390" s="46"/>
      <c r="G390" s="46"/>
      <c r="H390" s="46"/>
      <c r="I390" s="46"/>
      <c r="J390" s="47"/>
    </row>
    <row r="391">
      <c r="A391" s="37" t="s">
        <v>125</v>
      </c>
      <c r="B391" s="37">
        <v>127</v>
      </c>
      <c r="C391" s="38" t="s">
        <v>4153</v>
      </c>
      <c r="D391" s="37" t="s">
        <v>2069</v>
      </c>
      <c r="E391" s="39" t="s">
        <v>4258</v>
      </c>
      <c r="F391" s="40" t="s">
        <v>129</v>
      </c>
      <c r="G391" s="41">
        <v>15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130</v>
      </c>
      <c r="B392" s="45"/>
      <c r="C392" s="46"/>
      <c r="D392" s="46"/>
      <c r="E392" s="39" t="s">
        <v>4258</v>
      </c>
      <c r="F392" s="46"/>
      <c r="G392" s="46"/>
      <c r="H392" s="46"/>
      <c r="I392" s="46"/>
      <c r="J392" s="47"/>
    </row>
    <row r="393" ht="30">
      <c r="A393" s="37" t="s">
        <v>131</v>
      </c>
      <c r="B393" s="45"/>
      <c r="C393" s="46"/>
      <c r="D393" s="46"/>
      <c r="E393" s="39" t="s">
        <v>4259</v>
      </c>
      <c r="F393" s="46"/>
      <c r="G393" s="46"/>
      <c r="H393" s="46"/>
      <c r="I393" s="46"/>
      <c r="J393" s="47"/>
    </row>
    <row r="394">
      <c r="A394" s="37" t="s">
        <v>125</v>
      </c>
      <c r="B394" s="37">
        <v>128</v>
      </c>
      <c r="C394" s="38" t="s">
        <v>4260</v>
      </c>
      <c r="D394" s="37" t="s">
        <v>127</v>
      </c>
      <c r="E394" s="39" t="s">
        <v>4261</v>
      </c>
      <c r="F394" s="40" t="s">
        <v>129</v>
      </c>
      <c r="G394" s="41">
        <v>4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130</v>
      </c>
      <c r="B395" s="45"/>
      <c r="C395" s="46"/>
      <c r="D395" s="46"/>
      <c r="E395" s="39" t="s">
        <v>4261</v>
      </c>
      <c r="F395" s="46"/>
      <c r="G395" s="46"/>
      <c r="H395" s="46"/>
      <c r="I395" s="46"/>
      <c r="J395" s="47"/>
    </row>
    <row r="396" ht="30">
      <c r="A396" s="37" t="s">
        <v>131</v>
      </c>
      <c r="B396" s="45"/>
      <c r="C396" s="46"/>
      <c r="D396" s="46"/>
      <c r="E396" s="39" t="s">
        <v>4262</v>
      </c>
      <c r="F396" s="46"/>
      <c r="G396" s="46"/>
      <c r="H396" s="46"/>
      <c r="I396" s="46"/>
      <c r="J396" s="47"/>
    </row>
    <row r="397" ht="30">
      <c r="A397" s="37" t="s">
        <v>125</v>
      </c>
      <c r="B397" s="37">
        <v>129</v>
      </c>
      <c r="C397" s="38" t="s">
        <v>4263</v>
      </c>
      <c r="D397" s="37" t="s">
        <v>127</v>
      </c>
      <c r="E397" s="39" t="s">
        <v>4264</v>
      </c>
      <c r="F397" s="40" t="s">
        <v>135</v>
      </c>
      <c r="G397" s="41">
        <v>2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30">
      <c r="A398" s="37" t="s">
        <v>130</v>
      </c>
      <c r="B398" s="45"/>
      <c r="C398" s="46"/>
      <c r="D398" s="46"/>
      <c r="E398" s="39" t="s">
        <v>4264</v>
      </c>
      <c r="F398" s="46"/>
      <c r="G398" s="46"/>
      <c r="H398" s="46"/>
      <c r="I398" s="46"/>
      <c r="J398" s="47"/>
    </row>
    <row r="399" ht="30">
      <c r="A399" s="37" t="s">
        <v>131</v>
      </c>
      <c r="B399" s="45"/>
      <c r="C399" s="46"/>
      <c r="D399" s="46"/>
      <c r="E399" s="39" t="s">
        <v>4264</v>
      </c>
      <c r="F399" s="46"/>
      <c r="G399" s="46"/>
      <c r="H399" s="46"/>
      <c r="I399" s="46"/>
      <c r="J399" s="47"/>
    </row>
    <row r="400" ht="30">
      <c r="A400" s="37" t="s">
        <v>125</v>
      </c>
      <c r="B400" s="37">
        <v>130</v>
      </c>
      <c r="C400" s="38" t="s">
        <v>4265</v>
      </c>
      <c r="D400" s="37" t="s">
        <v>127</v>
      </c>
      <c r="E400" s="39" t="s">
        <v>4266</v>
      </c>
      <c r="F400" s="40" t="s">
        <v>135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 ht="30">
      <c r="A401" s="37" t="s">
        <v>130</v>
      </c>
      <c r="B401" s="45"/>
      <c r="C401" s="46"/>
      <c r="D401" s="46"/>
      <c r="E401" s="39" t="s">
        <v>4266</v>
      </c>
      <c r="F401" s="46"/>
      <c r="G401" s="46"/>
      <c r="H401" s="46"/>
      <c r="I401" s="46"/>
      <c r="J401" s="47"/>
    </row>
    <row r="402" ht="30">
      <c r="A402" s="37" t="s">
        <v>131</v>
      </c>
      <c r="B402" s="45"/>
      <c r="C402" s="46"/>
      <c r="D402" s="46"/>
      <c r="E402" s="39" t="s">
        <v>4266</v>
      </c>
      <c r="F402" s="46"/>
      <c r="G402" s="46"/>
      <c r="H402" s="46"/>
      <c r="I402" s="46"/>
      <c r="J402" s="47"/>
    </row>
    <row r="403">
      <c r="A403" s="37" t="s">
        <v>125</v>
      </c>
      <c r="B403" s="37">
        <v>131</v>
      </c>
      <c r="C403" s="38" t="s">
        <v>4182</v>
      </c>
      <c r="D403" s="37" t="s">
        <v>297</v>
      </c>
      <c r="E403" s="39" t="s">
        <v>4267</v>
      </c>
      <c r="F403" s="40" t="s">
        <v>135</v>
      </c>
      <c r="G403" s="41">
        <v>2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130</v>
      </c>
      <c r="B404" s="45"/>
      <c r="C404" s="46"/>
      <c r="D404" s="46"/>
      <c r="E404" s="39" t="s">
        <v>4267</v>
      </c>
      <c r="F404" s="46"/>
      <c r="G404" s="46"/>
      <c r="H404" s="46"/>
      <c r="I404" s="46"/>
      <c r="J404" s="47"/>
    </row>
    <row r="405">
      <c r="A405" s="37" t="s">
        <v>131</v>
      </c>
      <c r="B405" s="45"/>
      <c r="C405" s="46"/>
      <c r="D405" s="46"/>
      <c r="E405" s="39" t="s">
        <v>4268</v>
      </c>
      <c r="F405" s="46"/>
      <c r="G405" s="46"/>
      <c r="H405" s="46"/>
      <c r="I405" s="46"/>
      <c r="J405" s="47"/>
    </row>
    <row r="406">
      <c r="A406" s="37" t="s">
        <v>125</v>
      </c>
      <c r="B406" s="37">
        <v>132</v>
      </c>
      <c r="C406" s="38" t="s">
        <v>4269</v>
      </c>
      <c r="D406" s="37" t="s">
        <v>127</v>
      </c>
      <c r="E406" s="39" t="s">
        <v>4270</v>
      </c>
      <c r="F406" s="40" t="s">
        <v>135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130</v>
      </c>
      <c r="B407" s="45"/>
      <c r="C407" s="46"/>
      <c r="D407" s="46"/>
      <c r="E407" s="39" t="s">
        <v>4270</v>
      </c>
      <c r="F407" s="46"/>
      <c r="G407" s="46"/>
      <c r="H407" s="46"/>
      <c r="I407" s="46"/>
      <c r="J407" s="47"/>
    </row>
    <row r="408" ht="105">
      <c r="A408" s="37" t="s">
        <v>131</v>
      </c>
      <c r="B408" s="45"/>
      <c r="C408" s="46"/>
      <c r="D408" s="46"/>
      <c r="E408" s="39" t="s">
        <v>4271</v>
      </c>
      <c r="F408" s="46"/>
      <c r="G408" s="46"/>
      <c r="H408" s="46"/>
      <c r="I408" s="46"/>
      <c r="J408" s="47"/>
    </row>
    <row r="409">
      <c r="A409" s="37" t="s">
        <v>125</v>
      </c>
      <c r="B409" s="37">
        <v>133</v>
      </c>
      <c r="C409" s="38" t="s">
        <v>4272</v>
      </c>
      <c r="D409" s="37" t="s">
        <v>127</v>
      </c>
      <c r="E409" s="39" t="s">
        <v>4273</v>
      </c>
      <c r="F409" s="40" t="s">
        <v>135</v>
      </c>
      <c r="G409" s="41">
        <v>1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130</v>
      </c>
      <c r="B410" s="45"/>
      <c r="C410" s="46"/>
      <c r="D410" s="46"/>
      <c r="E410" s="39" t="s">
        <v>4273</v>
      </c>
      <c r="F410" s="46"/>
      <c r="G410" s="46"/>
      <c r="H410" s="46"/>
      <c r="I410" s="46"/>
      <c r="J410" s="47"/>
    </row>
    <row r="411" ht="45">
      <c r="A411" s="37" t="s">
        <v>131</v>
      </c>
      <c r="B411" s="45"/>
      <c r="C411" s="46"/>
      <c r="D411" s="46"/>
      <c r="E411" s="39" t="s">
        <v>4274</v>
      </c>
      <c r="F411" s="46"/>
      <c r="G411" s="46"/>
      <c r="H411" s="46"/>
      <c r="I411" s="46"/>
      <c r="J411" s="47"/>
    </row>
    <row r="412">
      <c r="A412" s="37" t="s">
        <v>125</v>
      </c>
      <c r="B412" s="37">
        <v>134</v>
      </c>
      <c r="C412" s="38" t="s">
        <v>4275</v>
      </c>
      <c r="D412" s="37" t="s">
        <v>127</v>
      </c>
      <c r="E412" s="39" t="s">
        <v>4276</v>
      </c>
      <c r="F412" s="40" t="s">
        <v>135</v>
      </c>
      <c r="G412" s="41">
        <v>1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130</v>
      </c>
      <c r="B413" s="45"/>
      <c r="C413" s="46"/>
      <c r="D413" s="46"/>
      <c r="E413" s="39" t="s">
        <v>4276</v>
      </c>
      <c r="F413" s="46"/>
      <c r="G413" s="46"/>
      <c r="H413" s="46"/>
      <c r="I413" s="46"/>
      <c r="J413" s="47"/>
    </row>
    <row r="414" ht="30">
      <c r="A414" s="37" t="s">
        <v>131</v>
      </c>
      <c r="B414" s="45"/>
      <c r="C414" s="46"/>
      <c r="D414" s="46"/>
      <c r="E414" s="39" t="s">
        <v>4277</v>
      </c>
      <c r="F414" s="46"/>
      <c r="G414" s="46"/>
      <c r="H414" s="46"/>
      <c r="I414" s="46"/>
      <c r="J414" s="47"/>
    </row>
    <row r="415">
      <c r="A415" s="37" t="s">
        <v>125</v>
      </c>
      <c r="B415" s="37">
        <v>135</v>
      </c>
      <c r="C415" s="38" t="s">
        <v>4278</v>
      </c>
      <c r="D415" s="37" t="s">
        <v>127</v>
      </c>
      <c r="E415" s="39" t="s">
        <v>4279</v>
      </c>
      <c r="F415" s="40" t="s">
        <v>135</v>
      </c>
      <c r="G415" s="41">
        <v>1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130</v>
      </c>
      <c r="B416" s="45"/>
      <c r="C416" s="46"/>
      <c r="D416" s="46"/>
      <c r="E416" s="39" t="s">
        <v>4279</v>
      </c>
      <c r="F416" s="46"/>
      <c r="G416" s="46"/>
      <c r="H416" s="46"/>
      <c r="I416" s="46"/>
      <c r="J416" s="47"/>
    </row>
    <row r="417">
      <c r="A417" s="37" t="s">
        <v>131</v>
      </c>
      <c r="B417" s="45"/>
      <c r="C417" s="46"/>
      <c r="D417" s="46"/>
      <c r="E417" s="39" t="s">
        <v>4279</v>
      </c>
      <c r="F417" s="46"/>
      <c r="G417" s="46"/>
      <c r="H417" s="46"/>
      <c r="I417" s="46"/>
      <c r="J417" s="47"/>
    </row>
    <row r="418">
      <c r="A418" s="37" t="s">
        <v>125</v>
      </c>
      <c r="B418" s="37">
        <v>136</v>
      </c>
      <c r="C418" s="38" t="s">
        <v>4280</v>
      </c>
      <c r="D418" s="37" t="s">
        <v>127</v>
      </c>
      <c r="E418" s="39" t="s">
        <v>4230</v>
      </c>
      <c r="F418" s="40" t="s">
        <v>656</v>
      </c>
      <c r="G418" s="41">
        <v>50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130</v>
      </c>
      <c r="B419" s="45"/>
      <c r="C419" s="46"/>
      <c r="D419" s="46"/>
      <c r="E419" s="39" t="s">
        <v>4230</v>
      </c>
      <c r="F419" s="46"/>
      <c r="G419" s="46"/>
      <c r="H419" s="46"/>
      <c r="I419" s="46"/>
      <c r="J419" s="47"/>
    </row>
    <row r="420">
      <c r="A420" s="37" t="s">
        <v>131</v>
      </c>
      <c r="B420" s="45"/>
      <c r="C420" s="46"/>
      <c r="D420" s="46"/>
      <c r="E420" s="39" t="s">
        <v>4230</v>
      </c>
      <c r="F420" s="46"/>
      <c r="G420" s="46"/>
      <c r="H420" s="46"/>
      <c r="I420" s="46"/>
      <c r="J420" s="47"/>
    </row>
    <row r="421">
      <c r="A421" s="37" t="s">
        <v>125</v>
      </c>
      <c r="B421" s="37">
        <v>137</v>
      </c>
      <c r="C421" s="38" t="s">
        <v>4281</v>
      </c>
      <c r="D421" s="37" t="s">
        <v>127</v>
      </c>
      <c r="E421" s="39" t="s">
        <v>4197</v>
      </c>
      <c r="F421" s="40" t="s">
        <v>656</v>
      </c>
      <c r="G421" s="41">
        <v>100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130</v>
      </c>
      <c r="B422" s="45"/>
      <c r="C422" s="46"/>
      <c r="D422" s="46"/>
      <c r="E422" s="39" t="s">
        <v>4197</v>
      </c>
      <c r="F422" s="46"/>
      <c r="G422" s="46"/>
      <c r="H422" s="46"/>
      <c r="I422" s="46"/>
      <c r="J422" s="47"/>
    </row>
    <row r="423" ht="45">
      <c r="A423" s="37" t="s">
        <v>131</v>
      </c>
      <c r="B423" s="45"/>
      <c r="C423" s="46"/>
      <c r="D423" s="46"/>
      <c r="E423" s="39" t="s">
        <v>4198</v>
      </c>
      <c r="F423" s="46"/>
      <c r="G423" s="46"/>
      <c r="H423" s="46"/>
      <c r="I423" s="46"/>
      <c r="J423" s="47"/>
    </row>
    <row r="424">
      <c r="A424" s="31" t="s">
        <v>122</v>
      </c>
      <c r="B424" s="32"/>
      <c r="C424" s="33" t="s">
        <v>4282</v>
      </c>
      <c r="D424" s="34"/>
      <c r="E424" s="31" t="s">
        <v>4283</v>
      </c>
      <c r="F424" s="34"/>
      <c r="G424" s="34"/>
      <c r="H424" s="34"/>
      <c r="I424" s="35">
        <f>SUMIFS(I425:I448,A425:A448,"P")</f>
        <v>0</v>
      </c>
      <c r="J424" s="36"/>
    </row>
    <row r="425">
      <c r="A425" s="37" t="s">
        <v>125</v>
      </c>
      <c r="B425" s="37">
        <v>138</v>
      </c>
      <c r="C425" s="38" t="s">
        <v>4284</v>
      </c>
      <c r="D425" s="37" t="s">
        <v>127</v>
      </c>
      <c r="E425" s="39" t="s">
        <v>4285</v>
      </c>
      <c r="F425" s="40" t="s">
        <v>135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130</v>
      </c>
      <c r="B426" s="45"/>
      <c r="C426" s="46"/>
      <c r="D426" s="46"/>
      <c r="E426" s="39" t="s">
        <v>4285</v>
      </c>
      <c r="F426" s="46"/>
      <c r="G426" s="46"/>
      <c r="H426" s="46"/>
      <c r="I426" s="46"/>
      <c r="J426" s="47"/>
    </row>
    <row r="427" ht="75">
      <c r="A427" s="37" t="s">
        <v>131</v>
      </c>
      <c r="B427" s="45"/>
      <c r="C427" s="46"/>
      <c r="D427" s="46"/>
      <c r="E427" s="39" t="s">
        <v>4286</v>
      </c>
      <c r="F427" s="46"/>
      <c r="G427" s="46"/>
      <c r="H427" s="46"/>
      <c r="I427" s="46"/>
      <c r="J427" s="47"/>
    </row>
    <row r="428" ht="30">
      <c r="A428" s="37" t="s">
        <v>125</v>
      </c>
      <c r="B428" s="37">
        <v>139</v>
      </c>
      <c r="C428" s="38" t="s">
        <v>4219</v>
      </c>
      <c r="D428" s="37" t="s">
        <v>127</v>
      </c>
      <c r="E428" s="39" t="s">
        <v>4220</v>
      </c>
      <c r="F428" s="40" t="s">
        <v>135</v>
      </c>
      <c r="G428" s="41">
        <v>1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 ht="30">
      <c r="A429" s="37" t="s">
        <v>130</v>
      </c>
      <c r="B429" s="45"/>
      <c r="C429" s="46"/>
      <c r="D429" s="46"/>
      <c r="E429" s="39" t="s">
        <v>4220</v>
      </c>
      <c r="F429" s="46"/>
      <c r="G429" s="46"/>
      <c r="H429" s="46"/>
      <c r="I429" s="46"/>
      <c r="J429" s="47"/>
    </row>
    <row r="430" ht="30">
      <c r="A430" s="37" t="s">
        <v>131</v>
      </c>
      <c r="B430" s="45"/>
      <c r="C430" s="46"/>
      <c r="D430" s="46"/>
      <c r="E430" s="39" t="s">
        <v>4220</v>
      </c>
      <c r="F430" s="46"/>
      <c r="G430" s="46"/>
      <c r="H430" s="46"/>
      <c r="I430" s="46"/>
      <c r="J430" s="47"/>
    </row>
    <row r="431">
      <c r="A431" s="37" t="s">
        <v>125</v>
      </c>
      <c r="B431" s="37">
        <v>140</v>
      </c>
      <c r="C431" s="38" t="s">
        <v>4153</v>
      </c>
      <c r="D431" s="37" t="s">
        <v>1456</v>
      </c>
      <c r="E431" s="39" t="s">
        <v>4258</v>
      </c>
      <c r="F431" s="40" t="s">
        <v>129</v>
      </c>
      <c r="G431" s="41">
        <v>1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130</v>
      </c>
      <c r="B432" s="45"/>
      <c r="C432" s="46"/>
      <c r="D432" s="46"/>
      <c r="E432" s="39" t="s">
        <v>4258</v>
      </c>
      <c r="F432" s="46"/>
      <c r="G432" s="46"/>
      <c r="H432" s="46"/>
      <c r="I432" s="46"/>
      <c r="J432" s="47"/>
    </row>
    <row r="433" ht="30">
      <c r="A433" s="37" t="s">
        <v>131</v>
      </c>
      <c r="B433" s="45"/>
      <c r="C433" s="46"/>
      <c r="D433" s="46"/>
      <c r="E433" s="39" t="s">
        <v>4259</v>
      </c>
      <c r="F433" s="46"/>
      <c r="G433" s="46"/>
      <c r="H433" s="46"/>
      <c r="I433" s="46"/>
      <c r="J433" s="47"/>
    </row>
    <row r="434">
      <c r="A434" s="37" t="s">
        <v>125</v>
      </c>
      <c r="B434" s="37">
        <v>141</v>
      </c>
      <c r="C434" s="38" t="s">
        <v>4182</v>
      </c>
      <c r="D434" s="37" t="s">
        <v>1307</v>
      </c>
      <c r="E434" s="39" t="s">
        <v>4267</v>
      </c>
      <c r="F434" s="40" t="s">
        <v>135</v>
      </c>
      <c r="G434" s="41">
        <v>1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130</v>
      </c>
      <c r="B435" s="45"/>
      <c r="C435" s="46"/>
      <c r="D435" s="46"/>
      <c r="E435" s="39" t="s">
        <v>4267</v>
      </c>
      <c r="F435" s="46"/>
      <c r="G435" s="46"/>
      <c r="H435" s="46"/>
      <c r="I435" s="46"/>
      <c r="J435" s="47"/>
    </row>
    <row r="436">
      <c r="A436" s="37" t="s">
        <v>131</v>
      </c>
      <c r="B436" s="45"/>
      <c r="C436" s="46"/>
      <c r="D436" s="46"/>
      <c r="E436" s="39" t="s">
        <v>4268</v>
      </c>
      <c r="F436" s="46"/>
      <c r="G436" s="46"/>
      <c r="H436" s="46"/>
      <c r="I436" s="46"/>
      <c r="J436" s="47"/>
    </row>
    <row r="437">
      <c r="A437" s="37" t="s">
        <v>125</v>
      </c>
      <c r="B437" s="37">
        <v>142</v>
      </c>
      <c r="C437" s="38" t="s">
        <v>4287</v>
      </c>
      <c r="D437" s="37" t="s">
        <v>127</v>
      </c>
      <c r="E437" s="39" t="s">
        <v>4288</v>
      </c>
      <c r="F437" s="40" t="s">
        <v>135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130</v>
      </c>
      <c r="B438" s="45"/>
      <c r="C438" s="46"/>
      <c r="D438" s="46"/>
      <c r="E438" s="39" t="s">
        <v>4288</v>
      </c>
      <c r="F438" s="46"/>
      <c r="G438" s="46"/>
      <c r="H438" s="46"/>
      <c r="I438" s="46"/>
      <c r="J438" s="47"/>
    </row>
    <row r="439" ht="45">
      <c r="A439" s="37" t="s">
        <v>131</v>
      </c>
      <c r="B439" s="45"/>
      <c r="C439" s="46"/>
      <c r="D439" s="46"/>
      <c r="E439" s="39" t="s">
        <v>4289</v>
      </c>
      <c r="F439" s="46"/>
      <c r="G439" s="46"/>
      <c r="H439" s="46"/>
      <c r="I439" s="46"/>
      <c r="J439" s="47"/>
    </row>
    <row r="440">
      <c r="A440" s="37" t="s">
        <v>125</v>
      </c>
      <c r="B440" s="37">
        <v>143</v>
      </c>
      <c r="C440" s="38" t="s">
        <v>4290</v>
      </c>
      <c r="D440" s="37" t="s">
        <v>127</v>
      </c>
      <c r="E440" s="39" t="s">
        <v>4291</v>
      </c>
      <c r="F440" s="40" t="s">
        <v>135</v>
      </c>
      <c r="G440" s="41">
        <v>1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130</v>
      </c>
      <c r="B441" s="45"/>
      <c r="C441" s="46"/>
      <c r="D441" s="46"/>
      <c r="E441" s="39" t="s">
        <v>4291</v>
      </c>
      <c r="F441" s="46"/>
      <c r="G441" s="46"/>
      <c r="H441" s="46"/>
      <c r="I441" s="46"/>
      <c r="J441" s="47"/>
    </row>
    <row r="442">
      <c r="A442" s="37" t="s">
        <v>131</v>
      </c>
      <c r="B442" s="45"/>
      <c r="C442" s="46"/>
      <c r="D442" s="46"/>
      <c r="E442" s="39" t="s">
        <v>4291</v>
      </c>
      <c r="F442" s="46"/>
      <c r="G442" s="46"/>
      <c r="H442" s="46"/>
      <c r="I442" s="46"/>
      <c r="J442" s="47"/>
    </row>
    <row r="443">
      <c r="A443" s="37" t="s">
        <v>125</v>
      </c>
      <c r="B443" s="37">
        <v>144</v>
      </c>
      <c r="C443" s="38" t="s">
        <v>4292</v>
      </c>
      <c r="D443" s="37" t="s">
        <v>127</v>
      </c>
      <c r="E443" s="39" t="s">
        <v>4230</v>
      </c>
      <c r="F443" s="40" t="s">
        <v>656</v>
      </c>
      <c r="G443" s="41">
        <v>15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130</v>
      </c>
      <c r="B444" s="45"/>
      <c r="C444" s="46"/>
      <c r="D444" s="46"/>
      <c r="E444" s="39" t="s">
        <v>4230</v>
      </c>
      <c r="F444" s="46"/>
      <c r="G444" s="46"/>
      <c r="H444" s="46"/>
      <c r="I444" s="46"/>
      <c r="J444" s="47"/>
    </row>
    <row r="445">
      <c r="A445" s="37" t="s">
        <v>131</v>
      </c>
      <c r="B445" s="45"/>
      <c r="C445" s="46"/>
      <c r="D445" s="46"/>
      <c r="E445" s="39" t="s">
        <v>4230</v>
      </c>
      <c r="F445" s="46"/>
      <c r="G445" s="46"/>
      <c r="H445" s="46"/>
      <c r="I445" s="46"/>
      <c r="J445" s="47"/>
    </row>
    <row r="446">
      <c r="A446" s="37" t="s">
        <v>125</v>
      </c>
      <c r="B446" s="37">
        <v>145</v>
      </c>
      <c r="C446" s="38" t="s">
        <v>4293</v>
      </c>
      <c r="D446" s="37" t="s">
        <v>127</v>
      </c>
      <c r="E446" s="39" t="s">
        <v>4197</v>
      </c>
      <c r="F446" s="40" t="s">
        <v>656</v>
      </c>
      <c r="G446" s="41">
        <v>15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130</v>
      </c>
      <c r="B447" s="45"/>
      <c r="C447" s="46"/>
      <c r="D447" s="46"/>
      <c r="E447" s="39" t="s">
        <v>4197</v>
      </c>
      <c r="F447" s="46"/>
      <c r="G447" s="46"/>
      <c r="H447" s="46"/>
      <c r="I447" s="46"/>
      <c r="J447" s="47"/>
    </row>
    <row r="448" ht="45">
      <c r="A448" s="37" t="s">
        <v>131</v>
      </c>
      <c r="B448" s="45"/>
      <c r="C448" s="46"/>
      <c r="D448" s="46"/>
      <c r="E448" s="39" t="s">
        <v>4198</v>
      </c>
      <c r="F448" s="46"/>
      <c r="G448" s="46"/>
      <c r="H448" s="46"/>
      <c r="I448" s="46"/>
      <c r="J448" s="47"/>
    </row>
    <row r="449">
      <c r="A449" s="31" t="s">
        <v>122</v>
      </c>
      <c r="B449" s="32"/>
      <c r="C449" s="33" t="s">
        <v>1307</v>
      </c>
      <c r="D449" s="34"/>
      <c r="E449" s="31" t="s">
        <v>4294</v>
      </c>
      <c r="F449" s="34"/>
      <c r="G449" s="34"/>
      <c r="H449" s="34"/>
      <c r="I449" s="35">
        <f>SUMIFS(I450:I461,A450:A461,"P")</f>
        <v>0</v>
      </c>
      <c r="J449" s="36"/>
    </row>
    <row r="450" ht="30">
      <c r="A450" s="37" t="s">
        <v>125</v>
      </c>
      <c r="B450" s="37">
        <v>146</v>
      </c>
      <c r="C450" s="38" t="s">
        <v>4295</v>
      </c>
      <c r="D450" s="37" t="s">
        <v>127</v>
      </c>
      <c r="E450" s="39" t="s">
        <v>4296</v>
      </c>
      <c r="F450" s="40" t="s">
        <v>135</v>
      </c>
      <c r="G450" s="41">
        <v>10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 ht="30">
      <c r="A451" s="37" t="s">
        <v>130</v>
      </c>
      <c r="B451" s="45"/>
      <c r="C451" s="46"/>
      <c r="D451" s="46"/>
      <c r="E451" s="39" t="s">
        <v>4296</v>
      </c>
      <c r="F451" s="46"/>
      <c r="G451" s="46"/>
      <c r="H451" s="46"/>
      <c r="I451" s="46"/>
      <c r="J451" s="47"/>
    </row>
    <row r="452" ht="90">
      <c r="A452" s="37" t="s">
        <v>131</v>
      </c>
      <c r="B452" s="45"/>
      <c r="C452" s="46"/>
      <c r="D452" s="46"/>
      <c r="E452" s="39" t="s">
        <v>4297</v>
      </c>
      <c r="F452" s="46"/>
      <c r="G452" s="46"/>
      <c r="H452" s="46"/>
      <c r="I452" s="46"/>
      <c r="J452" s="47"/>
    </row>
    <row r="453" ht="30">
      <c r="A453" s="37" t="s">
        <v>125</v>
      </c>
      <c r="B453" s="37">
        <v>147</v>
      </c>
      <c r="C453" s="38" t="s">
        <v>4298</v>
      </c>
      <c r="D453" s="37" t="s">
        <v>127</v>
      </c>
      <c r="E453" s="39" t="s">
        <v>4299</v>
      </c>
      <c r="F453" s="40" t="s">
        <v>135</v>
      </c>
      <c r="G453" s="41">
        <v>10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 ht="30">
      <c r="A454" s="37" t="s">
        <v>130</v>
      </c>
      <c r="B454" s="45"/>
      <c r="C454" s="46"/>
      <c r="D454" s="46"/>
      <c r="E454" s="39" t="s">
        <v>4299</v>
      </c>
      <c r="F454" s="46"/>
      <c r="G454" s="46"/>
      <c r="H454" s="46"/>
      <c r="I454" s="46"/>
      <c r="J454" s="47"/>
    </row>
    <row r="455" ht="30">
      <c r="A455" s="37" t="s">
        <v>131</v>
      </c>
      <c r="B455" s="45"/>
      <c r="C455" s="46"/>
      <c r="D455" s="46"/>
      <c r="E455" s="39" t="s">
        <v>4300</v>
      </c>
      <c r="F455" s="46"/>
      <c r="G455" s="46"/>
      <c r="H455" s="46"/>
      <c r="I455" s="46"/>
      <c r="J455" s="47"/>
    </row>
    <row r="456">
      <c r="A456" s="37" t="s">
        <v>125</v>
      </c>
      <c r="B456" s="37">
        <v>148</v>
      </c>
      <c r="C456" s="38" t="s">
        <v>4301</v>
      </c>
      <c r="D456" s="37" t="s">
        <v>127</v>
      </c>
      <c r="E456" s="39" t="s">
        <v>4302</v>
      </c>
      <c r="F456" s="40" t="s">
        <v>656</v>
      </c>
      <c r="G456" s="41">
        <v>800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130</v>
      </c>
      <c r="B457" s="45"/>
      <c r="C457" s="46"/>
      <c r="D457" s="46"/>
      <c r="E457" s="39" t="s">
        <v>4302</v>
      </c>
      <c r="F457" s="46"/>
      <c r="G457" s="46"/>
      <c r="H457" s="46"/>
      <c r="I457" s="46"/>
      <c r="J457" s="47"/>
    </row>
    <row r="458">
      <c r="A458" s="37" t="s">
        <v>131</v>
      </c>
      <c r="B458" s="45"/>
      <c r="C458" s="46"/>
      <c r="D458" s="46"/>
      <c r="E458" s="39" t="s">
        <v>4302</v>
      </c>
      <c r="F458" s="46"/>
      <c r="G458" s="46"/>
      <c r="H458" s="46"/>
      <c r="I458" s="46"/>
      <c r="J458" s="47"/>
    </row>
    <row r="459">
      <c r="A459" s="37" t="s">
        <v>125</v>
      </c>
      <c r="B459" s="37">
        <v>149</v>
      </c>
      <c r="C459" s="38" t="s">
        <v>4303</v>
      </c>
      <c r="D459" s="37" t="s">
        <v>127</v>
      </c>
      <c r="E459" s="39" t="s">
        <v>4197</v>
      </c>
      <c r="F459" s="40" t="s">
        <v>656</v>
      </c>
      <c r="G459" s="41">
        <v>160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130</v>
      </c>
      <c r="B460" s="45"/>
      <c r="C460" s="46"/>
      <c r="D460" s="46"/>
      <c r="E460" s="39" t="s">
        <v>4197</v>
      </c>
      <c r="F460" s="46"/>
      <c r="G460" s="46"/>
      <c r="H460" s="46"/>
      <c r="I460" s="46"/>
      <c r="J460" s="47"/>
    </row>
    <row r="461" ht="45">
      <c r="A461" s="37" t="s">
        <v>131</v>
      </c>
      <c r="B461" s="45"/>
      <c r="C461" s="46"/>
      <c r="D461" s="46"/>
      <c r="E461" s="39" t="s">
        <v>4198</v>
      </c>
      <c r="F461" s="46"/>
      <c r="G461" s="46"/>
      <c r="H461" s="46"/>
      <c r="I461" s="46"/>
      <c r="J461" s="47"/>
    </row>
    <row r="462">
      <c r="A462" s="31" t="s">
        <v>122</v>
      </c>
      <c r="B462" s="32"/>
      <c r="C462" s="33" t="s">
        <v>4304</v>
      </c>
      <c r="D462" s="34"/>
      <c r="E462" s="31" t="s">
        <v>4305</v>
      </c>
      <c r="F462" s="34"/>
      <c r="G462" s="34"/>
      <c r="H462" s="34"/>
      <c r="I462" s="35">
        <f>SUMIFS(I463:I492,A463:A492,"P")</f>
        <v>0</v>
      </c>
      <c r="J462" s="36"/>
    </row>
    <row r="463" ht="30">
      <c r="A463" s="37" t="s">
        <v>125</v>
      </c>
      <c r="B463" s="37">
        <v>150</v>
      </c>
      <c r="C463" s="38" t="s">
        <v>4306</v>
      </c>
      <c r="D463" s="37" t="s">
        <v>127</v>
      </c>
      <c r="E463" s="39" t="s">
        <v>4307</v>
      </c>
      <c r="F463" s="40" t="s">
        <v>135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30">
      <c r="A464" s="37" t="s">
        <v>130</v>
      </c>
      <c r="B464" s="45"/>
      <c r="C464" s="46"/>
      <c r="D464" s="46"/>
      <c r="E464" s="39" t="s">
        <v>4307</v>
      </c>
      <c r="F464" s="46"/>
      <c r="G464" s="46"/>
      <c r="H464" s="46"/>
      <c r="I464" s="46"/>
      <c r="J464" s="47"/>
    </row>
    <row r="465" ht="75">
      <c r="A465" s="37" t="s">
        <v>131</v>
      </c>
      <c r="B465" s="45"/>
      <c r="C465" s="46"/>
      <c r="D465" s="46"/>
      <c r="E465" s="39" t="s">
        <v>4308</v>
      </c>
      <c r="F465" s="46"/>
      <c r="G465" s="46"/>
      <c r="H465" s="46"/>
      <c r="I465" s="46"/>
      <c r="J465" s="47"/>
    </row>
    <row r="466" ht="30">
      <c r="A466" s="37" t="s">
        <v>125</v>
      </c>
      <c r="B466" s="37">
        <v>151</v>
      </c>
      <c r="C466" s="38" t="s">
        <v>4309</v>
      </c>
      <c r="D466" s="37" t="s">
        <v>127</v>
      </c>
      <c r="E466" s="39" t="s">
        <v>4310</v>
      </c>
      <c r="F466" s="40" t="s">
        <v>135</v>
      </c>
      <c r="G466" s="41">
        <v>4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 ht="30">
      <c r="A467" s="37" t="s">
        <v>130</v>
      </c>
      <c r="B467" s="45"/>
      <c r="C467" s="46"/>
      <c r="D467" s="46"/>
      <c r="E467" s="39" t="s">
        <v>4310</v>
      </c>
      <c r="F467" s="46"/>
      <c r="G467" s="46"/>
      <c r="H467" s="46"/>
      <c r="I467" s="46"/>
      <c r="J467" s="47"/>
    </row>
    <row r="468" ht="30">
      <c r="A468" s="37" t="s">
        <v>131</v>
      </c>
      <c r="B468" s="45"/>
      <c r="C468" s="46"/>
      <c r="D468" s="46"/>
      <c r="E468" s="39" t="s">
        <v>4310</v>
      </c>
      <c r="F468" s="46"/>
      <c r="G468" s="46"/>
      <c r="H468" s="46"/>
      <c r="I468" s="46"/>
      <c r="J468" s="47"/>
    </row>
    <row r="469" ht="30">
      <c r="A469" s="37" t="s">
        <v>125</v>
      </c>
      <c r="B469" s="37">
        <v>152</v>
      </c>
      <c r="C469" s="38" t="s">
        <v>4311</v>
      </c>
      <c r="D469" s="37" t="s">
        <v>1456</v>
      </c>
      <c r="E469" s="39" t="s">
        <v>4312</v>
      </c>
      <c r="F469" s="40" t="s">
        <v>135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130</v>
      </c>
      <c r="B470" s="45"/>
      <c r="C470" s="46"/>
      <c r="D470" s="46"/>
      <c r="E470" s="39" t="s">
        <v>4312</v>
      </c>
      <c r="F470" s="46"/>
      <c r="G470" s="46"/>
      <c r="H470" s="46"/>
      <c r="I470" s="46"/>
      <c r="J470" s="47"/>
    </row>
    <row r="471" ht="30">
      <c r="A471" s="37" t="s">
        <v>131</v>
      </c>
      <c r="B471" s="45"/>
      <c r="C471" s="46"/>
      <c r="D471" s="46"/>
      <c r="E471" s="39" t="s">
        <v>4312</v>
      </c>
      <c r="F471" s="46"/>
      <c r="G471" s="46"/>
      <c r="H471" s="46"/>
      <c r="I471" s="46"/>
      <c r="J471" s="47"/>
    </row>
    <row r="472" ht="30">
      <c r="A472" s="37" t="s">
        <v>125</v>
      </c>
      <c r="B472" s="37">
        <v>153</v>
      </c>
      <c r="C472" s="38" t="s">
        <v>4313</v>
      </c>
      <c r="D472" s="37" t="s">
        <v>1307</v>
      </c>
      <c r="E472" s="39" t="s">
        <v>4314</v>
      </c>
      <c r="F472" s="40" t="s">
        <v>135</v>
      </c>
      <c r="G472" s="41">
        <v>2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30">
      <c r="A473" s="37" t="s">
        <v>130</v>
      </c>
      <c r="B473" s="45"/>
      <c r="C473" s="46"/>
      <c r="D473" s="46"/>
      <c r="E473" s="39" t="s">
        <v>4314</v>
      </c>
      <c r="F473" s="46"/>
      <c r="G473" s="46"/>
      <c r="H473" s="46"/>
      <c r="I473" s="46"/>
      <c r="J473" s="47"/>
    </row>
    <row r="474" ht="30">
      <c r="A474" s="37" t="s">
        <v>131</v>
      </c>
      <c r="B474" s="45"/>
      <c r="C474" s="46"/>
      <c r="D474" s="46"/>
      <c r="E474" s="39" t="s">
        <v>4314</v>
      </c>
      <c r="F474" s="46"/>
      <c r="G474" s="46"/>
      <c r="H474" s="46"/>
      <c r="I474" s="46"/>
      <c r="J474" s="47"/>
    </row>
    <row r="475" ht="30">
      <c r="A475" s="37" t="s">
        <v>125</v>
      </c>
      <c r="B475" s="37">
        <v>154</v>
      </c>
      <c r="C475" s="38" t="s">
        <v>4315</v>
      </c>
      <c r="D475" s="37" t="s">
        <v>297</v>
      </c>
      <c r="E475" s="39" t="s">
        <v>4316</v>
      </c>
      <c r="F475" s="40" t="s">
        <v>135</v>
      </c>
      <c r="G475" s="41">
        <v>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130</v>
      </c>
      <c r="B476" s="45"/>
      <c r="C476" s="46"/>
      <c r="D476" s="46"/>
      <c r="E476" s="39" t="s">
        <v>4316</v>
      </c>
      <c r="F476" s="46"/>
      <c r="G476" s="46"/>
      <c r="H476" s="46"/>
      <c r="I476" s="46"/>
      <c r="J476" s="47"/>
    </row>
    <row r="477" ht="30">
      <c r="A477" s="37" t="s">
        <v>131</v>
      </c>
      <c r="B477" s="45"/>
      <c r="C477" s="46"/>
      <c r="D477" s="46"/>
      <c r="E477" s="39" t="s">
        <v>4316</v>
      </c>
      <c r="F477" s="46"/>
      <c r="G477" s="46"/>
      <c r="H477" s="46"/>
      <c r="I477" s="46"/>
      <c r="J477" s="47"/>
    </row>
    <row r="478">
      <c r="A478" s="37" t="s">
        <v>125</v>
      </c>
      <c r="B478" s="37">
        <v>155</v>
      </c>
      <c r="C478" s="38" t="s">
        <v>4317</v>
      </c>
      <c r="D478" s="37" t="s">
        <v>127</v>
      </c>
      <c r="E478" s="39" t="s">
        <v>4318</v>
      </c>
      <c r="F478" s="40" t="s">
        <v>135</v>
      </c>
      <c r="G478" s="41">
        <v>1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>
      <c r="A479" s="37" t="s">
        <v>130</v>
      </c>
      <c r="B479" s="45"/>
      <c r="C479" s="46"/>
      <c r="D479" s="46"/>
      <c r="E479" s="39" t="s">
        <v>4318</v>
      </c>
      <c r="F479" s="46"/>
      <c r="G479" s="46"/>
      <c r="H479" s="46"/>
      <c r="I479" s="46"/>
      <c r="J479" s="47"/>
    </row>
    <row r="480" ht="30">
      <c r="A480" s="37" t="s">
        <v>131</v>
      </c>
      <c r="B480" s="45"/>
      <c r="C480" s="46"/>
      <c r="D480" s="46"/>
      <c r="E480" s="39" t="s">
        <v>4319</v>
      </c>
      <c r="F480" s="46"/>
      <c r="G480" s="46"/>
      <c r="H480" s="46"/>
      <c r="I480" s="46"/>
      <c r="J480" s="47"/>
    </row>
    <row r="481">
      <c r="A481" s="37" t="s">
        <v>125</v>
      </c>
      <c r="B481" s="37">
        <v>156</v>
      </c>
      <c r="C481" s="38" t="s">
        <v>4320</v>
      </c>
      <c r="D481" s="37" t="s">
        <v>127</v>
      </c>
      <c r="E481" s="39" t="s">
        <v>4321</v>
      </c>
      <c r="F481" s="40" t="s">
        <v>135</v>
      </c>
      <c r="G481" s="41">
        <v>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>
      <c r="A482" s="37" t="s">
        <v>130</v>
      </c>
      <c r="B482" s="45"/>
      <c r="C482" s="46"/>
      <c r="D482" s="46"/>
      <c r="E482" s="39" t="s">
        <v>4321</v>
      </c>
      <c r="F482" s="46"/>
      <c r="G482" s="46"/>
      <c r="H482" s="46"/>
      <c r="I482" s="46"/>
      <c r="J482" s="47"/>
    </row>
    <row r="483" ht="45">
      <c r="A483" s="37" t="s">
        <v>131</v>
      </c>
      <c r="B483" s="45"/>
      <c r="C483" s="46"/>
      <c r="D483" s="46"/>
      <c r="E483" s="39" t="s">
        <v>4322</v>
      </c>
      <c r="F483" s="46"/>
      <c r="G483" s="46"/>
      <c r="H483" s="46"/>
      <c r="I483" s="46"/>
      <c r="J483" s="47"/>
    </row>
    <row r="484">
      <c r="A484" s="37" t="s">
        <v>125</v>
      </c>
      <c r="B484" s="37">
        <v>157</v>
      </c>
      <c r="C484" s="38" t="s">
        <v>4323</v>
      </c>
      <c r="D484" s="37" t="s">
        <v>127</v>
      </c>
      <c r="E484" s="39" t="s">
        <v>4197</v>
      </c>
      <c r="F484" s="40" t="s">
        <v>656</v>
      </c>
      <c r="G484" s="41">
        <v>340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>
      <c r="A485" s="37" t="s">
        <v>130</v>
      </c>
      <c r="B485" s="45"/>
      <c r="C485" s="46"/>
      <c r="D485" s="46"/>
      <c r="E485" s="39" t="s">
        <v>4197</v>
      </c>
      <c r="F485" s="46"/>
      <c r="G485" s="46"/>
      <c r="H485" s="46"/>
      <c r="I485" s="46"/>
      <c r="J485" s="47"/>
    </row>
    <row r="486" ht="30">
      <c r="A486" s="37" t="s">
        <v>131</v>
      </c>
      <c r="B486" s="45"/>
      <c r="C486" s="46"/>
      <c r="D486" s="46"/>
      <c r="E486" s="39" t="s">
        <v>4324</v>
      </c>
      <c r="F486" s="46"/>
      <c r="G486" s="46"/>
      <c r="H486" s="46"/>
      <c r="I486" s="46"/>
      <c r="J486" s="47"/>
    </row>
    <row r="487">
      <c r="A487" s="37" t="s">
        <v>125</v>
      </c>
      <c r="B487" s="37">
        <v>158</v>
      </c>
      <c r="C487" s="38" t="s">
        <v>4325</v>
      </c>
      <c r="D487" s="37" t="s">
        <v>127</v>
      </c>
      <c r="E487" s="39" t="s">
        <v>4326</v>
      </c>
      <c r="F487" s="40" t="s">
        <v>135</v>
      </c>
      <c r="G487" s="41">
        <v>1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>
      <c r="A488" s="37" t="s">
        <v>130</v>
      </c>
      <c r="B488" s="45"/>
      <c r="C488" s="46"/>
      <c r="D488" s="46"/>
      <c r="E488" s="39" t="s">
        <v>4326</v>
      </c>
      <c r="F488" s="46"/>
      <c r="G488" s="46"/>
      <c r="H488" s="46"/>
      <c r="I488" s="46"/>
      <c r="J488" s="47"/>
    </row>
    <row r="489" ht="45">
      <c r="A489" s="37" t="s">
        <v>131</v>
      </c>
      <c r="B489" s="45"/>
      <c r="C489" s="46"/>
      <c r="D489" s="46"/>
      <c r="E489" s="39" t="s">
        <v>4327</v>
      </c>
      <c r="F489" s="46"/>
      <c r="G489" s="46"/>
      <c r="H489" s="46"/>
      <c r="I489" s="46"/>
      <c r="J489" s="47"/>
    </row>
    <row r="490">
      <c r="A490" s="37" t="s">
        <v>125</v>
      </c>
      <c r="B490" s="37">
        <v>159</v>
      </c>
      <c r="C490" s="38" t="s">
        <v>4328</v>
      </c>
      <c r="D490" s="37" t="s">
        <v>127</v>
      </c>
      <c r="E490" s="39" t="s">
        <v>4329</v>
      </c>
      <c r="F490" s="40" t="s">
        <v>129</v>
      </c>
      <c r="G490" s="41">
        <v>17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130</v>
      </c>
      <c r="B491" s="45"/>
      <c r="C491" s="46"/>
      <c r="D491" s="46"/>
      <c r="E491" s="39" t="s">
        <v>4329</v>
      </c>
      <c r="F491" s="46"/>
      <c r="G491" s="46"/>
      <c r="H491" s="46"/>
      <c r="I491" s="46"/>
      <c r="J491" s="47"/>
    </row>
    <row r="492" ht="45">
      <c r="A492" s="37" t="s">
        <v>131</v>
      </c>
      <c r="B492" s="45"/>
      <c r="C492" s="46"/>
      <c r="D492" s="46"/>
      <c r="E492" s="39" t="s">
        <v>4330</v>
      </c>
      <c r="F492" s="46"/>
      <c r="G492" s="46"/>
      <c r="H492" s="46"/>
      <c r="I492" s="46"/>
      <c r="J492" s="47"/>
    </row>
    <row r="493">
      <c r="A493" s="31" t="s">
        <v>122</v>
      </c>
      <c r="B493" s="32"/>
      <c r="C493" s="33" t="s">
        <v>4331</v>
      </c>
      <c r="D493" s="34"/>
      <c r="E493" s="31" t="s">
        <v>4332</v>
      </c>
      <c r="F493" s="34"/>
      <c r="G493" s="34"/>
      <c r="H493" s="34"/>
      <c r="I493" s="35">
        <f>SUMIFS(I494:I502,A494:A502,"P")</f>
        <v>0</v>
      </c>
      <c r="J493" s="36"/>
    </row>
    <row r="494">
      <c r="A494" s="37" t="s">
        <v>125</v>
      </c>
      <c r="B494" s="37">
        <v>160</v>
      </c>
      <c r="C494" s="38" t="s">
        <v>4333</v>
      </c>
      <c r="D494" s="37" t="s">
        <v>127</v>
      </c>
      <c r="E494" s="39" t="s">
        <v>4334</v>
      </c>
      <c r="F494" s="40" t="s">
        <v>135</v>
      </c>
      <c r="G494" s="41">
        <v>4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>
      <c r="A495" s="37" t="s">
        <v>130</v>
      </c>
      <c r="B495" s="45"/>
      <c r="C495" s="46"/>
      <c r="D495" s="46"/>
      <c r="E495" s="39" t="s">
        <v>4334</v>
      </c>
      <c r="F495" s="46"/>
      <c r="G495" s="46"/>
      <c r="H495" s="46"/>
      <c r="I495" s="46"/>
      <c r="J495" s="47"/>
    </row>
    <row r="496" ht="45">
      <c r="A496" s="37" t="s">
        <v>131</v>
      </c>
      <c r="B496" s="45"/>
      <c r="C496" s="46"/>
      <c r="D496" s="46"/>
      <c r="E496" s="39" t="s">
        <v>4335</v>
      </c>
      <c r="F496" s="46"/>
      <c r="G496" s="46"/>
      <c r="H496" s="46"/>
      <c r="I496" s="46"/>
      <c r="J496" s="47"/>
    </row>
    <row r="497">
      <c r="A497" s="37" t="s">
        <v>125</v>
      </c>
      <c r="B497" s="37">
        <v>161</v>
      </c>
      <c r="C497" s="38" t="s">
        <v>4336</v>
      </c>
      <c r="D497" s="37" t="s">
        <v>127</v>
      </c>
      <c r="E497" s="39" t="s">
        <v>4337</v>
      </c>
      <c r="F497" s="40" t="s">
        <v>135</v>
      </c>
      <c r="G497" s="41">
        <v>4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130</v>
      </c>
      <c r="B498" s="45"/>
      <c r="C498" s="46"/>
      <c r="D498" s="46"/>
      <c r="E498" s="39" t="s">
        <v>4337</v>
      </c>
      <c r="F498" s="46"/>
      <c r="G498" s="46"/>
      <c r="H498" s="46"/>
      <c r="I498" s="46"/>
      <c r="J498" s="47"/>
    </row>
    <row r="499">
      <c r="A499" s="37" t="s">
        <v>131</v>
      </c>
      <c r="B499" s="45"/>
      <c r="C499" s="46"/>
      <c r="D499" s="46"/>
      <c r="E499" s="39" t="s">
        <v>4338</v>
      </c>
      <c r="F499" s="46"/>
      <c r="G499" s="46"/>
      <c r="H499" s="46"/>
      <c r="I499" s="46"/>
      <c r="J499" s="47"/>
    </row>
    <row r="500">
      <c r="A500" s="37" t="s">
        <v>125</v>
      </c>
      <c r="B500" s="37">
        <v>162</v>
      </c>
      <c r="C500" s="38" t="s">
        <v>4339</v>
      </c>
      <c r="D500" s="37" t="s">
        <v>127</v>
      </c>
      <c r="E500" s="39" t="s">
        <v>4197</v>
      </c>
      <c r="F500" s="40" t="s">
        <v>656</v>
      </c>
      <c r="G500" s="41">
        <v>40</v>
      </c>
      <c r="H500" s="42">
        <v>0</v>
      </c>
      <c r="I500" s="43">
        <f>ROUND(G500*H500,P4)</f>
        <v>0</v>
      </c>
      <c r="J500" s="37"/>
      <c r="O500" s="44">
        <f>I500*0.21</f>
        <v>0</v>
      </c>
      <c r="P500">
        <v>3</v>
      </c>
    </row>
    <row r="501">
      <c r="A501" s="37" t="s">
        <v>130</v>
      </c>
      <c r="B501" s="45"/>
      <c r="C501" s="46"/>
      <c r="D501" s="46"/>
      <c r="E501" s="39" t="s">
        <v>4197</v>
      </c>
      <c r="F501" s="46"/>
      <c r="G501" s="46"/>
      <c r="H501" s="46"/>
      <c r="I501" s="46"/>
      <c r="J501" s="47"/>
    </row>
    <row r="502" ht="45">
      <c r="A502" s="37" t="s">
        <v>131</v>
      </c>
      <c r="B502" s="45"/>
      <c r="C502" s="46"/>
      <c r="D502" s="46"/>
      <c r="E502" s="39" t="s">
        <v>4198</v>
      </c>
      <c r="F502" s="46"/>
      <c r="G502" s="46"/>
      <c r="H502" s="46"/>
      <c r="I502" s="46"/>
      <c r="J502" s="47"/>
    </row>
    <row r="503">
      <c r="A503" s="31" t="s">
        <v>122</v>
      </c>
      <c r="B503" s="32"/>
      <c r="C503" s="33" t="s">
        <v>4340</v>
      </c>
      <c r="D503" s="34"/>
      <c r="E503" s="31" t="s">
        <v>4341</v>
      </c>
      <c r="F503" s="34"/>
      <c r="G503" s="34"/>
      <c r="H503" s="34"/>
      <c r="I503" s="35">
        <f>SUMIFS(I504:I524,A504:A524,"P")</f>
        <v>0</v>
      </c>
      <c r="J503" s="36"/>
    </row>
    <row r="504">
      <c r="A504" s="37" t="s">
        <v>125</v>
      </c>
      <c r="B504" s="37">
        <v>163</v>
      </c>
      <c r="C504" s="38" t="s">
        <v>4342</v>
      </c>
      <c r="D504" s="37" t="s">
        <v>127</v>
      </c>
      <c r="E504" s="39" t="s">
        <v>4343</v>
      </c>
      <c r="F504" s="40" t="s">
        <v>135</v>
      </c>
      <c r="G504" s="41">
        <v>1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130</v>
      </c>
      <c r="B505" s="45"/>
      <c r="C505" s="46"/>
      <c r="D505" s="46"/>
      <c r="E505" s="39" t="s">
        <v>4343</v>
      </c>
      <c r="F505" s="46"/>
      <c r="G505" s="46"/>
      <c r="H505" s="46"/>
      <c r="I505" s="46"/>
      <c r="J505" s="47"/>
    </row>
    <row r="506" ht="45">
      <c r="A506" s="37" t="s">
        <v>131</v>
      </c>
      <c r="B506" s="45"/>
      <c r="C506" s="46"/>
      <c r="D506" s="46"/>
      <c r="E506" s="39" t="s">
        <v>4344</v>
      </c>
      <c r="F506" s="46"/>
      <c r="G506" s="46"/>
      <c r="H506" s="46"/>
      <c r="I506" s="46"/>
      <c r="J506" s="47"/>
    </row>
    <row r="507">
      <c r="A507" s="37" t="s">
        <v>125</v>
      </c>
      <c r="B507" s="37">
        <v>164</v>
      </c>
      <c r="C507" s="38" t="s">
        <v>4345</v>
      </c>
      <c r="D507" s="37" t="s">
        <v>297</v>
      </c>
      <c r="E507" s="39" t="s">
        <v>4346</v>
      </c>
      <c r="F507" s="40" t="s">
        <v>135</v>
      </c>
      <c r="G507" s="41">
        <v>1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130</v>
      </c>
      <c r="B508" s="45"/>
      <c r="C508" s="46"/>
      <c r="D508" s="46"/>
      <c r="E508" s="39" t="s">
        <v>4346</v>
      </c>
      <c r="F508" s="46"/>
      <c r="G508" s="46"/>
      <c r="H508" s="46"/>
      <c r="I508" s="46"/>
      <c r="J508" s="47"/>
    </row>
    <row r="509">
      <c r="A509" s="37" t="s">
        <v>131</v>
      </c>
      <c r="B509" s="45"/>
      <c r="C509" s="46"/>
      <c r="D509" s="46"/>
      <c r="E509" s="39" t="s">
        <v>4346</v>
      </c>
      <c r="F509" s="46"/>
      <c r="G509" s="46"/>
      <c r="H509" s="46"/>
      <c r="I509" s="46"/>
      <c r="J509" s="47"/>
    </row>
    <row r="510" ht="30">
      <c r="A510" s="37" t="s">
        <v>125</v>
      </c>
      <c r="B510" s="37">
        <v>165</v>
      </c>
      <c r="C510" s="38" t="s">
        <v>4347</v>
      </c>
      <c r="D510" s="37" t="s">
        <v>297</v>
      </c>
      <c r="E510" s="39" t="s">
        <v>4348</v>
      </c>
      <c r="F510" s="40" t="s">
        <v>135</v>
      </c>
      <c r="G510" s="41">
        <v>1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 ht="30">
      <c r="A511" s="37" t="s">
        <v>130</v>
      </c>
      <c r="B511" s="45"/>
      <c r="C511" s="46"/>
      <c r="D511" s="46"/>
      <c r="E511" s="39" t="s">
        <v>4348</v>
      </c>
      <c r="F511" s="46"/>
      <c r="G511" s="46"/>
      <c r="H511" s="46"/>
      <c r="I511" s="46"/>
      <c r="J511" s="47"/>
    </row>
    <row r="512" ht="30">
      <c r="A512" s="37" t="s">
        <v>131</v>
      </c>
      <c r="B512" s="45"/>
      <c r="C512" s="46"/>
      <c r="D512" s="46"/>
      <c r="E512" s="39" t="s">
        <v>4348</v>
      </c>
      <c r="F512" s="46"/>
      <c r="G512" s="46"/>
      <c r="H512" s="46"/>
      <c r="I512" s="46"/>
      <c r="J512" s="47"/>
    </row>
    <row r="513">
      <c r="A513" s="37" t="s">
        <v>125</v>
      </c>
      <c r="B513" s="37">
        <v>166</v>
      </c>
      <c r="C513" s="38" t="s">
        <v>4153</v>
      </c>
      <c r="D513" s="37" t="s">
        <v>4349</v>
      </c>
      <c r="E513" s="39" t="s">
        <v>4233</v>
      </c>
      <c r="F513" s="40" t="s">
        <v>129</v>
      </c>
      <c r="G513" s="41">
        <v>3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130</v>
      </c>
      <c r="B514" s="45"/>
      <c r="C514" s="46"/>
      <c r="D514" s="46"/>
      <c r="E514" s="39" t="s">
        <v>4233</v>
      </c>
      <c r="F514" s="46"/>
      <c r="G514" s="46"/>
      <c r="H514" s="46"/>
      <c r="I514" s="46"/>
      <c r="J514" s="47"/>
    </row>
    <row r="515" ht="30">
      <c r="A515" s="37" t="s">
        <v>131</v>
      </c>
      <c r="B515" s="45"/>
      <c r="C515" s="46"/>
      <c r="D515" s="46"/>
      <c r="E515" s="39" t="s">
        <v>4234</v>
      </c>
      <c r="F515" s="46"/>
      <c r="G515" s="46"/>
      <c r="H515" s="46"/>
      <c r="I515" s="46"/>
      <c r="J515" s="47"/>
    </row>
    <row r="516" ht="30">
      <c r="A516" s="37" t="s">
        <v>125</v>
      </c>
      <c r="B516" s="37">
        <v>167</v>
      </c>
      <c r="C516" s="38" t="s">
        <v>4350</v>
      </c>
      <c r="D516" s="37" t="s">
        <v>127</v>
      </c>
      <c r="E516" s="39" t="s">
        <v>4351</v>
      </c>
      <c r="F516" s="40" t="s">
        <v>135</v>
      </c>
      <c r="G516" s="41">
        <v>1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 ht="30">
      <c r="A517" s="37" t="s">
        <v>130</v>
      </c>
      <c r="B517" s="45"/>
      <c r="C517" s="46"/>
      <c r="D517" s="46"/>
      <c r="E517" s="39" t="s">
        <v>4351</v>
      </c>
      <c r="F517" s="46"/>
      <c r="G517" s="46"/>
      <c r="H517" s="46"/>
      <c r="I517" s="46"/>
      <c r="J517" s="47"/>
    </row>
    <row r="518" ht="30">
      <c r="A518" s="37" t="s">
        <v>131</v>
      </c>
      <c r="B518" s="45"/>
      <c r="C518" s="46"/>
      <c r="D518" s="46"/>
      <c r="E518" s="39" t="s">
        <v>4351</v>
      </c>
      <c r="F518" s="46"/>
      <c r="G518" s="46"/>
      <c r="H518" s="46"/>
      <c r="I518" s="46"/>
      <c r="J518" s="47"/>
    </row>
    <row r="519">
      <c r="A519" s="37" t="s">
        <v>125</v>
      </c>
      <c r="B519" s="37">
        <v>168</v>
      </c>
      <c r="C519" s="38" t="s">
        <v>4352</v>
      </c>
      <c r="D519" s="37" t="s">
        <v>127</v>
      </c>
      <c r="E519" s="39" t="s">
        <v>4230</v>
      </c>
      <c r="F519" s="40" t="s">
        <v>656</v>
      </c>
      <c r="G519" s="41">
        <v>30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130</v>
      </c>
      <c r="B520" s="45"/>
      <c r="C520" s="46"/>
      <c r="D520" s="46"/>
      <c r="E520" s="39" t="s">
        <v>4230</v>
      </c>
      <c r="F520" s="46"/>
      <c r="G520" s="46"/>
      <c r="H520" s="46"/>
      <c r="I520" s="46"/>
      <c r="J520" s="47"/>
    </row>
    <row r="521">
      <c r="A521" s="37" t="s">
        <v>131</v>
      </c>
      <c r="B521" s="45"/>
      <c r="C521" s="46"/>
      <c r="D521" s="46"/>
      <c r="E521" s="39" t="s">
        <v>4230</v>
      </c>
      <c r="F521" s="46"/>
      <c r="G521" s="46"/>
      <c r="H521" s="46"/>
      <c r="I521" s="46"/>
      <c r="J521" s="47"/>
    </row>
    <row r="522">
      <c r="A522" s="37" t="s">
        <v>125</v>
      </c>
      <c r="B522" s="37">
        <v>169</v>
      </c>
      <c r="C522" s="38" t="s">
        <v>4353</v>
      </c>
      <c r="D522" s="37" t="s">
        <v>127</v>
      </c>
      <c r="E522" s="39" t="s">
        <v>4197</v>
      </c>
      <c r="F522" s="40" t="s">
        <v>656</v>
      </c>
      <c r="G522" s="41">
        <v>150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130</v>
      </c>
      <c r="B523" s="45"/>
      <c r="C523" s="46"/>
      <c r="D523" s="46"/>
      <c r="E523" s="39" t="s">
        <v>4197</v>
      </c>
      <c r="F523" s="46"/>
      <c r="G523" s="46"/>
      <c r="H523" s="46"/>
      <c r="I523" s="46"/>
      <c r="J523" s="47"/>
    </row>
    <row r="524" ht="45">
      <c r="A524" s="37" t="s">
        <v>131</v>
      </c>
      <c r="B524" s="45"/>
      <c r="C524" s="46"/>
      <c r="D524" s="46"/>
      <c r="E524" s="39" t="s">
        <v>4198</v>
      </c>
      <c r="F524" s="46"/>
      <c r="G524" s="46"/>
      <c r="H524" s="46"/>
      <c r="I524" s="46"/>
      <c r="J524" s="47"/>
    </row>
    <row r="525">
      <c r="A525" s="31" t="s">
        <v>122</v>
      </c>
      <c r="B525" s="32"/>
      <c r="C525" s="33" t="s">
        <v>4354</v>
      </c>
      <c r="D525" s="34"/>
      <c r="E525" s="31" t="s">
        <v>4355</v>
      </c>
      <c r="F525" s="34"/>
      <c r="G525" s="34"/>
      <c r="H525" s="34"/>
      <c r="I525" s="35">
        <f>SUMIFS(I526:I582,A526:A582,"P")</f>
        <v>0</v>
      </c>
      <c r="J525" s="36"/>
    </row>
    <row r="526">
      <c r="A526" s="37" t="s">
        <v>125</v>
      </c>
      <c r="B526" s="37">
        <v>170</v>
      </c>
      <c r="C526" s="38" t="s">
        <v>4356</v>
      </c>
      <c r="D526" s="37" t="s">
        <v>127</v>
      </c>
      <c r="E526" s="39" t="s">
        <v>4357</v>
      </c>
      <c r="F526" s="40" t="s">
        <v>135</v>
      </c>
      <c r="G526" s="41">
        <v>1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130</v>
      </c>
      <c r="B527" s="45"/>
      <c r="C527" s="46"/>
      <c r="D527" s="46"/>
      <c r="E527" s="39" t="s">
        <v>4357</v>
      </c>
      <c r="F527" s="46"/>
      <c r="G527" s="46"/>
      <c r="H527" s="46"/>
      <c r="I527" s="46"/>
      <c r="J527" s="47"/>
    </row>
    <row r="528" ht="120">
      <c r="A528" s="37" t="s">
        <v>131</v>
      </c>
      <c r="B528" s="45"/>
      <c r="C528" s="46"/>
      <c r="D528" s="46"/>
      <c r="E528" s="39" t="s">
        <v>4358</v>
      </c>
      <c r="F528" s="46"/>
      <c r="G528" s="46"/>
      <c r="H528" s="46"/>
      <c r="I528" s="46"/>
      <c r="J528" s="47"/>
    </row>
    <row r="529">
      <c r="A529" s="37" t="s">
        <v>125</v>
      </c>
      <c r="B529" s="37">
        <v>171</v>
      </c>
      <c r="C529" s="38" t="s">
        <v>4359</v>
      </c>
      <c r="D529" s="37" t="s">
        <v>127</v>
      </c>
      <c r="E529" s="39" t="s">
        <v>4360</v>
      </c>
      <c r="F529" s="40" t="s">
        <v>135</v>
      </c>
      <c r="G529" s="41">
        <v>1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130</v>
      </c>
      <c r="B530" s="45"/>
      <c r="C530" s="46"/>
      <c r="D530" s="46"/>
      <c r="E530" s="39" t="s">
        <v>4360</v>
      </c>
      <c r="F530" s="46"/>
      <c r="G530" s="46"/>
      <c r="H530" s="46"/>
      <c r="I530" s="46"/>
      <c r="J530" s="47"/>
    </row>
    <row r="531">
      <c r="A531" s="37" t="s">
        <v>131</v>
      </c>
      <c r="B531" s="45"/>
      <c r="C531" s="46"/>
      <c r="D531" s="46"/>
      <c r="E531" s="39" t="s">
        <v>4360</v>
      </c>
      <c r="F531" s="46"/>
      <c r="G531" s="46"/>
      <c r="H531" s="46"/>
      <c r="I531" s="46"/>
      <c r="J531" s="47"/>
    </row>
    <row r="532" ht="30">
      <c r="A532" s="37" t="s">
        <v>125</v>
      </c>
      <c r="B532" s="37">
        <v>172</v>
      </c>
      <c r="C532" s="38" t="s">
        <v>4361</v>
      </c>
      <c r="D532" s="37" t="s">
        <v>127</v>
      </c>
      <c r="E532" s="39" t="s">
        <v>4362</v>
      </c>
      <c r="F532" s="40" t="s">
        <v>135</v>
      </c>
      <c r="G532" s="41">
        <v>2</v>
      </c>
      <c r="H532" s="42">
        <v>0</v>
      </c>
      <c r="I532" s="43">
        <f>ROUND(G532*H532,P4)</f>
        <v>0</v>
      </c>
      <c r="J532" s="37"/>
      <c r="O532" s="44">
        <f>I532*0.21</f>
        <v>0</v>
      </c>
      <c r="P532">
        <v>3</v>
      </c>
    </row>
    <row r="533" ht="30">
      <c r="A533" s="37" t="s">
        <v>130</v>
      </c>
      <c r="B533" s="45"/>
      <c r="C533" s="46"/>
      <c r="D533" s="46"/>
      <c r="E533" s="39" t="s">
        <v>4362</v>
      </c>
      <c r="F533" s="46"/>
      <c r="G533" s="46"/>
      <c r="H533" s="46"/>
      <c r="I533" s="46"/>
      <c r="J533" s="47"/>
    </row>
    <row r="534" ht="30">
      <c r="A534" s="37" t="s">
        <v>131</v>
      </c>
      <c r="B534" s="45"/>
      <c r="C534" s="46"/>
      <c r="D534" s="46"/>
      <c r="E534" s="39" t="s">
        <v>4362</v>
      </c>
      <c r="F534" s="46"/>
      <c r="G534" s="46"/>
      <c r="H534" s="46"/>
      <c r="I534" s="46"/>
      <c r="J534" s="47"/>
    </row>
    <row r="535">
      <c r="A535" s="37" t="s">
        <v>125</v>
      </c>
      <c r="B535" s="37">
        <v>173</v>
      </c>
      <c r="C535" s="38" t="s">
        <v>4363</v>
      </c>
      <c r="D535" s="37" t="s">
        <v>127</v>
      </c>
      <c r="E535" s="39" t="s">
        <v>4364</v>
      </c>
      <c r="F535" s="40" t="s">
        <v>135</v>
      </c>
      <c r="G535" s="41">
        <v>2</v>
      </c>
      <c r="H535" s="42">
        <v>0</v>
      </c>
      <c r="I535" s="43">
        <f>ROUND(G535*H535,P4)</f>
        <v>0</v>
      </c>
      <c r="J535" s="37"/>
      <c r="O535" s="44">
        <f>I535*0.21</f>
        <v>0</v>
      </c>
      <c r="P535">
        <v>3</v>
      </c>
    </row>
    <row r="536">
      <c r="A536" s="37" t="s">
        <v>130</v>
      </c>
      <c r="B536" s="45"/>
      <c r="C536" s="46"/>
      <c r="D536" s="46"/>
      <c r="E536" s="39" t="s">
        <v>4364</v>
      </c>
      <c r="F536" s="46"/>
      <c r="G536" s="46"/>
      <c r="H536" s="46"/>
      <c r="I536" s="46"/>
      <c r="J536" s="47"/>
    </row>
    <row r="537" ht="30">
      <c r="A537" s="37" t="s">
        <v>131</v>
      </c>
      <c r="B537" s="45"/>
      <c r="C537" s="46"/>
      <c r="D537" s="46"/>
      <c r="E537" s="39" t="s">
        <v>4365</v>
      </c>
      <c r="F537" s="46"/>
      <c r="G537" s="46"/>
      <c r="H537" s="46"/>
      <c r="I537" s="46"/>
      <c r="J537" s="47"/>
    </row>
    <row r="538">
      <c r="A538" s="37" t="s">
        <v>125</v>
      </c>
      <c r="B538" s="37">
        <v>174</v>
      </c>
      <c r="C538" s="38" t="s">
        <v>4366</v>
      </c>
      <c r="D538" s="37" t="s">
        <v>127</v>
      </c>
      <c r="E538" s="39" t="s">
        <v>4367</v>
      </c>
      <c r="F538" s="40" t="s">
        <v>135</v>
      </c>
      <c r="G538" s="41">
        <v>2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>
      <c r="A539" s="37" t="s">
        <v>130</v>
      </c>
      <c r="B539" s="45"/>
      <c r="C539" s="46"/>
      <c r="D539" s="46"/>
      <c r="E539" s="39" t="s">
        <v>4367</v>
      </c>
      <c r="F539" s="46"/>
      <c r="G539" s="46"/>
      <c r="H539" s="46"/>
      <c r="I539" s="46"/>
      <c r="J539" s="47"/>
    </row>
    <row r="540">
      <c r="A540" s="37" t="s">
        <v>131</v>
      </c>
      <c r="B540" s="45"/>
      <c r="C540" s="46"/>
      <c r="D540" s="46"/>
      <c r="E540" s="39" t="s">
        <v>4367</v>
      </c>
      <c r="F540" s="46"/>
      <c r="G540" s="46"/>
      <c r="H540" s="46"/>
      <c r="I540" s="46"/>
      <c r="J540" s="47"/>
    </row>
    <row r="541">
      <c r="A541" s="37" t="s">
        <v>125</v>
      </c>
      <c r="B541" s="37">
        <v>175</v>
      </c>
      <c r="C541" s="38" t="s">
        <v>4368</v>
      </c>
      <c r="D541" s="37" t="s">
        <v>127</v>
      </c>
      <c r="E541" s="39" t="s">
        <v>4369</v>
      </c>
      <c r="F541" s="40" t="s">
        <v>135</v>
      </c>
      <c r="G541" s="41">
        <v>1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>
      <c r="A542" s="37" t="s">
        <v>130</v>
      </c>
      <c r="B542" s="45"/>
      <c r="C542" s="46"/>
      <c r="D542" s="46"/>
      <c r="E542" s="39" t="s">
        <v>4369</v>
      </c>
      <c r="F542" s="46"/>
      <c r="G542" s="46"/>
      <c r="H542" s="46"/>
      <c r="I542" s="46"/>
      <c r="J542" s="47"/>
    </row>
    <row r="543" ht="30">
      <c r="A543" s="37" t="s">
        <v>131</v>
      </c>
      <c r="B543" s="45"/>
      <c r="C543" s="46"/>
      <c r="D543" s="46"/>
      <c r="E543" s="39" t="s">
        <v>4370</v>
      </c>
      <c r="F543" s="46"/>
      <c r="G543" s="46"/>
      <c r="H543" s="46"/>
      <c r="I543" s="46"/>
      <c r="J543" s="47"/>
    </row>
    <row r="544" ht="30">
      <c r="A544" s="37" t="s">
        <v>125</v>
      </c>
      <c r="B544" s="37">
        <v>176</v>
      </c>
      <c r="C544" s="38" t="s">
        <v>4249</v>
      </c>
      <c r="D544" s="37" t="s">
        <v>1307</v>
      </c>
      <c r="E544" s="39" t="s">
        <v>4250</v>
      </c>
      <c r="F544" s="40" t="s">
        <v>1304</v>
      </c>
      <c r="G544" s="41">
        <v>15</v>
      </c>
      <c r="H544" s="42">
        <v>0</v>
      </c>
      <c r="I544" s="43">
        <f>ROUND(G544*H544,P4)</f>
        <v>0</v>
      </c>
      <c r="J544" s="37"/>
      <c r="O544" s="44">
        <f>I544*0.21</f>
        <v>0</v>
      </c>
      <c r="P544">
        <v>3</v>
      </c>
    </row>
    <row r="545" ht="30">
      <c r="A545" s="37" t="s">
        <v>130</v>
      </c>
      <c r="B545" s="45"/>
      <c r="C545" s="46"/>
      <c r="D545" s="46"/>
      <c r="E545" s="39" t="s">
        <v>4250</v>
      </c>
      <c r="F545" s="46"/>
      <c r="G545" s="46"/>
      <c r="H545" s="46"/>
      <c r="I545" s="46"/>
      <c r="J545" s="47"/>
    </row>
    <row r="546" ht="30">
      <c r="A546" s="37" t="s">
        <v>131</v>
      </c>
      <c r="B546" s="45"/>
      <c r="C546" s="46"/>
      <c r="D546" s="46"/>
      <c r="E546" s="39" t="s">
        <v>4250</v>
      </c>
      <c r="F546" s="46"/>
      <c r="G546" s="46"/>
      <c r="H546" s="46"/>
      <c r="I546" s="46"/>
      <c r="J546" s="47"/>
    </row>
    <row r="547" ht="45">
      <c r="A547" s="37" t="s">
        <v>125</v>
      </c>
      <c r="B547" s="37">
        <v>177</v>
      </c>
      <c r="C547" s="38" t="s">
        <v>4371</v>
      </c>
      <c r="D547" s="37" t="s">
        <v>127</v>
      </c>
      <c r="E547" s="39" t="s">
        <v>4078</v>
      </c>
      <c r="F547" s="40" t="s">
        <v>1304</v>
      </c>
      <c r="G547" s="41">
        <v>15</v>
      </c>
      <c r="H547" s="42">
        <v>0</v>
      </c>
      <c r="I547" s="43">
        <f>ROUND(G547*H547,P4)</f>
        <v>0</v>
      </c>
      <c r="J547" s="37"/>
      <c r="O547" s="44">
        <f>I547*0.21</f>
        <v>0</v>
      </c>
      <c r="P547">
        <v>3</v>
      </c>
    </row>
    <row r="548" ht="45">
      <c r="A548" s="37" t="s">
        <v>130</v>
      </c>
      <c r="B548" s="45"/>
      <c r="C548" s="46"/>
      <c r="D548" s="46"/>
      <c r="E548" s="39" t="s">
        <v>4078</v>
      </c>
      <c r="F548" s="46"/>
      <c r="G548" s="46"/>
      <c r="H548" s="46"/>
      <c r="I548" s="46"/>
      <c r="J548" s="47"/>
    </row>
    <row r="549" ht="45">
      <c r="A549" s="37" t="s">
        <v>131</v>
      </c>
      <c r="B549" s="45"/>
      <c r="C549" s="46"/>
      <c r="D549" s="46"/>
      <c r="E549" s="39" t="s">
        <v>4078</v>
      </c>
      <c r="F549" s="46"/>
      <c r="G549" s="46"/>
      <c r="H549" s="46"/>
      <c r="I549" s="46"/>
      <c r="J549" s="47"/>
    </row>
    <row r="550">
      <c r="A550" s="37" t="s">
        <v>125</v>
      </c>
      <c r="B550" s="37">
        <v>178</v>
      </c>
      <c r="C550" s="38" t="s">
        <v>4372</v>
      </c>
      <c r="D550" s="37" t="s">
        <v>127</v>
      </c>
      <c r="E550" s="39" t="s">
        <v>4373</v>
      </c>
      <c r="F550" s="40" t="s">
        <v>135</v>
      </c>
      <c r="G550" s="41">
        <v>1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>
      <c r="A551" s="37" t="s">
        <v>130</v>
      </c>
      <c r="B551" s="45"/>
      <c r="C551" s="46"/>
      <c r="D551" s="46"/>
      <c r="E551" s="39" t="s">
        <v>4373</v>
      </c>
      <c r="F551" s="46"/>
      <c r="G551" s="46"/>
      <c r="H551" s="46"/>
      <c r="I551" s="46"/>
      <c r="J551" s="47"/>
    </row>
    <row r="552">
      <c r="A552" s="37" t="s">
        <v>131</v>
      </c>
      <c r="B552" s="45"/>
      <c r="C552" s="46"/>
      <c r="D552" s="46"/>
      <c r="E552" s="39" t="s">
        <v>4373</v>
      </c>
      <c r="F552" s="46"/>
      <c r="G552" s="46"/>
      <c r="H552" s="46"/>
      <c r="I552" s="46"/>
      <c r="J552" s="47"/>
    </row>
    <row r="553">
      <c r="A553" s="37" t="s">
        <v>125</v>
      </c>
      <c r="B553" s="37">
        <v>179</v>
      </c>
      <c r="C553" s="38" t="s">
        <v>4374</v>
      </c>
      <c r="D553" s="37" t="s">
        <v>297</v>
      </c>
      <c r="E553" s="39" t="s">
        <v>4375</v>
      </c>
      <c r="F553" s="40" t="s">
        <v>135</v>
      </c>
      <c r="G553" s="41">
        <v>2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130</v>
      </c>
      <c r="B554" s="45"/>
      <c r="C554" s="46"/>
      <c r="D554" s="46"/>
      <c r="E554" s="39" t="s">
        <v>4375</v>
      </c>
      <c r="F554" s="46"/>
      <c r="G554" s="46"/>
      <c r="H554" s="46"/>
      <c r="I554" s="46"/>
      <c r="J554" s="47"/>
    </row>
    <row r="555">
      <c r="A555" s="37" t="s">
        <v>131</v>
      </c>
      <c r="B555" s="45"/>
      <c r="C555" s="46"/>
      <c r="D555" s="46"/>
      <c r="E555" s="39" t="s">
        <v>4376</v>
      </c>
      <c r="F555" s="46"/>
      <c r="G555" s="46"/>
      <c r="H555" s="46"/>
      <c r="I555" s="46"/>
      <c r="J555" s="47"/>
    </row>
    <row r="556" ht="30">
      <c r="A556" s="37" t="s">
        <v>125</v>
      </c>
      <c r="B556" s="37">
        <v>180</v>
      </c>
      <c r="C556" s="38" t="s">
        <v>4377</v>
      </c>
      <c r="D556" s="37" t="s">
        <v>127</v>
      </c>
      <c r="E556" s="39" t="s">
        <v>4378</v>
      </c>
      <c r="F556" s="40" t="s">
        <v>135</v>
      </c>
      <c r="G556" s="41">
        <v>1</v>
      </c>
      <c r="H556" s="42">
        <v>0</v>
      </c>
      <c r="I556" s="43">
        <f>ROUND(G556*H556,P4)</f>
        <v>0</v>
      </c>
      <c r="J556" s="37"/>
      <c r="O556" s="44">
        <f>I556*0.21</f>
        <v>0</v>
      </c>
      <c r="P556">
        <v>3</v>
      </c>
    </row>
    <row r="557" ht="30">
      <c r="A557" s="37" t="s">
        <v>130</v>
      </c>
      <c r="B557" s="45"/>
      <c r="C557" s="46"/>
      <c r="D557" s="46"/>
      <c r="E557" s="39" t="s">
        <v>4378</v>
      </c>
      <c r="F557" s="46"/>
      <c r="G557" s="46"/>
      <c r="H557" s="46"/>
      <c r="I557" s="46"/>
      <c r="J557" s="47"/>
    </row>
    <row r="558" ht="30">
      <c r="A558" s="37" t="s">
        <v>131</v>
      </c>
      <c r="B558" s="45"/>
      <c r="C558" s="46"/>
      <c r="D558" s="46"/>
      <c r="E558" s="39" t="s">
        <v>4378</v>
      </c>
      <c r="F558" s="46"/>
      <c r="G558" s="46"/>
      <c r="H558" s="46"/>
      <c r="I558" s="46"/>
      <c r="J558" s="47"/>
    </row>
    <row r="559" ht="30">
      <c r="A559" s="37" t="s">
        <v>125</v>
      </c>
      <c r="B559" s="37">
        <v>181</v>
      </c>
      <c r="C559" s="38" t="s">
        <v>4379</v>
      </c>
      <c r="D559" s="37" t="s">
        <v>297</v>
      </c>
      <c r="E559" s="39" t="s">
        <v>4380</v>
      </c>
      <c r="F559" s="40" t="s">
        <v>135</v>
      </c>
      <c r="G559" s="41">
        <v>1</v>
      </c>
      <c r="H559" s="42">
        <v>0</v>
      </c>
      <c r="I559" s="43">
        <f>ROUND(G559*H559,P4)</f>
        <v>0</v>
      </c>
      <c r="J559" s="37"/>
      <c r="O559" s="44">
        <f>I559*0.21</f>
        <v>0</v>
      </c>
      <c r="P559">
        <v>3</v>
      </c>
    </row>
    <row r="560" ht="30">
      <c r="A560" s="37" t="s">
        <v>130</v>
      </c>
      <c r="B560" s="45"/>
      <c r="C560" s="46"/>
      <c r="D560" s="46"/>
      <c r="E560" s="39" t="s">
        <v>4380</v>
      </c>
      <c r="F560" s="46"/>
      <c r="G560" s="46"/>
      <c r="H560" s="46"/>
      <c r="I560" s="46"/>
      <c r="J560" s="47"/>
    </row>
    <row r="561" ht="30">
      <c r="A561" s="37" t="s">
        <v>131</v>
      </c>
      <c r="B561" s="45"/>
      <c r="C561" s="46"/>
      <c r="D561" s="46"/>
      <c r="E561" s="39" t="s">
        <v>4380</v>
      </c>
      <c r="F561" s="46"/>
      <c r="G561" s="46"/>
      <c r="H561" s="46"/>
      <c r="I561" s="46"/>
      <c r="J561" s="47"/>
    </row>
    <row r="562">
      <c r="A562" s="37" t="s">
        <v>125</v>
      </c>
      <c r="B562" s="37">
        <v>182</v>
      </c>
      <c r="C562" s="38" t="s">
        <v>4135</v>
      </c>
      <c r="D562" s="37" t="s">
        <v>1307</v>
      </c>
      <c r="E562" s="39" t="s">
        <v>4381</v>
      </c>
      <c r="F562" s="40" t="s">
        <v>129</v>
      </c>
      <c r="G562" s="41">
        <v>5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>
      <c r="A563" s="37" t="s">
        <v>130</v>
      </c>
      <c r="B563" s="45"/>
      <c r="C563" s="46"/>
      <c r="D563" s="46"/>
      <c r="E563" s="39" t="s">
        <v>4381</v>
      </c>
      <c r="F563" s="46"/>
      <c r="G563" s="46"/>
      <c r="H563" s="46"/>
      <c r="I563" s="46"/>
      <c r="J563" s="47"/>
    </row>
    <row r="564" ht="45">
      <c r="A564" s="37" t="s">
        <v>131</v>
      </c>
      <c r="B564" s="45"/>
      <c r="C564" s="46"/>
      <c r="D564" s="46"/>
      <c r="E564" s="39" t="s">
        <v>4382</v>
      </c>
      <c r="F564" s="46"/>
      <c r="G564" s="46"/>
      <c r="H564" s="46"/>
      <c r="I564" s="46"/>
      <c r="J564" s="47"/>
    </row>
    <row r="565" ht="30">
      <c r="A565" s="37" t="s">
        <v>125</v>
      </c>
      <c r="B565" s="37">
        <v>183</v>
      </c>
      <c r="C565" s="38" t="s">
        <v>4383</v>
      </c>
      <c r="D565" s="37" t="s">
        <v>127</v>
      </c>
      <c r="E565" s="39" t="s">
        <v>4384</v>
      </c>
      <c r="F565" s="40" t="s">
        <v>135</v>
      </c>
      <c r="G565" s="41">
        <v>2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 ht="30">
      <c r="A566" s="37" t="s">
        <v>130</v>
      </c>
      <c r="B566" s="45"/>
      <c r="C566" s="46"/>
      <c r="D566" s="46"/>
      <c r="E566" s="39" t="s">
        <v>4384</v>
      </c>
      <c r="F566" s="46"/>
      <c r="G566" s="46"/>
      <c r="H566" s="46"/>
      <c r="I566" s="46"/>
      <c r="J566" s="47"/>
    </row>
    <row r="567" ht="30">
      <c r="A567" s="37" t="s">
        <v>131</v>
      </c>
      <c r="B567" s="45"/>
      <c r="C567" s="46"/>
      <c r="D567" s="46"/>
      <c r="E567" s="39" t="s">
        <v>4384</v>
      </c>
      <c r="F567" s="46"/>
      <c r="G567" s="46"/>
      <c r="H567" s="46"/>
      <c r="I567" s="46"/>
      <c r="J567" s="47"/>
    </row>
    <row r="568" ht="30">
      <c r="A568" s="37" t="s">
        <v>125</v>
      </c>
      <c r="B568" s="37">
        <v>184</v>
      </c>
      <c r="C568" s="38" t="s">
        <v>4385</v>
      </c>
      <c r="D568" s="37" t="s">
        <v>127</v>
      </c>
      <c r="E568" s="39" t="s">
        <v>4386</v>
      </c>
      <c r="F568" s="40" t="s">
        <v>135</v>
      </c>
      <c r="G568" s="41">
        <v>1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130</v>
      </c>
      <c r="B569" s="45"/>
      <c r="C569" s="46"/>
      <c r="D569" s="46"/>
      <c r="E569" s="39" t="s">
        <v>4386</v>
      </c>
      <c r="F569" s="46"/>
      <c r="G569" s="46"/>
      <c r="H569" s="46"/>
      <c r="I569" s="46"/>
      <c r="J569" s="47"/>
    </row>
    <row r="570" ht="30">
      <c r="A570" s="37" t="s">
        <v>131</v>
      </c>
      <c r="B570" s="45"/>
      <c r="C570" s="46"/>
      <c r="D570" s="46"/>
      <c r="E570" s="39" t="s">
        <v>4386</v>
      </c>
      <c r="F570" s="46"/>
      <c r="G570" s="46"/>
      <c r="H570" s="46"/>
      <c r="I570" s="46"/>
      <c r="J570" s="47"/>
    </row>
    <row r="571">
      <c r="A571" s="37" t="s">
        <v>125</v>
      </c>
      <c r="B571" s="37">
        <v>185</v>
      </c>
      <c r="C571" s="38" t="s">
        <v>4387</v>
      </c>
      <c r="D571" s="37" t="s">
        <v>127</v>
      </c>
      <c r="E571" s="39" t="s">
        <v>4388</v>
      </c>
      <c r="F571" s="40" t="s">
        <v>135</v>
      </c>
      <c r="G571" s="41">
        <v>2</v>
      </c>
      <c r="H571" s="42">
        <v>0</v>
      </c>
      <c r="I571" s="43">
        <f>ROUND(G571*H571,P4)</f>
        <v>0</v>
      </c>
      <c r="J571" s="37"/>
      <c r="O571" s="44">
        <f>I571*0.21</f>
        <v>0</v>
      </c>
      <c r="P571">
        <v>3</v>
      </c>
    </row>
    <row r="572">
      <c r="A572" s="37" t="s">
        <v>130</v>
      </c>
      <c r="B572" s="45"/>
      <c r="C572" s="46"/>
      <c r="D572" s="46"/>
      <c r="E572" s="39" t="s">
        <v>4388</v>
      </c>
      <c r="F572" s="46"/>
      <c r="G572" s="46"/>
      <c r="H572" s="46"/>
      <c r="I572" s="46"/>
      <c r="J572" s="47"/>
    </row>
    <row r="573" ht="30">
      <c r="A573" s="37" t="s">
        <v>131</v>
      </c>
      <c r="B573" s="45"/>
      <c r="C573" s="46"/>
      <c r="D573" s="46"/>
      <c r="E573" s="39" t="s">
        <v>4389</v>
      </c>
      <c r="F573" s="46"/>
      <c r="G573" s="46"/>
      <c r="H573" s="46"/>
      <c r="I573" s="46"/>
      <c r="J573" s="47"/>
    </row>
    <row r="574">
      <c r="A574" s="37" t="s">
        <v>125</v>
      </c>
      <c r="B574" s="37">
        <v>186</v>
      </c>
      <c r="C574" s="38" t="s">
        <v>4390</v>
      </c>
      <c r="D574" s="37" t="s">
        <v>127</v>
      </c>
      <c r="E574" s="39" t="s">
        <v>4391</v>
      </c>
      <c r="F574" s="40" t="s">
        <v>135</v>
      </c>
      <c r="G574" s="41">
        <v>2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>
      <c r="A575" s="37" t="s">
        <v>130</v>
      </c>
      <c r="B575" s="45"/>
      <c r="C575" s="46"/>
      <c r="D575" s="46"/>
      <c r="E575" s="39" t="s">
        <v>4391</v>
      </c>
      <c r="F575" s="46"/>
      <c r="G575" s="46"/>
      <c r="H575" s="46"/>
      <c r="I575" s="46"/>
      <c r="J575" s="47"/>
    </row>
    <row r="576">
      <c r="A576" s="37" t="s">
        <v>131</v>
      </c>
      <c r="B576" s="45"/>
      <c r="C576" s="46"/>
      <c r="D576" s="46"/>
      <c r="E576" s="39" t="s">
        <v>4391</v>
      </c>
      <c r="F576" s="46"/>
      <c r="G576" s="46"/>
      <c r="H576" s="46"/>
      <c r="I576" s="46"/>
      <c r="J576" s="47"/>
    </row>
    <row r="577">
      <c r="A577" s="37" t="s">
        <v>125</v>
      </c>
      <c r="B577" s="37">
        <v>187</v>
      </c>
      <c r="C577" s="38" t="s">
        <v>4392</v>
      </c>
      <c r="D577" s="37" t="s">
        <v>127</v>
      </c>
      <c r="E577" s="39" t="s">
        <v>4230</v>
      </c>
      <c r="F577" s="40" t="s">
        <v>656</v>
      </c>
      <c r="G577" s="41">
        <v>30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>
      <c r="A578" s="37" t="s">
        <v>130</v>
      </c>
      <c r="B578" s="45"/>
      <c r="C578" s="46"/>
      <c r="D578" s="46"/>
      <c r="E578" s="39" t="s">
        <v>4230</v>
      </c>
      <c r="F578" s="46"/>
      <c r="G578" s="46"/>
      <c r="H578" s="46"/>
      <c r="I578" s="46"/>
      <c r="J578" s="47"/>
    </row>
    <row r="579">
      <c r="A579" s="37" t="s">
        <v>131</v>
      </c>
      <c r="B579" s="45"/>
      <c r="C579" s="46"/>
      <c r="D579" s="46"/>
      <c r="E579" s="39" t="s">
        <v>4230</v>
      </c>
      <c r="F579" s="46"/>
      <c r="G579" s="46"/>
      <c r="H579" s="46"/>
      <c r="I579" s="46"/>
      <c r="J579" s="47"/>
    </row>
    <row r="580">
      <c r="A580" s="37" t="s">
        <v>125</v>
      </c>
      <c r="B580" s="37">
        <v>188</v>
      </c>
      <c r="C580" s="38" t="s">
        <v>4393</v>
      </c>
      <c r="D580" s="37" t="s">
        <v>127</v>
      </c>
      <c r="E580" s="39" t="s">
        <v>4197</v>
      </c>
      <c r="F580" s="40" t="s">
        <v>656</v>
      </c>
      <c r="G580" s="41">
        <v>100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>
      <c r="A581" s="37" t="s">
        <v>130</v>
      </c>
      <c r="B581" s="45"/>
      <c r="C581" s="46"/>
      <c r="D581" s="46"/>
      <c r="E581" s="39" t="s">
        <v>4197</v>
      </c>
      <c r="F581" s="46"/>
      <c r="G581" s="46"/>
      <c r="H581" s="46"/>
      <c r="I581" s="46"/>
      <c r="J581" s="47"/>
    </row>
    <row r="582" ht="45">
      <c r="A582" s="37" t="s">
        <v>131</v>
      </c>
      <c r="B582" s="45"/>
      <c r="C582" s="46"/>
      <c r="D582" s="46"/>
      <c r="E582" s="39" t="s">
        <v>4198</v>
      </c>
      <c r="F582" s="46"/>
      <c r="G582" s="46"/>
      <c r="H582" s="46"/>
      <c r="I582" s="46"/>
      <c r="J582" s="47"/>
    </row>
    <row r="583">
      <c r="A583" s="31" t="s">
        <v>122</v>
      </c>
      <c r="B583" s="32"/>
      <c r="C583" s="33" t="s">
        <v>4394</v>
      </c>
      <c r="D583" s="34"/>
      <c r="E583" s="31" t="s">
        <v>4395</v>
      </c>
      <c r="F583" s="34"/>
      <c r="G583" s="34"/>
      <c r="H583" s="34"/>
      <c r="I583" s="35">
        <f>SUMIFS(I584:I595,A584:A595,"P")</f>
        <v>0</v>
      </c>
      <c r="J583" s="36"/>
    </row>
    <row r="584">
      <c r="A584" s="37" t="s">
        <v>125</v>
      </c>
      <c r="B584" s="37">
        <v>189</v>
      </c>
      <c r="C584" s="38" t="s">
        <v>4396</v>
      </c>
      <c r="D584" s="37" t="s">
        <v>127</v>
      </c>
      <c r="E584" s="39" t="s">
        <v>4397</v>
      </c>
      <c r="F584" s="40" t="s">
        <v>135</v>
      </c>
      <c r="G584" s="41">
        <v>10</v>
      </c>
      <c r="H584" s="42">
        <v>0</v>
      </c>
      <c r="I584" s="43">
        <f>ROUND(G584*H584,P4)</f>
        <v>0</v>
      </c>
      <c r="J584" s="37"/>
      <c r="O584" s="44">
        <f>I584*0.21</f>
        <v>0</v>
      </c>
      <c r="P584">
        <v>3</v>
      </c>
    </row>
    <row r="585">
      <c r="A585" s="37" t="s">
        <v>130</v>
      </c>
      <c r="B585" s="45"/>
      <c r="C585" s="46"/>
      <c r="D585" s="46"/>
      <c r="E585" s="39" t="s">
        <v>4397</v>
      </c>
      <c r="F585" s="46"/>
      <c r="G585" s="46"/>
      <c r="H585" s="46"/>
      <c r="I585" s="46"/>
      <c r="J585" s="47"/>
    </row>
    <row r="586" ht="75">
      <c r="A586" s="37" t="s">
        <v>131</v>
      </c>
      <c r="B586" s="45"/>
      <c r="C586" s="46"/>
      <c r="D586" s="46"/>
      <c r="E586" s="39" t="s">
        <v>4398</v>
      </c>
      <c r="F586" s="46"/>
      <c r="G586" s="46"/>
      <c r="H586" s="46"/>
      <c r="I586" s="46"/>
      <c r="J586" s="47"/>
    </row>
    <row r="587">
      <c r="A587" s="37" t="s">
        <v>125</v>
      </c>
      <c r="B587" s="37">
        <v>190</v>
      </c>
      <c r="C587" s="38" t="s">
        <v>4399</v>
      </c>
      <c r="D587" s="37" t="s">
        <v>127</v>
      </c>
      <c r="E587" s="39" t="s">
        <v>4400</v>
      </c>
      <c r="F587" s="40" t="s">
        <v>656</v>
      </c>
      <c r="G587" s="41">
        <v>800</v>
      </c>
      <c r="H587" s="42">
        <v>0</v>
      </c>
      <c r="I587" s="43">
        <f>ROUND(G587*H587,P4)</f>
        <v>0</v>
      </c>
      <c r="J587" s="37"/>
      <c r="O587" s="44">
        <f>I587*0.21</f>
        <v>0</v>
      </c>
      <c r="P587">
        <v>3</v>
      </c>
    </row>
    <row r="588">
      <c r="A588" s="37" t="s">
        <v>130</v>
      </c>
      <c r="B588" s="45"/>
      <c r="C588" s="46"/>
      <c r="D588" s="46"/>
      <c r="E588" s="39" t="s">
        <v>4400</v>
      </c>
      <c r="F588" s="46"/>
      <c r="G588" s="46"/>
      <c r="H588" s="46"/>
      <c r="I588" s="46"/>
      <c r="J588" s="47"/>
    </row>
    <row r="589">
      <c r="A589" s="37" t="s">
        <v>131</v>
      </c>
      <c r="B589" s="45"/>
      <c r="C589" s="46"/>
      <c r="D589" s="46"/>
      <c r="E589" s="39" t="s">
        <v>4400</v>
      </c>
      <c r="F589" s="46"/>
      <c r="G589" s="46"/>
      <c r="H589" s="46"/>
      <c r="I589" s="46"/>
      <c r="J589" s="47"/>
    </row>
    <row r="590">
      <c r="A590" s="37" t="s">
        <v>125</v>
      </c>
      <c r="B590" s="37">
        <v>191</v>
      </c>
      <c r="C590" s="38" t="s">
        <v>4401</v>
      </c>
      <c r="D590" s="37" t="s">
        <v>127</v>
      </c>
      <c r="E590" s="39" t="s">
        <v>4197</v>
      </c>
      <c r="F590" s="40" t="s">
        <v>656</v>
      </c>
      <c r="G590" s="41">
        <v>160</v>
      </c>
      <c r="H590" s="42">
        <v>0</v>
      </c>
      <c r="I590" s="43">
        <f>ROUND(G590*H590,P4)</f>
        <v>0</v>
      </c>
      <c r="J590" s="37"/>
      <c r="O590" s="44">
        <f>I590*0.21</f>
        <v>0</v>
      </c>
      <c r="P590">
        <v>3</v>
      </c>
    </row>
    <row r="591">
      <c r="A591" s="37" t="s">
        <v>130</v>
      </c>
      <c r="B591" s="45"/>
      <c r="C591" s="46"/>
      <c r="D591" s="46"/>
      <c r="E591" s="39" t="s">
        <v>4197</v>
      </c>
      <c r="F591" s="46"/>
      <c r="G591" s="46"/>
      <c r="H591" s="46"/>
      <c r="I591" s="46"/>
      <c r="J591" s="47"/>
    </row>
    <row r="592" ht="45">
      <c r="A592" s="37" t="s">
        <v>131</v>
      </c>
      <c r="B592" s="45"/>
      <c r="C592" s="46"/>
      <c r="D592" s="46"/>
      <c r="E592" s="39" t="s">
        <v>4198</v>
      </c>
      <c r="F592" s="46"/>
      <c r="G592" s="46"/>
      <c r="H592" s="46"/>
      <c r="I592" s="46"/>
      <c r="J592" s="47"/>
    </row>
    <row r="593">
      <c r="A593" s="37" t="s">
        <v>125</v>
      </c>
      <c r="B593" s="37">
        <v>192</v>
      </c>
      <c r="C593" s="38" t="s">
        <v>4402</v>
      </c>
      <c r="D593" s="37" t="s">
        <v>1307</v>
      </c>
      <c r="E593" s="39" t="s">
        <v>4233</v>
      </c>
      <c r="F593" s="40" t="s">
        <v>129</v>
      </c>
      <c r="G593" s="41">
        <v>31</v>
      </c>
      <c r="H593" s="42">
        <v>0</v>
      </c>
      <c r="I593" s="43">
        <f>ROUND(G593*H593,P4)</f>
        <v>0</v>
      </c>
      <c r="J593" s="37"/>
      <c r="O593" s="44">
        <f>I593*0.21</f>
        <v>0</v>
      </c>
      <c r="P593">
        <v>3</v>
      </c>
    </row>
    <row r="594">
      <c r="A594" s="37" t="s">
        <v>130</v>
      </c>
      <c r="B594" s="45"/>
      <c r="C594" s="46"/>
      <c r="D594" s="46"/>
      <c r="E594" s="39" t="s">
        <v>4233</v>
      </c>
      <c r="F594" s="46"/>
      <c r="G594" s="46"/>
      <c r="H594" s="46"/>
      <c r="I594" s="46"/>
      <c r="J594" s="47"/>
    </row>
    <row r="595" ht="30">
      <c r="A595" s="37" t="s">
        <v>131</v>
      </c>
      <c r="B595" s="45"/>
      <c r="C595" s="46"/>
      <c r="D595" s="46"/>
      <c r="E595" s="39" t="s">
        <v>4234</v>
      </c>
      <c r="F595" s="46"/>
      <c r="G595" s="46"/>
      <c r="H595" s="46"/>
      <c r="I595" s="46"/>
      <c r="J595" s="47"/>
    </row>
    <row r="596">
      <c r="A596" s="31" t="s">
        <v>122</v>
      </c>
      <c r="B596" s="32"/>
      <c r="C596" s="33" t="s">
        <v>1686</v>
      </c>
      <c r="D596" s="34"/>
      <c r="E596" s="31" t="s">
        <v>4403</v>
      </c>
      <c r="F596" s="34"/>
      <c r="G596" s="34"/>
      <c r="H596" s="34"/>
      <c r="I596" s="35">
        <f>SUMIFS(I597:I704,A597:A704,"P")</f>
        <v>0</v>
      </c>
      <c r="J596" s="36"/>
    </row>
    <row r="597">
      <c r="A597" s="37" t="s">
        <v>125</v>
      </c>
      <c r="B597" s="37">
        <v>193</v>
      </c>
      <c r="C597" s="38" t="s">
        <v>4404</v>
      </c>
      <c r="D597" s="37" t="s">
        <v>127</v>
      </c>
      <c r="E597" s="39" t="s">
        <v>4405</v>
      </c>
      <c r="F597" s="40" t="s">
        <v>135</v>
      </c>
      <c r="G597" s="41">
        <v>12</v>
      </c>
      <c r="H597" s="42">
        <v>0</v>
      </c>
      <c r="I597" s="43">
        <f>ROUND(G597*H597,P4)</f>
        <v>0</v>
      </c>
      <c r="J597" s="37"/>
      <c r="O597" s="44">
        <f>I597*0.21</f>
        <v>0</v>
      </c>
      <c r="P597">
        <v>3</v>
      </c>
    </row>
    <row r="598">
      <c r="A598" s="37" t="s">
        <v>130</v>
      </c>
      <c r="B598" s="45"/>
      <c r="C598" s="46"/>
      <c r="D598" s="46"/>
      <c r="E598" s="39" t="s">
        <v>4405</v>
      </c>
      <c r="F598" s="46"/>
      <c r="G598" s="46"/>
      <c r="H598" s="46"/>
      <c r="I598" s="46"/>
      <c r="J598" s="47"/>
    </row>
    <row r="599">
      <c r="A599" s="37" t="s">
        <v>131</v>
      </c>
      <c r="B599" s="45"/>
      <c r="C599" s="46"/>
      <c r="D599" s="46"/>
      <c r="E599" s="39" t="s">
        <v>4405</v>
      </c>
      <c r="F599" s="46"/>
      <c r="G599" s="46"/>
      <c r="H599" s="46"/>
      <c r="I599" s="46"/>
      <c r="J599" s="47"/>
    </row>
    <row r="600">
      <c r="A600" s="37" t="s">
        <v>125</v>
      </c>
      <c r="B600" s="37">
        <v>194</v>
      </c>
      <c r="C600" s="38" t="s">
        <v>4406</v>
      </c>
      <c r="D600" s="37" t="s">
        <v>127</v>
      </c>
      <c r="E600" s="39" t="s">
        <v>4407</v>
      </c>
      <c r="F600" s="40" t="s">
        <v>135</v>
      </c>
      <c r="G600" s="41">
        <v>4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>
      <c r="A601" s="37" t="s">
        <v>130</v>
      </c>
      <c r="B601" s="45"/>
      <c r="C601" s="46"/>
      <c r="D601" s="46"/>
      <c r="E601" s="39" t="s">
        <v>4407</v>
      </c>
      <c r="F601" s="46"/>
      <c r="G601" s="46"/>
      <c r="H601" s="46"/>
      <c r="I601" s="46"/>
      <c r="J601" s="47"/>
    </row>
    <row r="602" ht="60">
      <c r="A602" s="37" t="s">
        <v>131</v>
      </c>
      <c r="B602" s="45"/>
      <c r="C602" s="46"/>
      <c r="D602" s="46"/>
      <c r="E602" s="39" t="s">
        <v>4408</v>
      </c>
      <c r="F602" s="46"/>
      <c r="G602" s="46"/>
      <c r="H602" s="46"/>
      <c r="I602" s="46"/>
      <c r="J602" s="47"/>
    </row>
    <row r="603">
      <c r="A603" s="37" t="s">
        <v>125</v>
      </c>
      <c r="B603" s="37">
        <v>195</v>
      </c>
      <c r="C603" s="38" t="s">
        <v>4409</v>
      </c>
      <c r="D603" s="37" t="s">
        <v>127</v>
      </c>
      <c r="E603" s="39" t="s">
        <v>4410</v>
      </c>
      <c r="F603" s="40" t="s">
        <v>135</v>
      </c>
      <c r="G603" s="41">
        <v>4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>
      <c r="A604" s="37" t="s">
        <v>130</v>
      </c>
      <c r="B604" s="45"/>
      <c r="C604" s="46"/>
      <c r="D604" s="46"/>
      <c r="E604" s="39" t="s">
        <v>4410</v>
      </c>
      <c r="F604" s="46"/>
      <c r="G604" s="46"/>
      <c r="H604" s="46"/>
      <c r="I604" s="46"/>
      <c r="J604" s="47"/>
    </row>
    <row r="605" ht="60">
      <c r="A605" s="37" t="s">
        <v>131</v>
      </c>
      <c r="B605" s="45"/>
      <c r="C605" s="46"/>
      <c r="D605" s="46"/>
      <c r="E605" s="39" t="s">
        <v>4411</v>
      </c>
      <c r="F605" s="46"/>
      <c r="G605" s="46"/>
      <c r="H605" s="46"/>
      <c r="I605" s="46"/>
      <c r="J605" s="47"/>
    </row>
    <row r="606" ht="30">
      <c r="A606" s="37" t="s">
        <v>125</v>
      </c>
      <c r="B606" s="37">
        <v>196</v>
      </c>
      <c r="C606" s="38" t="s">
        <v>4412</v>
      </c>
      <c r="D606" s="37" t="s">
        <v>127</v>
      </c>
      <c r="E606" s="39" t="s">
        <v>4413</v>
      </c>
      <c r="F606" s="40" t="s">
        <v>135</v>
      </c>
      <c r="G606" s="41">
        <v>1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 ht="30">
      <c r="A607" s="37" t="s">
        <v>130</v>
      </c>
      <c r="B607" s="45"/>
      <c r="C607" s="46"/>
      <c r="D607" s="46"/>
      <c r="E607" s="39" t="s">
        <v>4413</v>
      </c>
      <c r="F607" s="46"/>
      <c r="G607" s="46"/>
      <c r="H607" s="46"/>
      <c r="I607" s="46"/>
      <c r="J607" s="47"/>
    </row>
    <row r="608" ht="60">
      <c r="A608" s="37" t="s">
        <v>131</v>
      </c>
      <c r="B608" s="45"/>
      <c r="C608" s="46"/>
      <c r="D608" s="46"/>
      <c r="E608" s="39" t="s">
        <v>4414</v>
      </c>
      <c r="F608" s="46"/>
      <c r="G608" s="46"/>
      <c r="H608" s="46"/>
      <c r="I608" s="46"/>
      <c r="J608" s="47"/>
    </row>
    <row r="609">
      <c r="A609" s="37" t="s">
        <v>125</v>
      </c>
      <c r="B609" s="37">
        <v>197</v>
      </c>
      <c r="C609" s="38" t="s">
        <v>4415</v>
      </c>
      <c r="D609" s="37" t="s">
        <v>127</v>
      </c>
      <c r="E609" s="39" t="s">
        <v>4416</v>
      </c>
      <c r="F609" s="40" t="s">
        <v>135</v>
      </c>
      <c r="G609" s="41">
        <v>5</v>
      </c>
      <c r="H609" s="42">
        <v>0</v>
      </c>
      <c r="I609" s="43">
        <f>ROUND(G609*H609,P4)</f>
        <v>0</v>
      </c>
      <c r="J609" s="37"/>
      <c r="O609" s="44">
        <f>I609*0.21</f>
        <v>0</v>
      </c>
      <c r="P609">
        <v>3</v>
      </c>
    </row>
    <row r="610">
      <c r="A610" s="37" t="s">
        <v>130</v>
      </c>
      <c r="B610" s="45"/>
      <c r="C610" s="46"/>
      <c r="D610" s="46"/>
      <c r="E610" s="39" t="s">
        <v>4416</v>
      </c>
      <c r="F610" s="46"/>
      <c r="G610" s="46"/>
      <c r="H610" s="46"/>
      <c r="I610" s="46"/>
      <c r="J610" s="47"/>
    </row>
    <row r="611" ht="60">
      <c r="A611" s="37" t="s">
        <v>131</v>
      </c>
      <c r="B611" s="45"/>
      <c r="C611" s="46"/>
      <c r="D611" s="46"/>
      <c r="E611" s="39" t="s">
        <v>4417</v>
      </c>
      <c r="F611" s="46"/>
      <c r="G611" s="46"/>
      <c r="H611" s="46"/>
      <c r="I611" s="46"/>
      <c r="J611" s="47"/>
    </row>
    <row r="612">
      <c r="A612" s="37" t="s">
        <v>125</v>
      </c>
      <c r="B612" s="37">
        <v>198</v>
      </c>
      <c r="C612" s="38" t="s">
        <v>4418</v>
      </c>
      <c r="D612" s="37" t="s">
        <v>127</v>
      </c>
      <c r="E612" s="39" t="s">
        <v>4419</v>
      </c>
      <c r="F612" s="40" t="s">
        <v>135</v>
      </c>
      <c r="G612" s="41">
        <v>4</v>
      </c>
      <c r="H612" s="42">
        <v>0</v>
      </c>
      <c r="I612" s="43">
        <f>ROUND(G612*H612,P4)</f>
        <v>0</v>
      </c>
      <c r="J612" s="37"/>
      <c r="O612" s="44">
        <f>I612*0.21</f>
        <v>0</v>
      </c>
      <c r="P612">
        <v>3</v>
      </c>
    </row>
    <row r="613">
      <c r="A613" s="37" t="s">
        <v>130</v>
      </c>
      <c r="B613" s="45"/>
      <c r="C613" s="46"/>
      <c r="D613" s="46"/>
      <c r="E613" s="39" t="s">
        <v>4419</v>
      </c>
      <c r="F613" s="46"/>
      <c r="G613" s="46"/>
      <c r="H613" s="46"/>
      <c r="I613" s="46"/>
      <c r="J613" s="47"/>
    </row>
    <row r="614" ht="45">
      <c r="A614" s="37" t="s">
        <v>131</v>
      </c>
      <c r="B614" s="45"/>
      <c r="C614" s="46"/>
      <c r="D614" s="46"/>
      <c r="E614" s="39" t="s">
        <v>4420</v>
      </c>
      <c r="F614" s="46"/>
      <c r="G614" s="46"/>
      <c r="H614" s="46"/>
      <c r="I614" s="46"/>
      <c r="J614" s="47"/>
    </row>
    <row r="615">
      <c r="A615" s="37" t="s">
        <v>125</v>
      </c>
      <c r="B615" s="37">
        <v>199</v>
      </c>
      <c r="C615" s="38" t="s">
        <v>4421</v>
      </c>
      <c r="D615" s="37" t="s">
        <v>127</v>
      </c>
      <c r="E615" s="39" t="s">
        <v>4422</v>
      </c>
      <c r="F615" s="40" t="s">
        <v>135</v>
      </c>
      <c r="G615" s="41">
        <v>1</v>
      </c>
      <c r="H615" s="42">
        <v>0</v>
      </c>
      <c r="I615" s="43">
        <f>ROUND(G615*H615,P4)</f>
        <v>0</v>
      </c>
      <c r="J615" s="37"/>
      <c r="O615" s="44">
        <f>I615*0.21</f>
        <v>0</v>
      </c>
      <c r="P615">
        <v>3</v>
      </c>
    </row>
    <row r="616">
      <c r="A616" s="37" t="s">
        <v>130</v>
      </c>
      <c r="B616" s="45"/>
      <c r="C616" s="46"/>
      <c r="D616" s="46"/>
      <c r="E616" s="39" t="s">
        <v>4422</v>
      </c>
      <c r="F616" s="46"/>
      <c r="G616" s="46"/>
      <c r="H616" s="46"/>
      <c r="I616" s="46"/>
      <c r="J616" s="47"/>
    </row>
    <row r="617">
      <c r="A617" s="37" t="s">
        <v>131</v>
      </c>
      <c r="B617" s="45"/>
      <c r="C617" s="46"/>
      <c r="D617" s="46"/>
      <c r="E617" s="39" t="s">
        <v>4422</v>
      </c>
      <c r="F617" s="46"/>
      <c r="G617" s="46"/>
      <c r="H617" s="46"/>
      <c r="I617" s="46"/>
      <c r="J617" s="47"/>
    </row>
    <row r="618">
      <c r="A618" s="37" t="s">
        <v>125</v>
      </c>
      <c r="B618" s="37">
        <v>200</v>
      </c>
      <c r="C618" s="38" t="s">
        <v>4423</v>
      </c>
      <c r="D618" s="37" t="s">
        <v>127</v>
      </c>
      <c r="E618" s="39" t="s">
        <v>4424</v>
      </c>
      <c r="F618" s="40" t="s">
        <v>135</v>
      </c>
      <c r="G618" s="41">
        <v>1</v>
      </c>
      <c r="H618" s="42">
        <v>0</v>
      </c>
      <c r="I618" s="43">
        <f>ROUND(G618*H618,P4)</f>
        <v>0</v>
      </c>
      <c r="J618" s="37"/>
      <c r="O618" s="44">
        <f>I618*0.21</f>
        <v>0</v>
      </c>
      <c r="P618">
        <v>3</v>
      </c>
    </row>
    <row r="619">
      <c r="A619" s="37" t="s">
        <v>130</v>
      </c>
      <c r="B619" s="45"/>
      <c r="C619" s="46"/>
      <c r="D619" s="46"/>
      <c r="E619" s="39" t="s">
        <v>4424</v>
      </c>
      <c r="F619" s="46"/>
      <c r="G619" s="46"/>
      <c r="H619" s="46"/>
      <c r="I619" s="46"/>
      <c r="J619" s="47"/>
    </row>
    <row r="620">
      <c r="A620" s="37" t="s">
        <v>131</v>
      </c>
      <c r="B620" s="45"/>
      <c r="C620" s="46"/>
      <c r="D620" s="46"/>
      <c r="E620" s="39" t="s">
        <v>4424</v>
      </c>
      <c r="F620" s="46"/>
      <c r="G620" s="46"/>
      <c r="H620" s="46"/>
      <c r="I620" s="46"/>
      <c r="J620" s="47"/>
    </row>
    <row r="621">
      <c r="A621" s="37" t="s">
        <v>125</v>
      </c>
      <c r="B621" s="37">
        <v>201</v>
      </c>
      <c r="C621" s="38" t="s">
        <v>4425</v>
      </c>
      <c r="D621" s="37" t="s">
        <v>127</v>
      </c>
      <c r="E621" s="39" t="s">
        <v>4426</v>
      </c>
      <c r="F621" s="40" t="s">
        <v>135</v>
      </c>
      <c r="G621" s="41">
        <v>1</v>
      </c>
      <c r="H621" s="42">
        <v>0</v>
      </c>
      <c r="I621" s="43">
        <f>ROUND(G621*H621,P4)</f>
        <v>0</v>
      </c>
      <c r="J621" s="37"/>
      <c r="O621" s="44">
        <f>I621*0.21</f>
        <v>0</v>
      </c>
      <c r="P621">
        <v>3</v>
      </c>
    </row>
    <row r="622">
      <c r="A622" s="37" t="s">
        <v>130</v>
      </c>
      <c r="B622" s="45"/>
      <c r="C622" s="46"/>
      <c r="D622" s="46"/>
      <c r="E622" s="39" t="s">
        <v>4426</v>
      </c>
      <c r="F622" s="46"/>
      <c r="G622" s="46"/>
      <c r="H622" s="46"/>
      <c r="I622" s="46"/>
      <c r="J622" s="47"/>
    </row>
    <row r="623" ht="30">
      <c r="A623" s="37" t="s">
        <v>131</v>
      </c>
      <c r="B623" s="45"/>
      <c r="C623" s="46"/>
      <c r="D623" s="46"/>
      <c r="E623" s="39" t="s">
        <v>4427</v>
      </c>
      <c r="F623" s="46"/>
      <c r="G623" s="46"/>
      <c r="H623" s="46"/>
      <c r="I623" s="46"/>
      <c r="J623" s="47"/>
    </row>
    <row r="624">
      <c r="A624" s="37" t="s">
        <v>125</v>
      </c>
      <c r="B624" s="37">
        <v>202</v>
      </c>
      <c r="C624" s="38" t="s">
        <v>4428</v>
      </c>
      <c r="D624" s="37" t="s">
        <v>127</v>
      </c>
      <c r="E624" s="39" t="s">
        <v>4429</v>
      </c>
      <c r="F624" s="40" t="s">
        <v>135</v>
      </c>
      <c r="G624" s="41">
        <v>2</v>
      </c>
      <c r="H624" s="42">
        <v>0</v>
      </c>
      <c r="I624" s="43">
        <f>ROUND(G624*H624,P4)</f>
        <v>0</v>
      </c>
      <c r="J624" s="37"/>
      <c r="O624" s="44">
        <f>I624*0.21</f>
        <v>0</v>
      </c>
      <c r="P624">
        <v>3</v>
      </c>
    </row>
    <row r="625">
      <c r="A625" s="37" t="s">
        <v>130</v>
      </c>
      <c r="B625" s="45"/>
      <c r="C625" s="46"/>
      <c r="D625" s="46"/>
      <c r="E625" s="39" t="s">
        <v>4429</v>
      </c>
      <c r="F625" s="46"/>
      <c r="G625" s="46"/>
      <c r="H625" s="46"/>
      <c r="I625" s="46"/>
      <c r="J625" s="47"/>
    </row>
    <row r="626">
      <c r="A626" s="37" t="s">
        <v>131</v>
      </c>
      <c r="B626" s="45"/>
      <c r="C626" s="46"/>
      <c r="D626" s="46"/>
      <c r="E626" s="39" t="s">
        <v>4429</v>
      </c>
      <c r="F626" s="46"/>
      <c r="G626" s="46"/>
      <c r="H626" s="46"/>
      <c r="I626" s="46"/>
      <c r="J626" s="47"/>
    </row>
    <row r="627" ht="30">
      <c r="A627" s="37" t="s">
        <v>125</v>
      </c>
      <c r="B627" s="37">
        <v>203</v>
      </c>
      <c r="C627" s="38" t="s">
        <v>4430</v>
      </c>
      <c r="D627" s="37" t="s">
        <v>127</v>
      </c>
      <c r="E627" s="39" t="s">
        <v>4056</v>
      </c>
      <c r="F627" s="40" t="s">
        <v>135</v>
      </c>
      <c r="G627" s="41">
        <v>5</v>
      </c>
      <c r="H627" s="42">
        <v>0</v>
      </c>
      <c r="I627" s="43">
        <f>ROUND(G627*H627,P4)</f>
        <v>0</v>
      </c>
      <c r="J627" s="37"/>
      <c r="O627" s="44">
        <f>I627*0.21</f>
        <v>0</v>
      </c>
      <c r="P627">
        <v>3</v>
      </c>
    </row>
    <row r="628" ht="30">
      <c r="A628" s="37" t="s">
        <v>130</v>
      </c>
      <c r="B628" s="45"/>
      <c r="C628" s="46"/>
      <c r="D628" s="46"/>
      <c r="E628" s="39" t="s">
        <v>4056</v>
      </c>
      <c r="F628" s="46"/>
      <c r="G628" s="46"/>
      <c r="H628" s="46"/>
      <c r="I628" s="46"/>
      <c r="J628" s="47"/>
    </row>
    <row r="629" ht="30">
      <c r="A629" s="37" t="s">
        <v>131</v>
      </c>
      <c r="B629" s="45"/>
      <c r="C629" s="46"/>
      <c r="D629" s="46"/>
      <c r="E629" s="39" t="s">
        <v>4056</v>
      </c>
      <c r="F629" s="46"/>
      <c r="G629" s="46"/>
      <c r="H629" s="46"/>
      <c r="I629" s="46"/>
      <c r="J629" s="47"/>
    </row>
    <row r="630">
      <c r="A630" s="37" t="s">
        <v>125</v>
      </c>
      <c r="B630" s="37">
        <v>204</v>
      </c>
      <c r="C630" s="38" t="s">
        <v>4431</v>
      </c>
      <c r="D630" s="37" t="s">
        <v>127</v>
      </c>
      <c r="E630" s="39" t="s">
        <v>4069</v>
      </c>
      <c r="F630" s="40" t="s">
        <v>1304</v>
      </c>
      <c r="G630" s="41">
        <v>25</v>
      </c>
      <c r="H630" s="42">
        <v>0</v>
      </c>
      <c r="I630" s="43">
        <f>ROUND(G630*H630,P4)</f>
        <v>0</v>
      </c>
      <c r="J630" s="37"/>
      <c r="O630" s="44">
        <f>I630*0.21</f>
        <v>0</v>
      </c>
      <c r="P630">
        <v>3</v>
      </c>
    </row>
    <row r="631">
      <c r="A631" s="37" t="s">
        <v>130</v>
      </c>
      <c r="B631" s="45"/>
      <c r="C631" s="46"/>
      <c r="D631" s="46"/>
      <c r="E631" s="39" t="s">
        <v>4069</v>
      </c>
      <c r="F631" s="46"/>
      <c r="G631" s="46"/>
      <c r="H631" s="46"/>
      <c r="I631" s="46"/>
      <c r="J631" s="47"/>
    </row>
    <row r="632" ht="60">
      <c r="A632" s="37" t="s">
        <v>131</v>
      </c>
      <c r="B632" s="45"/>
      <c r="C632" s="46"/>
      <c r="D632" s="46"/>
      <c r="E632" s="39" t="s">
        <v>4070</v>
      </c>
      <c r="F632" s="46"/>
      <c r="G632" s="46"/>
      <c r="H632" s="46"/>
      <c r="I632" s="46"/>
      <c r="J632" s="47"/>
    </row>
    <row r="633" ht="30">
      <c r="A633" s="37" t="s">
        <v>125</v>
      </c>
      <c r="B633" s="37">
        <v>205</v>
      </c>
      <c r="C633" s="38" t="s">
        <v>4432</v>
      </c>
      <c r="D633" s="37" t="s">
        <v>127</v>
      </c>
      <c r="E633" s="39" t="s">
        <v>4072</v>
      </c>
      <c r="F633" s="40" t="s">
        <v>1304</v>
      </c>
      <c r="G633" s="41">
        <v>25</v>
      </c>
      <c r="H633" s="42">
        <v>0</v>
      </c>
      <c r="I633" s="43">
        <f>ROUND(G633*H633,P4)</f>
        <v>0</v>
      </c>
      <c r="J633" s="37"/>
      <c r="O633" s="44">
        <f>I633*0.21</f>
        <v>0</v>
      </c>
      <c r="P633">
        <v>3</v>
      </c>
    </row>
    <row r="634" ht="30">
      <c r="A634" s="37" t="s">
        <v>130</v>
      </c>
      <c r="B634" s="45"/>
      <c r="C634" s="46"/>
      <c r="D634" s="46"/>
      <c r="E634" s="39" t="s">
        <v>4072</v>
      </c>
      <c r="F634" s="46"/>
      <c r="G634" s="46"/>
      <c r="H634" s="46"/>
      <c r="I634" s="46"/>
      <c r="J634" s="47"/>
    </row>
    <row r="635" ht="45">
      <c r="A635" s="37" t="s">
        <v>131</v>
      </c>
      <c r="B635" s="45"/>
      <c r="C635" s="46"/>
      <c r="D635" s="46"/>
      <c r="E635" s="39" t="s">
        <v>4073</v>
      </c>
      <c r="F635" s="46"/>
      <c r="G635" s="46"/>
      <c r="H635" s="46"/>
      <c r="I635" s="46"/>
      <c r="J635" s="47"/>
    </row>
    <row r="636">
      <c r="A636" s="37" t="s">
        <v>125</v>
      </c>
      <c r="B636" s="37">
        <v>206</v>
      </c>
      <c r="C636" s="38" t="s">
        <v>4433</v>
      </c>
      <c r="D636" s="37" t="s">
        <v>127</v>
      </c>
      <c r="E636" s="39" t="s">
        <v>4434</v>
      </c>
      <c r="F636" s="40" t="s">
        <v>1304</v>
      </c>
      <c r="G636" s="41">
        <v>22</v>
      </c>
      <c r="H636" s="42">
        <v>0</v>
      </c>
      <c r="I636" s="43">
        <f>ROUND(G636*H636,P4)</f>
        <v>0</v>
      </c>
      <c r="J636" s="37"/>
      <c r="O636" s="44">
        <f>I636*0.21</f>
        <v>0</v>
      </c>
      <c r="P636">
        <v>3</v>
      </c>
    </row>
    <row r="637">
      <c r="A637" s="37" t="s">
        <v>130</v>
      </c>
      <c r="B637" s="45"/>
      <c r="C637" s="46"/>
      <c r="D637" s="46"/>
      <c r="E637" s="39" t="s">
        <v>4434</v>
      </c>
      <c r="F637" s="46"/>
      <c r="G637" s="46"/>
      <c r="H637" s="46"/>
      <c r="I637" s="46"/>
      <c r="J637" s="47"/>
    </row>
    <row r="638" ht="45">
      <c r="A638" s="37" t="s">
        <v>131</v>
      </c>
      <c r="B638" s="45"/>
      <c r="C638" s="46"/>
      <c r="D638" s="46"/>
      <c r="E638" s="39" t="s">
        <v>4435</v>
      </c>
      <c r="F638" s="46"/>
      <c r="G638" s="46"/>
      <c r="H638" s="46"/>
      <c r="I638" s="46"/>
      <c r="J638" s="47"/>
    </row>
    <row r="639" ht="45">
      <c r="A639" s="37" t="s">
        <v>125</v>
      </c>
      <c r="B639" s="37">
        <v>207</v>
      </c>
      <c r="C639" s="38" t="s">
        <v>4436</v>
      </c>
      <c r="D639" s="37" t="s">
        <v>127</v>
      </c>
      <c r="E639" s="39" t="s">
        <v>4078</v>
      </c>
      <c r="F639" s="40" t="s">
        <v>1304</v>
      </c>
      <c r="G639" s="41">
        <v>25</v>
      </c>
      <c r="H639" s="42">
        <v>0</v>
      </c>
      <c r="I639" s="43">
        <f>ROUND(G639*H639,P4)</f>
        <v>0</v>
      </c>
      <c r="J639" s="37"/>
      <c r="O639" s="44">
        <f>I639*0.21</f>
        <v>0</v>
      </c>
      <c r="P639">
        <v>3</v>
      </c>
    </row>
    <row r="640" ht="45">
      <c r="A640" s="37" t="s">
        <v>130</v>
      </c>
      <c r="B640" s="45"/>
      <c r="C640" s="46"/>
      <c r="D640" s="46"/>
      <c r="E640" s="39" t="s">
        <v>4078</v>
      </c>
      <c r="F640" s="46"/>
      <c r="G640" s="46"/>
      <c r="H640" s="46"/>
      <c r="I640" s="46"/>
      <c r="J640" s="47"/>
    </row>
    <row r="641" ht="45">
      <c r="A641" s="37" t="s">
        <v>131</v>
      </c>
      <c r="B641" s="45"/>
      <c r="C641" s="46"/>
      <c r="D641" s="46"/>
      <c r="E641" s="39" t="s">
        <v>4078</v>
      </c>
      <c r="F641" s="46"/>
      <c r="G641" s="46"/>
      <c r="H641" s="46"/>
      <c r="I641" s="46"/>
      <c r="J641" s="47"/>
    </row>
    <row r="642" ht="45">
      <c r="A642" s="37" t="s">
        <v>125</v>
      </c>
      <c r="B642" s="37">
        <v>208</v>
      </c>
      <c r="C642" s="38" t="s">
        <v>4437</v>
      </c>
      <c r="D642" s="37" t="s">
        <v>127</v>
      </c>
      <c r="E642" s="39" t="s">
        <v>4078</v>
      </c>
      <c r="F642" s="40" t="s">
        <v>1304</v>
      </c>
      <c r="G642" s="41">
        <v>22</v>
      </c>
      <c r="H642" s="42">
        <v>0</v>
      </c>
      <c r="I642" s="43">
        <f>ROUND(G642*H642,P4)</f>
        <v>0</v>
      </c>
      <c r="J642" s="37"/>
      <c r="O642" s="44">
        <f>I642*0.21</f>
        <v>0</v>
      </c>
      <c r="P642">
        <v>3</v>
      </c>
    </row>
    <row r="643" ht="45">
      <c r="A643" s="37" t="s">
        <v>130</v>
      </c>
      <c r="B643" s="45"/>
      <c r="C643" s="46"/>
      <c r="D643" s="46"/>
      <c r="E643" s="39" t="s">
        <v>4078</v>
      </c>
      <c r="F643" s="46"/>
      <c r="G643" s="46"/>
      <c r="H643" s="46"/>
      <c r="I643" s="46"/>
      <c r="J643" s="47"/>
    </row>
    <row r="644" ht="45">
      <c r="A644" s="37" t="s">
        <v>131</v>
      </c>
      <c r="B644" s="45"/>
      <c r="C644" s="46"/>
      <c r="D644" s="46"/>
      <c r="E644" s="39" t="s">
        <v>4078</v>
      </c>
      <c r="F644" s="46"/>
      <c r="G644" s="46"/>
      <c r="H644" s="46"/>
      <c r="I644" s="46"/>
      <c r="J644" s="47"/>
    </row>
    <row r="645" ht="45">
      <c r="A645" s="37" t="s">
        <v>125</v>
      </c>
      <c r="B645" s="37">
        <v>209</v>
      </c>
      <c r="C645" s="38" t="s">
        <v>4438</v>
      </c>
      <c r="D645" s="37" t="s">
        <v>127</v>
      </c>
      <c r="E645" s="39" t="s">
        <v>4078</v>
      </c>
      <c r="F645" s="40" t="s">
        <v>1304</v>
      </c>
      <c r="G645" s="41">
        <v>25</v>
      </c>
      <c r="H645" s="42">
        <v>0</v>
      </c>
      <c r="I645" s="43">
        <f>ROUND(G645*H645,P4)</f>
        <v>0</v>
      </c>
      <c r="J645" s="37"/>
      <c r="O645" s="44">
        <f>I645*0.21</f>
        <v>0</v>
      </c>
      <c r="P645">
        <v>3</v>
      </c>
    </row>
    <row r="646" ht="45">
      <c r="A646" s="37" t="s">
        <v>130</v>
      </c>
      <c r="B646" s="45"/>
      <c r="C646" s="46"/>
      <c r="D646" s="46"/>
      <c r="E646" s="39" t="s">
        <v>4078</v>
      </c>
      <c r="F646" s="46"/>
      <c r="G646" s="46"/>
      <c r="H646" s="46"/>
      <c r="I646" s="46"/>
      <c r="J646" s="47"/>
    </row>
    <row r="647" ht="45">
      <c r="A647" s="37" t="s">
        <v>131</v>
      </c>
      <c r="B647" s="45"/>
      <c r="C647" s="46"/>
      <c r="D647" s="46"/>
      <c r="E647" s="39" t="s">
        <v>4078</v>
      </c>
      <c r="F647" s="46"/>
      <c r="G647" s="46"/>
      <c r="H647" s="46"/>
      <c r="I647" s="46"/>
      <c r="J647" s="47"/>
    </row>
    <row r="648">
      <c r="A648" s="37" t="s">
        <v>125</v>
      </c>
      <c r="B648" s="37">
        <v>210</v>
      </c>
      <c r="C648" s="38" t="s">
        <v>4439</v>
      </c>
      <c r="D648" s="37" t="s">
        <v>127</v>
      </c>
      <c r="E648" s="39" t="s">
        <v>4440</v>
      </c>
      <c r="F648" s="40" t="s">
        <v>135</v>
      </c>
      <c r="G648" s="41">
        <v>12</v>
      </c>
      <c r="H648" s="42">
        <v>0</v>
      </c>
      <c r="I648" s="43">
        <f>ROUND(G648*H648,P4)</f>
        <v>0</v>
      </c>
      <c r="J648" s="37"/>
      <c r="O648" s="44">
        <f>I648*0.21</f>
        <v>0</v>
      </c>
      <c r="P648">
        <v>3</v>
      </c>
    </row>
    <row r="649">
      <c r="A649" s="37" t="s">
        <v>130</v>
      </c>
      <c r="B649" s="45"/>
      <c r="C649" s="46"/>
      <c r="D649" s="46"/>
      <c r="E649" s="39" t="s">
        <v>4440</v>
      </c>
      <c r="F649" s="46"/>
      <c r="G649" s="46"/>
      <c r="H649" s="46"/>
      <c r="I649" s="46"/>
      <c r="J649" s="47"/>
    </row>
    <row r="650">
      <c r="A650" s="37" t="s">
        <v>131</v>
      </c>
      <c r="B650" s="45"/>
      <c r="C650" s="46"/>
      <c r="D650" s="46"/>
      <c r="E650" s="39" t="s">
        <v>4440</v>
      </c>
      <c r="F650" s="46"/>
      <c r="G650" s="46"/>
      <c r="H650" s="46"/>
      <c r="I650" s="46"/>
      <c r="J650" s="47"/>
    </row>
    <row r="651">
      <c r="A651" s="37" t="s">
        <v>125</v>
      </c>
      <c r="B651" s="37">
        <v>211</v>
      </c>
      <c r="C651" s="38" t="s">
        <v>4441</v>
      </c>
      <c r="D651" s="37" t="s">
        <v>127</v>
      </c>
      <c r="E651" s="39" t="s">
        <v>4442</v>
      </c>
      <c r="F651" s="40" t="s">
        <v>135</v>
      </c>
      <c r="G651" s="41">
        <v>5</v>
      </c>
      <c r="H651" s="42">
        <v>0</v>
      </c>
      <c r="I651" s="43">
        <f>ROUND(G651*H651,P4)</f>
        <v>0</v>
      </c>
      <c r="J651" s="37"/>
      <c r="O651" s="44">
        <f>I651*0.21</f>
        <v>0</v>
      </c>
      <c r="P651">
        <v>3</v>
      </c>
    </row>
    <row r="652">
      <c r="A652" s="37" t="s">
        <v>130</v>
      </c>
      <c r="B652" s="45"/>
      <c r="C652" s="46"/>
      <c r="D652" s="46"/>
      <c r="E652" s="39" t="s">
        <v>4442</v>
      </c>
      <c r="F652" s="46"/>
      <c r="G652" s="46"/>
      <c r="H652" s="46"/>
      <c r="I652" s="46"/>
      <c r="J652" s="47"/>
    </row>
    <row r="653">
      <c r="A653" s="37" t="s">
        <v>131</v>
      </c>
      <c r="B653" s="45"/>
      <c r="C653" s="46"/>
      <c r="D653" s="46"/>
      <c r="E653" s="39" t="s">
        <v>4442</v>
      </c>
      <c r="F653" s="46"/>
      <c r="G653" s="46"/>
      <c r="H653" s="46"/>
      <c r="I653" s="46"/>
      <c r="J653" s="47"/>
    </row>
    <row r="654">
      <c r="A654" s="37" t="s">
        <v>125</v>
      </c>
      <c r="B654" s="37">
        <v>212</v>
      </c>
      <c r="C654" s="38" t="s">
        <v>4443</v>
      </c>
      <c r="D654" s="37" t="s">
        <v>127</v>
      </c>
      <c r="E654" s="39" t="s">
        <v>4442</v>
      </c>
      <c r="F654" s="40" t="s">
        <v>135</v>
      </c>
      <c r="G654" s="41">
        <v>4</v>
      </c>
      <c r="H654" s="42">
        <v>0</v>
      </c>
      <c r="I654" s="43">
        <f>ROUND(G654*H654,P4)</f>
        <v>0</v>
      </c>
      <c r="J654" s="37"/>
      <c r="O654" s="44">
        <f>I654*0.21</f>
        <v>0</v>
      </c>
      <c r="P654">
        <v>3</v>
      </c>
    </row>
    <row r="655">
      <c r="A655" s="37" t="s">
        <v>130</v>
      </c>
      <c r="B655" s="45"/>
      <c r="C655" s="46"/>
      <c r="D655" s="46"/>
      <c r="E655" s="39" t="s">
        <v>4442</v>
      </c>
      <c r="F655" s="46"/>
      <c r="G655" s="46"/>
      <c r="H655" s="46"/>
      <c r="I655" s="46"/>
      <c r="J655" s="47"/>
    </row>
    <row r="656">
      <c r="A656" s="37" t="s">
        <v>131</v>
      </c>
      <c r="B656" s="45"/>
      <c r="C656" s="46"/>
      <c r="D656" s="46"/>
      <c r="E656" s="39" t="s">
        <v>4442</v>
      </c>
      <c r="F656" s="46"/>
      <c r="G656" s="46"/>
      <c r="H656" s="46"/>
      <c r="I656" s="46"/>
      <c r="J656" s="47"/>
    </row>
    <row r="657">
      <c r="A657" s="37" t="s">
        <v>125</v>
      </c>
      <c r="B657" s="37">
        <v>213</v>
      </c>
      <c r="C657" s="38" t="s">
        <v>4444</v>
      </c>
      <c r="D657" s="37" t="s">
        <v>127</v>
      </c>
      <c r="E657" s="39" t="s">
        <v>4118</v>
      </c>
      <c r="F657" s="40" t="s">
        <v>135</v>
      </c>
      <c r="G657" s="41">
        <v>4</v>
      </c>
      <c r="H657" s="42">
        <v>0</v>
      </c>
      <c r="I657" s="43">
        <f>ROUND(G657*H657,P4)</f>
        <v>0</v>
      </c>
      <c r="J657" s="37"/>
      <c r="O657" s="44">
        <f>I657*0.21</f>
        <v>0</v>
      </c>
      <c r="P657">
        <v>3</v>
      </c>
    </row>
    <row r="658">
      <c r="A658" s="37" t="s">
        <v>130</v>
      </c>
      <c r="B658" s="45"/>
      <c r="C658" s="46"/>
      <c r="D658" s="46"/>
      <c r="E658" s="39" t="s">
        <v>4118</v>
      </c>
      <c r="F658" s="46"/>
      <c r="G658" s="46"/>
      <c r="H658" s="46"/>
      <c r="I658" s="46"/>
      <c r="J658" s="47"/>
    </row>
    <row r="659">
      <c r="A659" s="37" t="s">
        <v>131</v>
      </c>
      <c r="B659" s="45"/>
      <c r="C659" s="46"/>
      <c r="D659" s="46"/>
      <c r="E659" s="39" t="s">
        <v>4118</v>
      </c>
      <c r="F659" s="46"/>
      <c r="G659" s="46"/>
      <c r="H659" s="46"/>
      <c r="I659" s="46"/>
      <c r="J659" s="47"/>
    </row>
    <row r="660" ht="30">
      <c r="A660" s="37" t="s">
        <v>125</v>
      </c>
      <c r="B660" s="37">
        <v>214</v>
      </c>
      <c r="C660" s="38" t="s">
        <v>4445</v>
      </c>
      <c r="D660" s="37" t="s">
        <v>127</v>
      </c>
      <c r="E660" s="39" t="s">
        <v>4139</v>
      </c>
      <c r="F660" s="40" t="s">
        <v>129</v>
      </c>
      <c r="G660" s="41">
        <v>39</v>
      </c>
      <c r="H660" s="42">
        <v>0</v>
      </c>
      <c r="I660" s="43">
        <f>ROUND(G660*H660,P4)</f>
        <v>0</v>
      </c>
      <c r="J660" s="37"/>
      <c r="O660" s="44">
        <f>I660*0.21</f>
        <v>0</v>
      </c>
      <c r="P660">
        <v>3</v>
      </c>
    </row>
    <row r="661" ht="30">
      <c r="A661" s="37" t="s">
        <v>130</v>
      </c>
      <c r="B661" s="45"/>
      <c r="C661" s="46"/>
      <c r="D661" s="46"/>
      <c r="E661" s="39" t="s">
        <v>4139</v>
      </c>
      <c r="F661" s="46"/>
      <c r="G661" s="46"/>
      <c r="H661" s="46"/>
      <c r="I661" s="46"/>
      <c r="J661" s="47"/>
    </row>
    <row r="662" ht="45">
      <c r="A662" s="37" t="s">
        <v>131</v>
      </c>
      <c r="B662" s="45"/>
      <c r="C662" s="46"/>
      <c r="D662" s="46"/>
      <c r="E662" s="39" t="s">
        <v>4140</v>
      </c>
      <c r="F662" s="46"/>
      <c r="G662" s="46"/>
      <c r="H662" s="46"/>
      <c r="I662" s="46"/>
      <c r="J662" s="47"/>
    </row>
    <row r="663">
      <c r="A663" s="37" t="s">
        <v>125</v>
      </c>
      <c r="B663" s="37">
        <v>215</v>
      </c>
      <c r="C663" s="38" t="s">
        <v>4446</v>
      </c>
      <c r="D663" s="37" t="s">
        <v>127</v>
      </c>
      <c r="E663" s="39" t="s">
        <v>4148</v>
      </c>
      <c r="F663" s="40" t="s">
        <v>1304</v>
      </c>
      <c r="G663" s="41">
        <v>22</v>
      </c>
      <c r="H663" s="42">
        <v>0</v>
      </c>
      <c r="I663" s="43">
        <f>ROUND(G663*H663,P4)</f>
        <v>0</v>
      </c>
      <c r="J663" s="37"/>
      <c r="O663" s="44">
        <f>I663*0.21</f>
        <v>0</v>
      </c>
      <c r="P663">
        <v>3</v>
      </c>
    </row>
    <row r="664">
      <c r="A664" s="37" t="s">
        <v>130</v>
      </c>
      <c r="B664" s="45"/>
      <c r="C664" s="46"/>
      <c r="D664" s="46"/>
      <c r="E664" s="39" t="s">
        <v>4148</v>
      </c>
      <c r="F664" s="46"/>
      <c r="G664" s="46"/>
      <c r="H664" s="46"/>
      <c r="I664" s="46"/>
      <c r="J664" s="47"/>
    </row>
    <row r="665" ht="30">
      <c r="A665" s="37" t="s">
        <v>131</v>
      </c>
      <c r="B665" s="45"/>
      <c r="C665" s="46"/>
      <c r="D665" s="46"/>
      <c r="E665" s="39" t="s">
        <v>4149</v>
      </c>
      <c r="F665" s="46"/>
      <c r="G665" s="46"/>
      <c r="H665" s="46"/>
      <c r="I665" s="46"/>
      <c r="J665" s="47"/>
    </row>
    <row r="666" ht="30">
      <c r="A666" s="37" t="s">
        <v>125</v>
      </c>
      <c r="B666" s="37">
        <v>216</v>
      </c>
      <c r="C666" s="38" t="s">
        <v>4447</v>
      </c>
      <c r="D666" s="37" t="s">
        <v>127</v>
      </c>
      <c r="E666" s="39" t="s">
        <v>4151</v>
      </c>
      <c r="F666" s="40" t="s">
        <v>129</v>
      </c>
      <c r="G666" s="41">
        <v>12</v>
      </c>
      <c r="H666" s="42">
        <v>0</v>
      </c>
      <c r="I666" s="43">
        <f>ROUND(G666*H666,P4)</f>
        <v>0</v>
      </c>
      <c r="J666" s="37"/>
      <c r="O666" s="44">
        <f>I666*0.21</f>
        <v>0</v>
      </c>
      <c r="P666">
        <v>3</v>
      </c>
    </row>
    <row r="667" ht="30">
      <c r="A667" s="37" t="s">
        <v>130</v>
      </c>
      <c r="B667" s="45"/>
      <c r="C667" s="46"/>
      <c r="D667" s="46"/>
      <c r="E667" s="39" t="s">
        <v>4151</v>
      </c>
      <c r="F667" s="46"/>
      <c r="G667" s="46"/>
      <c r="H667" s="46"/>
      <c r="I667" s="46"/>
      <c r="J667" s="47"/>
    </row>
    <row r="668" ht="60">
      <c r="A668" s="37" t="s">
        <v>131</v>
      </c>
      <c r="B668" s="45"/>
      <c r="C668" s="46"/>
      <c r="D668" s="46"/>
      <c r="E668" s="39" t="s">
        <v>4152</v>
      </c>
      <c r="F668" s="46"/>
      <c r="G668" s="46"/>
      <c r="H668" s="46"/>
      <c r="I668" s="46"/>
      <c r="J668" s="47"/>
    </row>
    <row r="669" ht="30">
      <c r="A669" s="37" t="s">
        <v>125</v>
      </c>
      <c r="B669" s="37">
        <v>217</v>
      </c>
      <c r="C669" s="38" t="s">
        <v>4448</v>
      </c>
      <c r="D669" s="37" t="s">
        <v>127</v>
      </c>
      <c r="E669" s="39" t="s">
        <v>4154</v>
      </c>
      <c r="F669" s="40" t="s">
        <v>129</v>
      </c>
      <c r="G669" s="41">
        <v>60</v>
      </c>
      <c r="H669" s="42">
        <v>0</v>
      </c>
      <c r="I669" s="43">
        <f>ROUND(G669*H669,P4)</f>
        <v>0</v>
      </c>
      <c r="J669" s="37"/>
      <c r="O669" s="44">
        <f>I669*0.21</f>
        <v>0</v>
      </c>
      <c r="P669">
        <v>3</v>
      </c>
    </row>
    <row r="670" ht="30">
      <c r="A670" s="37" t="s">
        <v>130</v>
      </c>
      <c r="B670" s="45"/>
      <c r="C670" s="46"/>
      <c r="D670" s="46"/>
      <c r="E670" s="39" t="s">
        <v>4154</v>
      </c>
      <c r="F670" s="46"/>
      <c r="G670" s="46"/>
      <c r="H670" s="46"/>
      <c r="I670" s="46"/>
      <c r="J670" s="47"/>
    </row>
    <row r="671" ht="60">
      <c r="A671" s="37" t="s">
        <v>131</v>
      </c>
      <c r="B671" s="45"/>
      <c r="C671" s="46"/>
      <c r="D671" s="46"/>
      <c r="E671" s="39" t="s">
        <v>4155</v>
      </c>
      <c r="F671" s="46"/>
      <c r="G671" s="46"/>
      <c r="H671" s="46"/>
      <c r="I671" s="46"/>
      <c r="J671" s="47"/>
    </row>
    <row r="672" ht="30">
      <c r="A672" s="37" t="s">
        <v>125</v>
      </c>
      <c r="B672" s="37">
        <v>218</v>
      </c>
      <c r="C672" s="38" t="s">
        <v>4449</v>
      </c>
      <c r="D672" s="37" t="s">
        <v>127</v>
      </c>
      <c r="E672" s="39" t="s">
        <v>4157</v>
      </c>
      <c r="F672" s="40" t="s">
        <v>129</v>
      </c>
      <c r="G672" s="41">
        <v>15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30">
      <c r="A673" s="37" t="s">
        <v>130</v>
      </c>
      <c r="B673" s="45"/>
      <c r="C673" s="46"/>
      <c r="D673" s="46"/>
      <c r="E673" s="39" t="s">
        <v>4157</v>
      </c>
      <c r="F673" s="46"/>
      <c r="G673" s="46"/>
      <c r="H673" s="46"/>
      <c r="I673" s="46"/>
      <c r="J673" s="47"/>
    </row>
    <row r="674" ht="60">
      <c r="A674" s="37" t="s">
        <v>131</v>
      </c>
      <c r="B674" s="45"/>
      <c r="C674" s="46"/>
      <c r="D674" s="46"/>
      <c r="E674" s="39" t="s">
        <v>4450</v>
      </c>
      <c r="F674" s="46"/>
      <c r="G674" s="46"/>
      <c r="H674" s="46"/>
      <c r="I674" s="46"/>
      <c r="J674" s="47"/>
    </row>
    <row r="675" ht="30">
      <c r="A675" s="37" t="s">
        <v>125</v>
      </c>
      <c r="B675" s="37">
        <v>219</v>
      </c>
      <c r="C675" s="38" t="s">
        <v>4451</v>
      </c>
      <c r="D675" s="37" t="s">
        <v>127</v>
      </c>
      <c r="E675" s="39" t="s">
        <v>4452</v>
      </c>
      <c r="F675" s="40" t="s">
        <v>135</v>
      </c>
      <c r="G675" s="41">
        <v>2</v>
      </c>
      <c r="H675" s="42">
        <v>0</v>
      </c>
      <c r="I675" s="43">
        <f>ROUND(G675*H675,P4)</f>
        <v>0</v>
      </c>
      <c r="J675" s="37"/>
      <c r="O675" s="44">
        <f>I675*0.21</f>
        <v>0</v>
      </c>
      <c r="P675">
        <v>3</v>
      </c>
    </row>
    <row r="676" ht="30">
      <c r="A676" s="37" t="s">
        <v>130</v>
      </c>
      <c r="B676" s="45"/>
      <c r="C676" s="46"/>
      <c r="D676" s="46"/>
      <c r="E676" s="39" t="s">
        <v>4452</v>
      </c>
      <c r="F676" s="46"/>
      <c r="G676" s="46"/>
      <c r="H676" s="46"/>
      <c r="I676" s="46"/>
      <c r="J676" s="47"/>
    </row>
    <row r="677" ht="30">
      <c r="A677" s="37" t="s">
        <v>131</v>
      </c>
      <c r="B677" s="45"/>
      <c r="C677" s="46"/>
      <c r="D677" s="46"/>
      <c r="E677" s="39" t="s">
        <v>4452</v>
      </c>
      <c r="F677" s="46"/>
      <c r="G677" s="46"/>
      <c r="H677" s="46"/>
      <c r="I677" s="46"/>
      <c r="J677" s="47"/>
    </row>
    <row r="678" ht="30">
      <c r="A678" s="37" t="s">
        <v>125</v>
      </c>
      <c r="B678" s="37">
        <v>220</v>
      </c>
      <c r="C678" s="38" t="s">
        <v>4453</v>
      </c>
      <c r="D678" s="37" t="s">
        <v>127</v>
      </c>
      <c r="E678" s="39" t="s">
        <v>4454</v>
      </c>
      <c r="F678" s="40" t="s">
        <v>135</v>
      </c>
      <c r="G678" s="41">
        <v>3</v>
      </c>
      <c r="H678" s="42">
        <v>0</v>
      </c>
      <c r="I678" s="43">
        <f>ROUND(G678*H678,P4)</f>
        <v>0</v>
      </c>
      <c r="J678" s="37"/>
      <c r="O678" s="44">
        <f>I678*0.21</f>
        <v>0</v>
      </c>
      <c r="P678">
        <v>3</v>
      </c>
    </row>
    <row r="679" ht="30">
      <c r="A679" s="37" t="s">
        <v>130</v>
      </c>
      <c r="B679" s="45"/>
      <c r="C679" s="46"/>
      <c r="D679" s="46"/>
      <c r="E679" s="39" t="s">
        <v>4454</v>
      </c>
      <c r="F679" s="46"/>
      <c r="G679" s="46"/>
      <c r="H679" s="46"/>
      <c r="I679" s="46"/>
      <c r="J679" s="47"/>
    </row>
    <row r="680" ht="30">
      <c r="A680" s="37" t="s">
        <v>131</v>
      </c>
      <c r="B680" s="45"/>
      <c r="C680" s="46"/>
      <c r="D680" s="46"/>
      <c r="E680" s="39" t="s">
        <v>4454</v>
      </c>
      <c r="F680" s="46"/>
      <c r="G680" s="46"/>
      <c r="H680" s="46"/>
      <c r="I680" s="46"/>
      <c r="J680" s="47"/>
    </row>
    <row r="681" ht="30">
      <c r="A681" s="37" t="s">
        <v>125</v>
      </c>
      <c r="B681" s="37">
        <v>221</v>
      </c>
      <c r="C681" s="38" t="s">
        <v>4455</v>
      </c>
      <c r="D681" s="37" t="s">
        <v>127</v>
      </c>
      <c r="E681" s="39" t="s">
        <v>4175</v>
      </c>
      <c r="F681" s="40" t="s">
        <v>129</v>
      </c>
      <c r="G681" s="41">
        <v>5</v>
      </c>
      <c r="H681" s="42">
        <v>0</v>
      </c>
      <c r="I681" s="43">
        <f>ROUND(G681*H681,P4)</f>
        <v>0</v>
      </c>
      <c r="J681" s="37"/>
      <c r="O681" s="44">
        <f>I681*0.21</f>
        <v>0</v>
      </c>
      <c r="P681">
        <v>3</v>
      </c>
    </row>
    <row r="682" ht="30">
      <c r="A682" s="37" t="s">
        <v>130</v>
      </c>
      <c r="B682" s="45"/>
      <c r="C682" s="46"/>
      <c r="D682" s="46"/>
      <c r="E682" s="39" t="s">
        <v>4175</v>
      </c>
      <c r="F682" s="46"/>
      <c r="G682" s="46"/>
      <c r="H682" s="46"/>
      <c r="I682" s="46"/>
      <c r="J682" s="47"/>
    </row>
    <row r="683" ht="30">
      <c r="A683" s="37" t="s">
        <v>131</v>
      </c>
      <c r="B683" s="45"/>
      <c r="C683" s="46"/>
      <c r="D683" s="46"/>
      <c r="E683" s="39" t="s">
        <v>4175</v>
      </c>
      <c r="F683" s="46"/>
      <c r="G683" s="46"/>
      <c r="H683" s="46"/>
      <c r="I683" s="46"/>
      <c r="J683" s="47"/>
    </row>
    <row r="684" ht="30">
      <c r="A684" s="37" t="s">
        <v>125</v>
      </c>
      <c r="B684" s="37">
        <v>222</v>
      </c>
      <c r="C684" s="38" t="s">
        <v>4456</v>
      </c>
      <c r="D684" s="37" t="s">
        <v>127</v>
      </c>
      <c r="E684" s="39" t="s">
        <v>4457</v>
      </c>
      <c r="F684" s="40" t="s">
        <v>135</v>
      </c>
      <c r="G684" s="41">
        <v>4</v>
      </c>
      <c r="H684" s="42">
        <v>0</v>
      </c>
      <c r="I684" s="43">
        <f>ROUND(G684*H684,P4)</f>
        <v>0</v>
      </c>
      <c r="J684" s="37"/>
      <c r="O684" s="44">
        <f>I684*0.21</f>
        <v>0</v>
      </c>
      <c r="P684">
        <v>3</v>
      </c>
    </row>
    <row r="685" ht="30">
      <c r="A685" s="37" t="s">
        <v>130</v>
      </c>
      <c r="B685" s="45"/>
      <c r="C685" s="46"/>
      <c r="D685" s="46"/>
      <c r="E685" s="39" t="s">
        <v>4457</v>
      </c>
      <c r="F685" s="46"/>
      <c r="G685" s="46"/>
      <c r="H685" s="46"/>
      <c r="I685" s="46"/>
      <c r="J685" s="47"/>
    </row>
    <row r="686" ht="30">
      <c r="A686" s="37" t="s">
        <v>131</v>
      </c>
      <c r="B686" s="45"/>
      <c r="C686" s="46"/>
      <c r="D686" s="46"/>
      <c r="E686" s="39" t="s">
        <v>4457</v>
      </c>
      <c r="F686" s="46"/>
      <c r="G686" s="46"/>
      <c r="H686" s="46"/>
      <c r="I686" s="46"/>
      <c r="J686" s="47"/>
    </row>
    <row r="687" ht="30">
      <c r="A687" s="37" t="s">
        <v>125</v>
      </c>
      <c r="B687" s="37">
        <v>223</v>
      </c>
      <c r="C687" s="38" t="s">
        <v>4458</v>
      </c>
      <c r="D687" s="37" t="s">
        <v>127</v>
      </c>
      <c r="E687" s="39" t="s">
        <v>4459</v>
      </c>
      <c r="F687" s="40" t="s">
        <v>135</v>
      </c>
      <c r="G687" s="41">
        <v>1</v>
      </c>
      <c r="H687" s="42">
        <v>0</v>
      </c>
      <c r="I687" s="43">
        <f>ROUND(G687*H687,P4)</f>
        <v>0</v>
      </c>
      <c r="J687" s="37"/>
      <c r="O687" s="44">
        <f>I687*0.21</f>
        <v>0</v>
      </c>
      <c r="P687">
        <v>3</v>
      </c>
    </row>
    <row r="688" ht="30">
      <c r="A688" s="37" t="s">
        <v>130</v>
      </c>
      <c r="B688" s="45"/>
      <c r="C688" s="46"/>
      <c r="D688" s="46"/>
      <c r="E688" s="39" t="s">
        <v>4459</v>
      </c>
      <c r="F688" s="46"/>
      <c r="G688" s="46"/>
      <c r="H688" s="46"/>
      <c r="I688" s="46"/>
      <c r="J688" s="47"/>
    </row>
    <row r="689" ht="30">
      <c r="A689" s="37" t="s">
        <v>131</v>
      </c>
      <c r="B689" s="45"/>
      <c r="C689" s="46"/>
      <c r="D689" s="46"/>
      <c r="E689" s="39" t="s">
        <v>4459</v>
      </c>
      <c r="F689" s="46"/>
      <c r="G689" s="46"/>
      <c r="H689" s="46"/>
      <c r="I689" s="46"/>
      <c r="J689" s="47"/>
    </row>
    <row r="690">
      <c r="A690" s="37" t="s">
        <v>125</v>
      </c>
      <c r="B690" s="37">
        <v>224</v>
      </c>
      <c r="C690" s="38" t="s">
        <v>4460</v>
      </c>
      <c r="D690" s="37" t="s">
        <v>127</v>
      </c>
      <c r="E690" s="39" t="s">
        <v>4461</v>
      </c>
      <c r="F690" s="40" t="s">
        <v>135</v>
      </c>
      <c r="G690" s="41">
        <v>1</v>
      </c>
      <c r="H690" s="42">
        <v>0</v>
      </c>
      <c r="I690" s="43">
        <f>ROUND(G690*H690,P4)</f>
        <v>0</v>
      </c>
      <c r="J690" s="37"/>
      <c r="O690" s="44">
        <f>I690*0.21</f>
        <v>0</v>
      </c>
      <c r="P690">
        <v>3</v>
      </c>
    </row>
    <row r="691">
      <c r="A691" s="37" t="s">
        <v>130</v>
      </c>
      <c r="B691" s="45"/>
      <c r="C691" s="46"/>
      <c r="D691" s="46"/>
      <c r="E691" s="39" t="s">
        <v>4461</v>
      </c>
      <c r="F691" s="46"/>
      <c r="G691" s="46"/>
      <c r="H691" s="46"/>
      <c r="I691" s="46"/>
      <c r="J691" s="47"/>
    </row>
    <row r="692" ht="195">
      <c r="A692" s="37" t="s">
        <v>131</v>
      </c>
      <c r="B692" s="45"/>
      <c r="C692" s="46"/>
      <c r="D692" s="46"/>
      <c r="E692" s="39" t="s">
        <v>4462</v>
      </c>
      <c r="F692" s="46"/>
      <c r="G692" s="46"/>
      <c r="H692" s="46"/>
      <c r="I692" s="46"/>
      <c r="J692" s="47"/>
    </row>
    <row r="693">
      <c r="A693" s="37" t="s">
        <v>125</v>
      </c>
      <c r="B693" s="37">
        <v>225</v>
      </c>
      <c r="C693" s="38" t="s">
        <v>4463</v>
      </c>
      <c r="D693" s="37" t="s">
        <v>127</v>
      </c>
      <c r="E693" s="39" t="s">
        <v>4464</v>
      </c>
      <c r="F693" s="40" t="s">
        <v>135</v>
      </c>
      <c r="G693" s="41">
        <v>4</v>
      </c>
      <c r="H693" s="42">
        <v>0</v>
      </c>
      <c r="I693" s="43">
        <f>ROUND(G693*H693,P4)</f>
        <v>0</v>
      </c>
      <c r="J693" s="37"/>
      <c r="O693" s="44">
        <f>I693*0.21</f>
        <v>0</v>
      </c>
      <c r="P693">
        <v>3</v>
      </c>
    </row>
    <row r="694">
      <c r="A694" s="37" t="s">
        <v>130</v>
      </c>
      <c r="B694" s="45"/>
      <c r="C694" s="46"/>
      <c r="D694" s="46"/>
      <c r="E694" s="39" t="s">
        <v>4464</v>
      </c>
      <c r="F694" s="46"/>
      <c r="G694" s="46"/>
      <c r="H694" s="46"/>
      <c r="I694" s="46"/>
      <c r="J694" s="47"/>
    </row>
    <row r="695" ht="60">
      <c r="A695" s="37" t="s">
        <v>131</v>
      </c>
      <c r="B695" s="45"/>
      <c r="C695" s="46"/>
      <c r="D695" s="46"/>
      <c r="E695" s="39" t="s">
        <v>4465</v>
      </c>
      <c r="F695" s="46"/>
      <c r="G695" s="46"/>
      <c r="H695" s="46"/>
      <c r="I695" s="46"/>
      <c r="J695" s="47"/>
    </row>
    <row r="696">
      <c r="A696" s="37" t="s">
        <v>125</v>
      </c>
      <c r="B696" s="37">
        <v>226</v>
      </c>
      <c r="C696" s="38" t="s">
        <v>4466</v>
      </c>
      <c r="D696" s="37" t="s">
        <v>127</v>
      </c>
      <c r="E696" s="39" t="s">
        <v>4467</v>
      </c>
      <c r="F696" s="40" t="s">
        <v>135</v>
      </c>
      <c r="G696" s="41">
        <v>1</v>
      </c>
      <c r="H696" s="42">
        <v>0</v>
      </c>
      <c r="I696" s="43">
        <f>ROUND(G696*H696,P4)</f>
        <v>0</v>
      </c>
      <c r="J696" s="37"/>
      <c r="O696" s="44">
        <f>I696*0.21</f>
        <v>0</v>
      </c>
      <c r="P696">
        <v>3</v>
      </c>
    </row>
    <row r="697">
      <c r="A697" s="37" t="s">
        <v>130</v>
      </c>
      <c r="B697" s="45"/>
      <c r="C697" s="46"/>
      <c r="D697" s="46"/>
      <c r="E697" s="39" t="s">
        <v>4467</v>
      </c>
      <c r="F697" s="46"/>
      <c r="G697" s="46"/>
      <c r="H697" s="46"/>
      <c r="I697" s="46"/>
      <c r="J697" s="47"/>
    </row>
    <row r="698">
      <c r="A698" s="37" t="s">
        <v>131</v>
      </c>
      <c r="B698" s="45"/>
      <c r="C698" s="46"/>
      <c r="D698" s="46"/>
      <c r="E698" s="39" t="s">
        <v>4467</v>
      </c>
      <c r="F698" s="46"/>
      <c r="G698" s="46"/>
      <c r="H698" s="46"/>
      <c r="I698" s="46"/>
      <c r="J698" s="47"/>
    </row>
    <row r="699">
      <c r="A699" s="37" t="s">
        <v>125</v>
      </c>
      <c r="B699" s="37">
        <v>227</v>
      </c>
      <c r="C699" s="38" t="s">
        <v>4468</v>
      </c>
      <c r="D699" s="37" t="s">
        <v>127</v>
      </c>
      <c r="E699" s="39" t="s">
        <v>4469</v>
      </c>
      <c r="F699" s="40" t="s">
        <v>656</v>
      </c>
      <c r="G699" s="41">
        <v>520</v>
      </c>
      <c r="H699" s="42">
        <v>0</v>
      </c>
      <c r="I699" s="43">
        <f>ROUND(G699*H699,P4)</f>
        <v>0</v>
      </c>
      <c r="J699" s="37"/>
      <c r="O699" s="44">
        <f>I699*0.21</f>
        <v>0</v>
      </c>
      <c r="P699">
        <v>3</v>
      </c>
    </row>
    <row r="700">
      <c r="A700" s="37" t="s">
        <v>130</v>
      </c>
      <c r="B700" s="45"/>
      <c r="C700" s="46"/>
      <c r="D700" s="46"/>
      <c r="E700" s="39" t="s">
        <v>4469</v>
      </c>
      <c r="F700" s="46"/>
      <c r="G700" s="46"/>
      <c r="H700" s="46"/>
      <c r="I700" s="46"/>
      <c r="J700" s="47"/>
    </row>
    <row r="701">
      <c r="A701" s="37" t="s">
        <v>131</v>
      </c>
      <c r="B701" s="45"/>
      <c r="C701" s="46"/>
      <c r="D701" s="46"/>
      <c r="E701" s="39" t="s">
        <v>4469</v>
      </c>
      <c r="F701" s="46"/>
      <c r="G701" s="46"/>
      <c r="H701" s="46"/>
      <c r="I701" s="46"/>
      <c r="J701" s="47"/>
    </row>
    <row r="702">
      <c r="A702" s="37" t="s">
        <v>125</v>
      </c>
      <c r="B702" s="37">
        <v>228</v>
      </c>
      <c r="C702" s="38" t="s">
        <v>4470</v>
      </c>
      <c r="D702" s="37" t="s">
        <v>127</v>
      </c>
      <c r="E702" s="39" t="s">
        <v>4197</v>
      </c>
      <c r="F702" s="40" t="s">
        <v>656</v>
      </c>
      <c r="G702" s="41">
        <v>500</v>
      </c>
      <c r="H702" s="42">
        <v>0</v>
      </c>
      <c r="I702" s="43">
        <f>ROUND(G702*H702,P4)</f>
        <v>0</v>
      </c>
      <c r="J702" s="37"/>
      <c r="O702" s="44">
        <f>I702*0.21</f>
        <v>0</v>
      </c>
      <c r="P702">
        <v>3</v>
      </c>
    </row>
    <row r="703">
      <c r="A703" s="37" t="s">
        <v>130</v>
      </c>
      <c r="B703" s="45"/>
      <c r="C703" s="46"/>
      <c r="D703" s="46"/>
      <c r="E703" s="39" t="s">
        <v>4197</v>
      </c>
      <c r="F703" s="46"/>
      <c r="G703" s="46"/>
      <c r="H703" s="46"/>
      <c r="I703" s="46"/>
      <c r="J703" s="47"/>
    </row>
    <row r="704" ht="45">
      <c r="A704" s="37" t="s">
        <v>131</v>
      </c>
      <c r="B704" s="45"/>
      <c r="C704" s="46"/>
      <c r="D704" s="46"/>
      <c r="E704" s="39" t="s">
        <v>4198</v>
      </c>
      <c r="F704" s="46"/>
      <c r="G704" s="46"/>
      <c r="H704" s="46"/>
      <c r="I704" s="46"/>
      <c r="J704" s="47"/>
    </row>
    <row r="705">
      <c r="A705" s="31" t="s">
        <v>122</v>
      </c>
      <c r="B705" s="32"/>
      <c r="C705" s="33" t="s">
        <v>1456</v>
      </c>
      <c r="D705" s="34"/>
      <c r="E705" s="31" t="s">
        <v>4471</v>
      </c>
      <c r="F705" s="34"/>
      <c r="G705" s="34"/>
      <c r="H705" s="34"/>
      <c r="I705" s="35">
        <f>SUMIFS(I706:I762,A706:A762,"P")</f>
        <v>0</v>
      </c>
      <c r="J705" s="36"/>
    </row>
    <row r="706" ht="30">
      <c r="A706" s="37" t="s">
        <v>125</v>
      </c>
      <c r="B706" s="37">
        <v>229</v>
      </c>
      <c r="C706" s="38" t="s">
        <v>4472</v>
      </c>
      <c r="D706" s="37" t="s">
        <v>127</v>
      </c>
      <c r="E706" s="39" t="s">
        <v>4473</v>
      </c>
      <c r="F706" s="40" t="s">
        <v>135</v>
      </c>
      <c r="G706" s="41">
        <v>1</v>
      </c>
      <c r="H706" s="42">
        <v>0</v>
      </c>
      <c r="I706" s="43">
        <f>ROUND(G706*H706,P4)</f>
        <v>0</v>
      </c>
      <c r="J706" s="37"/>
      <c r="O706" s="44">
        <f>I706*0.21</f>
        <v>0</v>
      </c>
      <c r="P706">
        <v>3</v>
      </c>
    </row>
    <row r="707" ht="30">
      <c r="A707" s="37" t="s">
        <v>130</v>
      </c>
      <c r="B707" s="45"/>
      <c r="C707" s="46"/>
      <c r="D707" s="46"/>
      <c r="E707" s="39" t="s">
        <v>4473</v>
      </c>
      <c r="F707" s="46"/>
      <c r="G707" s="46"/>
      <c r="H707" s="46"/>
      <c r="I707" s="46"/>
      <c r="J707" s="47"/>
    </row>
    <row r="708" ht="135">
      <c r="A708" s="37" t="s">
        <v>131</v>
      </c>
      <c r="B708" s="45"/>
      <c r="C708" s="46"/>
      <c r="D708" s="46"/>
      <c r="E708" s="39" t="s">
        <v>4474</v>
      </c>
      <c r="F708" s="46"/>
      <c r="G708" s="46"/>
      <c r="H708" s="46"/>
      <c r="I708" s="46"/>
      <c r="J708" s="47"/>
    </row>
    <row r="709" ht="30">
      <c r="A709" s="37" t="s">
        <v>125</v>
      </c>
      <c r="B709" s="37">
        <v>230</v>
      </c>
      <c r="C709" s="38" t="s">
        <v>4475</v>
      </c>
      <c r="D709" s="37" t="s">
        <v>127</v>
      </c>
      <c r="E709" s="39" t="s">
        <v>4476</v>
      </c>
      <c r="F709" s="40" t="s">
        <v>135</v>
      </c>
      <c r="G709" s="41">
        <v>1</v>
      </c>
      <c r="H709" s="42">
        <v>0</v>
      </c>
      <c r="I709" s="43">
        <f>ROUND(G709*H709,P4)</f>
        <v>0</v>
      </c>
      <c r="J709" s="37"/>
      <c r="O709" s="44">
        <f>I709*0.21</f>
        <v>0</v>
      </c>
      <c r="P709">
        <v>3</v>
      </c>
    </row>
    <row r="710" ht="30">
      <c r="A710" s="37" t="s">
        <v>130</v>
      </c>
      <c r="B710" s="45"/>
      <c r="C710" s="46"/>
      <c r="D710" s="46"/>
      <c r="E710" s="39" t="s">
        <v>4476</v>
      </c>
      <c r="F710" s="46"/>
      <c r="G710" s="46"/>
      <c r="H710" s="46"/>
      <c r="I710" s="46"/>
      <c r="J710" s="47"/>
    </row>
    <row r="711" ht="75">
      <c r="A711" s="37" t="s">
        <v>131</v>
      </c>
      <c r="B711" s="45"/>
      <c r="C711" s="46"/>
      <c r="D711" s="46"/>
      <c r="E711" s="39" t="s">
        <v>4477</v>
      </c>
      <c r="F711" s="46"/>
      <c r="G711" s="46"/>
      <c r="H711" s="46"/>
      <c r="I711" s="46"/>
      <c r="J711" s="47"/>
    </row>
    <row r="712">
      <c r="A712" s="37" t="s">
        <v>125</v>
      </c>
      <c r="B712" s="37">
        <v>231</v>
      </c>
      <c r="C712" s="38" t="s">
        <v>4478</v>
      </c>
      <c r="D712" s="37" t="s">
        <v>127</v>
      </c>
      <c r="E712" s="39" t="s">
        <v>4479</v>
      </c>
      <c r="F712" s="40" t="s">
        <v>135</v>
      </c>
      <c r="G712" s="41">
        <v>2</v>
      </c>
      <c r="H712" s="42">
        <v>0</v>
      </c>
      <c r="I712" s="43">
        <f>ROUND(G712*H712,P4)</f>
        <v>0</v>
      </c>
      <c r="J712" s="37"/>
      <c r="O712" s="44">
        <f>I712*0.21</f>
        <v>0</v>
      </c>
      <c r="P712">
        <v>3</v>
      </c>
    </row>
    <row r="713">
      <c r="A713" s="37" t="s">
        <v>130</v>
      </c>
      <c r="B713" s="45"/>
      <c r="C713" s="46"/>
      <c r="D713" s="46"/>
      <c r="E713" s="39" t="s">
        <v>4479</v>
      </c>
      <c r="F713" s="46"/>
      <c r="G713" s="46"/>
      <c r="H713" s="46"/>
      <c r="I713" s="46"/>
      <c r="J713" s="47"/>
    </row>
    <row r="714" ht="30">
      <c r="A714" s="37" t="s">
        <v>131</v>
      </c>
      <c r="B714" s="45"/>
      <c r="C714" s="46"/>
      <c r="D714" s="46"/>
      <c r="E714" s="39" t="s">
        <v>4480</v>
      </c>
      <c r="F714" s="46"/>
      <c r="G714" s="46"/>
      <c r="H714" s="46"/>
      <c r="I714" s="46"/>
      <c r="J714" s="47"/>
    </row>
    <row r="715">
      <c r="A715" s="37" t="s">
        <v>125</v>
      </c>
      <c r="B715" s="37">
        <v>232</v>
      </c>
      <c r="C715" s="38" t="s">
        <v>4481</v>
      </c>
      <c r="D715" s="37" t="s">
        <v>127</v>
      </c>
      <c r="E715" s="39" t="s">
        <v>4482</v>
      </c>
      <c r="F715" s="40" t="s">
        <v>135</v>
      </c>
      <c r="G715" s="41">
        <v>2</v>
      </c>
      <c r="H715" s="42">
        <v>0</v>
      </c>
      <c r="I715" s="43">
        <f>ROUND(G715*H715,P4)</f>
        <v>0</v>
      </c>
      <c r="J715" s="37"/>
      <c r="O715" s="44">
        <f>I715*0.21</f>
        <v>0</v>
      </c>
      <c r="P715">
        <v>3</v>
      </c>
    </row>
    <row r="716">
      <c r="A716" s="37" t="s">
        <v>130</v>
      </c>
      <c r="B716" s="45"/>
      <c r="C716" s="46"/>
      <c r="D716" s="46"/>
      <c r="E716" s="39" t="s">
        <v>4482</v>
      </c>
      <c r="F716" s="46"/>
      <c r="G716" s="46"/>
      <c r="H716" s="46"/>
      <c r="I716" s="46"/>
      <c r="J716" s="47"/>
    </row>
    <row r="717">
      <c r="A717" s="37" t="s">
        <v>131</v>
      </c>
      <c r="B717" s="45"/>
      <c r="C717" s="46"/>
      <c r="D717" s="46"/>
      <c r="E717" s="39" t="s">
        <v>4482</v>
      </c>
      <c r="F717" s="46"/>
      <c r="G717" s="46"/>
      <c r="H717" s="46"/>
      <c r="I717" s="46"/>
      <c r="J717" s="47"/>
    </row>
    <row r="718">
      <c r="A718" s="37" t="s">
        <v>125</v>
      </c>
      <c r="B718" s="37">
        <v>233</v>
      </c>
      <c r="C718" s="38" t="s">
        <v>4483</v>
      </c>
      <c r="D718" s="37" t="s">
        <v>127</v>
      </c>
      <c r="E718" s="39" t="s">
        <v>4484</v>
      </c>
      <c r="F718" s="40" t="s">
        <v>135</v>
      </c>
      <c r="G718" s="41">
        <v>1</v>
      </c>
      <c r="H718" s="42">
        <v>0</v>
      </c>
      <c r="I718" s="43">
        <f>ROUND(G718*H718,P4)</f>
        <v>0</v>
      </c>
      <c r="J718" s="37"/>
      <c r="O718" s="44">
        <f>I718*0.21</f>
        <v>0</v>
      </c>
      <c r="P718">
        <v>3</v>
      </c>
    </row>
    <row r="719">
      <c r="A719" s="37" t="s">
        <v>130</v>
      </c>
      <c r="B719" s="45"/>
      <c r="C719" s="46"/>
      <c r="D719" s="46"/>
      <c r="E719" s="39" t="s">
        <v>4484</v>
      </c>
      <c r="F719" s="46"/>
      <c r="G719" s="46"/>
      <c r="H719" s="46"/>
      <c r="I719" s="46"/>
      <c r="J719" s="47"/>
    </row>
    <row r="720" ht="30">
      <c r="A720" s="37" t="s">
        <v>131</v>
      </c>
      <c r="B720" s="45"/>
      <c r="C720" s="46"/>
      <c r="D720" s="46"/>
      <c r="E720" s="39" t="s">
        <v>4485</v>
      </c>
      <c r="F720" s="46"/>
      <c r="G720" s="46"/>
      <c r="H720" s="46"/>
      <c r="I720" s="46"/>
      <c r="J720" s="47"/>
    </row>
    <row r="721">
      <c r="A721" s="37" t="s">
        <v>125</v>
      </c>
      <c r="B721" s="37">
        <v>234</v>
      </c>
      <c r="C721" s="38" t="s">
        <v>4486</v>
      </c>
      <c r="D721" s="37" t="s">
        <v>127</v>
      </c>
      <c r="E721" s="39" t="s">
        <v>4487</v>
      </c>
      <c r="F721" s="40" t="s">
        <v>135</v>
      </c>
      <c r="G721" s="41">
        <v>1</v>
      </c>
      <c r="H721" s="42">
        <v>0</v>
      </c>
      <c r="I721" s="43">
        <f>ROUND(G721*H721,P4)</f>
        <v>0</v>
      </c>
      <c r="J721" s="37"/>
      <c r="O721" s="44">
        <f>I721*0.21</f>
        <v>0</v>
      </c>
      <c r="P721">
        <v>3</v>
      </c>
    </row>
    <row r="722">
      <c r="A722" s="37" t="s">
        <v>130</v>
      </c>
      <c r="B722" s="45"/>
      <c r="C722" s="46"/>
      <c r="D722" s="46"/>
      <c r="E722" s="39" t="s">
        <v>4487</v>
      </c>
      <c r="F722" s="46"/>
      <c r="G722" s="46"/>
      <c r="H722" s="46"/>
      <c r="I722" s="46"/>
      <c r="J722" s="47"/>
    </row>
    <row r="723" ht="30">
      <c r="A723" s="37" t="s">
        <v>131</v>
      </c>
      <c r="B723" s="45"/>
      <c r="C723" s="46"/>
      <c r="D723" s="46"/>
      <c r="E723" s="39" t="s">
        <v>4488</v>
      </c>
      <c r="F723" s="46"/>
      <c r="G723" s="46"/>
      <c r="H723" s="46"/>
      <c r="I723" s="46"/>
      <c r="J723" s="47"/>
    </row>
    <row r="724" ht="30">
      <c r="A724" s="37" t="s">
        <v>125</v>
      </c>
      <c r="B724" s="37">
        <v>235</v>
      </c>
      <c r="C724" s="38" t="s">
        <v>4489</v>
      </c>
      <c r="D724" s="37" t="s">
        <v>127</v>
      </c>
      <c r="E724" s="39" t="s">
        <v>4490</v>
      </c>
      <c r="F724" s="40" t="s">
        <v>135</v>
      </c>
      <c r="G724" s="41">
        <v>1</v>
      </c>
      <c r="H724" s="42">
        <v>0</v>
      </c>
      <c r="I724" s="43">
        <f>ROUND(G724*H724,P4)</f>
        <v>0</v>
      </c>
      <c r="J724" s="37"/>
      <c r="O724" s="44">
        <f>I724*0.21</f>
        <v>0</v>
      </c>
      <c r="P724">
        <v>3</v>
      </c>
    </row>
    <row r="725" ht="30">
      <c r="A725" s="37" t="s">
        <v>130</v>
      </c>
      <c r="B725" s="45"/>
      <c r="C725" s="46"/>
      <c r="D725" s="46"/>
      <c r="E725" s="39" t="s">
        <v>4490</v>
      </c>
      <c r="F725" s="46"/>
      <c r="G725" s="46"/>
      <c r="H725" s="46"/>
      <c r="I725" s="46"/>
      <c r="J725" s="47"/>
    </row>
    <row r="726" ht="30">
      <c r="A726" s="37" t="s">
        <v>131</v>
      </c>
      <c r="B726" s="45"/>
      <c r="C726" s="46"/>
      <c r="D726" s="46"/>
      <c r="E726" s="39" t="s">
        <v>4490</v>
      </c>
      <c r="F726" s="46"/>
      <c r="G726" s="46"/>
      <c r="H726" s="46"/>
      <c r="I726" s="46"/>
      <c r="J726" s="47"/>
    </row>
    <row r="727">
      <c r="A727" s="37" t="s">
        <v>125</v>
      </c>
      <c r="B727" s="37">
        <v>236</v>
      </c>
      <c r="C727" s="38" t="s">
        <v>4374</v>
      </c>
      <c r="D727" s="37" t="s">
        <v>127</v>
      </c>
      <c r="E727" s="39" t="s">
        <v>4491</v>
      </c>
      <c r="F727" s="40" t="s">
        <v>135</v>
      </c>
      <c r="G727" s="41">
        <v>2</v>
      </c>
      <c r="H727" s="42">
        <v>0</v>
      </c>
      <c r="I727" s="43">
        <f>ROUND(G727*H727,P4)</f>
        <v>0</v>
      </c>
      <c r="J727" s="37"/>
      <c r="O727" s="44">
        <f>I727*0.21</f>
        <v>0</v>
      </c>
      <c r="P727">
        <v>3</v>
      </c>
    </row>
    <row r="728">
      <c r="A728" s="37" t="s">
        <v>130</v>
      </c>
      <c r="B728" s="45"/>
      <c r="C728" s="46"/>
      <c r="D728" s="46"/>
      <c r="E728" s="39" t="s">
        <v>4491</v>
      </c>
      <c r="F728" s="46"/>
      <c r="G728" s="46"/>
      <c r="H728" s="46"/>
      <c r="I728" s="46"/>
      <c r="J728" s="47"/>
    </row>
    <row r="729">
      <c r="A729" s="37" t="s">
        <v>131</v>
      </c>
      <c r="B729" s="45"/>
      <c r="C729" s="46"/>
      <c r="D729" s="46"/>
      <c r="E729" s="39" t="s">
        <v>4491</v>
      </c>
      <c r="F729" s="46"/>
      <c r="G729" s="46"/>
      <c r="H729" s="46"/>
      <c r="I729" s="46"/>
      <c r="J729" s="47"/>
    </row>
    <row r="730">
      <c r="A730" s="37" t="s">
        <v>125</v>
      </c>
      <c r="B730" s="37">
        <v>237</v>
      </c>
      <c r="C730" s="38" t="s">
        <v>4150</v>
      </c>
      <c r="D730" s="37" t="s">
        <v>1307</v>
      </c>
      <c r="E730" s="39" t="s">
        <v>4492</v>
      </c>
      <c r="F730" s="40" t="s">
        <v>135</v>
      </c>
      <c r="G730" s="41">
        <v>40</v>
      </c>
      <c r="H730" s="42">
        <v>0</v>
      </c>
      <c r="I730" s="43">
        <f>ROUND(G730*H730,P4)</f>
        <v>0</v>
      </c>
      <c r="J730" s="37"/>
      <c r="O730" s="44">
        <f>I730*0.21</f>
        <v>0</v>
      </c>
      <c r="P730">
        <v>3</v>
      </c>
    </row>
    <row r="731">
      <c r="A731" s="37" t="s">
        <v>130</v>
      </c>
      <c r="B731" s="45"/>
      <c r="C731" s="46"/>
      <c r="D731" s="46"/>
      <c r="E731" s="39" t="s">
        <v>4492</v>
      </c>
      <c r="F731" s="46"/>
      <c r="G731" s="46"/>
      <c r="H731" s="46"/>
      <c r="I731" s="46"/>
      <c r="J731" s="47"/>
    </row>
    <row r="732" ht="30">
      <c r="A732" s="37" t="s">
        <v>131</v>
      </c>
      <c r="B732" s="45"/>
      <c r="C732" s="46"/>
      <c r="D732" s="46"/>
      <c r="E732" s="39" t="s">
        <v>4493</v>
      </c>
      <c r="F732" s="46"/>
      <c r="G732" s="46"/>
      <c r="H732" s="46"/>
      <c r="I732" s="46"/>
      <c r="J732" s="47"/>
    </row>
    <row r="733" ht="30">
      <c r="A733" s="37" t="s">
        <v>125</v>
      </c>
      <c r="B733" s="37">
        <v>238</v>
      </c>
      <c r="C733" s="38" t="s">
        <v>4494</v>
      </c>
      <c r="D733" s="37" t="s">
        <v>127</v>
      </c>
      <c r="E733" s="39" t="s">
        <v>4495</v>
      </c>
      <c r="F733" s="40" t="s">
        <v>129</v>
      </c>
      <c r="G733" s="41">
        <v>8</v>
      </c>
      <c r="H733" s="42">
        <v>0</v>
      </c>
      <c r="I733" s="43">
        <f>ROUND(G733*H733,P4)</f>
        <v>0</v>
      </c>
      <c r="J733" s="37"/>
      <c r="O733" s="44">
        <f>I733*0.21</f>
        <v>0</v>
      </c>
      <c r="P733">
        <v>3</v>
      </c>
    </row>
    <row r="734" ht="30">
      <c r="A734" s="37" t="s">
        <v>130</v>
      </c>
      <c r="B734" s="45"/>
      <c r="C734" s="46"/>
      <c r="D734" s="46"/>
      <c r="E734" s="39" t="s">
        <v>4495</v>
      </c>
      <c r="F734" s="46"/>
      <c r="G734" s="46"/>
      <c r="H734" s="46"/>
      <c r="I734" s="46"/>
      <c r="J734" s="47"/>
    </row>
    <row r="735" ht="60">
      <c r="A735" s="37" t="s">
        <v>131</v>
      </c>
      <c r="B735" s="45"/>
      <c r="C735" s="46"/>
      <c r="D735" s="46"/>
      <c r="E735" s="39" t="s">
        <v>4496</v>
      </c>
      <c r="F735" s="46"/>
      <c r="G735" s="46"/>
      <c r="H735" s="46"/>
      <c r="I735" s="46"/>
      <c r="J735" s="47"/>
    </row>
    <row r="736" ht="30">
      <c r="A736" s="37" t="s">
        <v>125</v>
      </c>
      <c r="B736" s="37">
        <v>239</v>
      </c>
      <c r="C736" s="38" t="s">
        <v>4383</v>
      </c>
      <c r="D736" s="37" t="s">
        <v>297</v>
      </c>
      <c r="E736" s="39" t="s">
        <v>4384</v>
      </c>
      <c r="F736" s="40" t="s">
        <v>135</v>
      </c>
      <c r="G736" s="41">
        <v>2</v>
      </c>
      <c r="H736" s="42">
        <v>0</v>
      </c>
      <c r="I736" s="43">
        <f>ROUND(G736*H736,P4)</f>
        <v>0</v>
      </c>
      <c r="J736" s="37"/>
      <c r="O736" s="44">
        <f>I736*0.21</f>
        <v>0</v>
      </c>
      <c r="P736">
        <v>3</v>
      </c>
    </row>
    <row r="737" ht="30">
      <c r="A737" s="37" t="s">
        <v>130</v>
      </c>
      <c r="B737" s="45"/>
      <c r="C737" s="46"/>
      <c r="D737" s="46"/>
      <c r="E737" s="39" t="s">
        <v>4384</v>
      </c>
      <c r="F737" s="46"/>
      <c r="G737" s="46"/>
      <c r="H737" s="46"/>
      <c r="I737" s="46"/>
      <c r="J737" s="47"/>
    </row>
    <row r="738" ht="30">
      <c r="A738" s="37" t="s">
        <v>131</v>
      </c>
      <c r="B738" s="45"/>
      <c r="C738" s="46"/>
      <c r="D738" s="46"/>
      <c r="E738" s="39" t="s">
        <v>4384</v>
      </c>
      <c r="F738" s="46"/>
      <c r="G738" s="46"/>
      <c r="H738" s="46"/>
      <c r="I738" s="46"/>
      <c r="J738" s="47"/>
    </row>
    <row r="739">
      <c r="A739" s="37" t="s">
        <v>125</v>
      </c>
      <c r="B739" s="37">
        <v>240</v>
      </c>
      <c r="C739" s="38" t="s">
        <v>4497</v>
      </c>
      <c r="D739" s="37" t="s">
        <v>127</v>
      </c>
      <c r="E739" s="39" t="s">
        <v>4498</v>
      </c>
      <c r="F739" s="40" t="s">
        <v>135</v>
      </c>
      <c r="G739" s="41">
        <v>1</v>
      </c>
      <c r="H739" s="42">
        <v>0</v>
      </c>
      <c r="I739" s="43">
        <f>ROUND(G739*H739,P4)</f>
        <v>0</v>
      </c>
      <c r="J739" s="37"/>
      <c r="O739" s="44">
        <f>I739*0.21</f>
        <v>0</v>
      </c>
      <c r="P739">
        <v>3</v>
      </c>
    </row>
    <row r="740">
      <c r="A740" s="37" t="s">
        <v>130</v>
      </c>
      <c r="B740" s="45"/>
      <c r="C740" s="46"/>
      <c r="D740" s="46"/>
      <c r="E740" s="39" t="s">
        <v>4498</v>
      </c>
      <c r="F740" s="46"/>
      <c r="G740" s="46"/>
      <c r="H740" s="46"/>
      <c r="I740" s="46"/>
      <c r="J740" s="47"/>
    </row>
    <row r="741">
      <c r="A741" s="37" t="s">
        <v>131</v>
      </c>
      <c r="B741" s="45"/>
      <c r="C741" s="46"/>
      <c r="D741" s="46"/>
      <c r="E741" s="39" t="s">
        <v>4498</v>
      </c>
      <c r="F741" s="46"/>
      <c r="G741" s="46"/>
      <c r="H741" s="46"/>
      <c r="I741" s="46"/>
      <c r="J741" s="47"/>
    </row>
    <row r="742" ht="30">
      <c r="A742" s="37" t="s">
        <v>125</v>
      </c>
      <c r="B742" s="37">
        <v>241</v>
      </c>
      <c r="C742" s="38" t="s">
        <v>4499</v>
      </c>
      <c r="D742" s="37" t="s">
        <v>127</v>
      </c>
      <c r="E742" s="39" t="s">
        <v>4500</v>
      </c>
      <c r="F742" s="40" t="s">
        <v>135</v>
      </c>
      <c r="G742" s="41">
        <v>1</v>
      </c>
      <c r="H742" s="42">
        <v>0</v>
      </c>
      <c r="I742" s="43">
        <f>ROUND(G742*H742,P4)</f>
        <v>0</v>
      </c>
      <c r="J742" s="37"/>
      <c r="O742" s="44">
        <f>I742*0.21</f>
        <v>0</v>
      </c>
      <c r="P742">
        <v>3</v>
      </c>
    </row>
    <row r="743" ht="30">
      <c r="A743" s="37" t="s">
        <v>130</v>
      </c>
      <c r="B743" s="45"/>
      <c r="C743" s="46"/>
      <c r="D743" s="46"/>
      <c r="E743" s="39" t="s">
        <v>4500</v>
      </c>
      <c r="F743" s="46"/>
      <c r="G743" s="46"/>
      <c r="H743" s="46"/>
      <c r="I743" s="46"/>
      <c r="J743" s="47"/>
    </row>
    <row r="744" ht="30">
      <c r="A744" s="37" t="s">
        <v>131</v>
      </c>
      <c r="B744" s="45"/>
      <c r="C744" s="46"/>
      <c r="D744" s="46"/>
      <c r="E744" s="39" t="s">
        <v>4500</v>
      </c>
      <c r="F744" s="46"/>
      <c r="G744" s="46"/>
      <c r="H744" s="46"/>
      <c r="I744" s="46"/>
      <c r="J744" s="47"/>
    </row>
    <row r="745" ht="30">
      <c r="A745" s="37" t="s">
        <v>125</v>
      </c>
      <c r="B745" s="37">
        <v>242</v>
      </c>
      <c r="C745" s="38" t="s">
        <v>4501</v>
      </c>
      <c r="D745" s="37" t="s">
        <v>127</v>
      </c>
      <c r="E745" s="39" t="s">
        <v>4502</v>
      </c>
      <c r="F745" s="40" t="s">
        <v>135</v>
      </c>
      <c r="G745" s="41">
        <v>1</v>
      </c>
      <c r="H745" s="42">
        <v>0</v>
      </c>
      <c r="I745" s="43">
        <f>ROUND(G745*H745,P4)</f>
        <v>0</v>
      </c>
      <c r="J745" s="37"/>
      <c r="O745" s="44">
        <f>I745*0.21</f>
        <v>0</v>
      </c>
      <c r="P745">
        <v>3</v>
      </c>
    </row>
    <row r="746" ht="30">
      <c r="A746" s="37" t="s">
        <v>130</v>
      </c>
      <c r="B746" s="45"/>
      <c r="C746" s="46"/>
      <c r="D746" s="46"/>
      <c r="E746" s="39" t="s">
        <v>4502</v>
      </c>
      <c r="F746" s="46"/>
      <c r="G746" s="46"/>
      <c r="H746" s="46"/>
      <c r="I746" s="46"/>
      <c r="J746" s="47"/>
    </row>
    <row r="747" ht="30">
      <c r="A747" s="37" t="s">
        <v>131</v>
      </c>
      <c r="B747" s="45"/>
      <c r="C747" s="46"/>
      <c r="D747" s="46"/>
      <c r="E747" s="39" t="s">
        <v>4502</v>
      </c>
      <c r="F747" s="46"/>
      <c r="G747" s="46"/>
      <c r="H747" s="46"/>
      <c r="I747" s="46"/>
      <c r="J747" s="47"/>
    </row>
    <row r="748" ht="30">
      <c r="A748" s="37" t="s">
        <v>125</v>
      </c>
      <c r="B748" s="37">
        <v>243</v>
      </c>
      <c r="C748" s="38" t="s">
        <v>4503</v>
      </c>
      <c r="D748" s="37" t="s">
        <v>127</v>
      </c>
      <c r="E748" s="39" t="s">
        <v>4504</v>
      </c>
      <c r="F748" s="40" t="s">
        <v>135</v>
      </c>
      <c r="G748" s="41">
        <v>1</v>
      </c>
      <c r="H748" s="42">
        <v>0</v>
      </c>
      <c r="I748" s="43">
        <f>ROUND(G748*H748,P4)</f>
        <v>0</v>
      </c>
      <c r="J748" s="37"/>
      <c r="O748" s="44">
        <f>I748*0.21</f>
        <v>0</v>
      </c>
      <c r="P748">
        <v>3</v>
      </c>
    </row>
    <row r="749" ht="30">
      <c r="A749" s="37" t="s">
        <v>130</v>
      </c>
      <c r="B749" s="45"/>
      <c r="C749" s="46"/>
      <c r="D749" s="46"/>
      <c r="E749" s="39" t="s">
        <v>4504</v>
      </c>
      <c r="F749" s="46"/>
      <c r="G749" s="46"/>
      <c r="H749" s="46"/>
      <c r="I749" s="46"/>
      <c r="J749" s="47"/>
    </row>
    <row r="750" ht="30">
      <c r="A750" s="37" t="s">
        <v>131</v>
      </c>
      <c r="B750" s="45"/>
      <c r="C750" s="46"/>
      <c r="D750" s="46"/>
      <c r="E750" s="39" t="s">
        <v>4504</v>
      </c>
      <c r="F750" s="46"/>
      <c r="G750" s="46"/>
      <c r="H750" s="46"/>
      <c r="I750" s="46"/>
      <c r="J750" s="47"/>
    </row>
    <row r="751" ht="30">
      <c r="A751" s="37" t="s">
        <v>125</v>
      </c>
      <c r="B751" s="37">
        <v>244</v>
      </c>
      <c r="C751" s="38" t="s">
        <v>4505</v>
      </c>
      <c r="D751" s="37" t="s">
        <v>127</v>
      </c>
      <c r="E751" s="39" t="s">
        <v>4506</v>
      </c>
      <c r="F751" s="40" t="s">
        <v>135</v>
      </c>
      <c r="G751" s="41">
        <v>2</v>
      </c>
      <c r="H751" s="42">
        <v>0</v>
      </c>
      <c r="I751" s="43">
        <f>ROUND(G751*H751,P4)</f>
        <v>0</v>
      </c>
      <c r="J751" s="37"/>
      <c r="O751" s="44">
        <f>I751*0.21</f>
        <v>0</v>
      </c>
      <c r="P751">
        <v>3</v>
      </c>
    </row>
    <row r="752" ht="30">
      <c r="A752" s="37" t="s">
        <v>130</v>
      </c>
      <c r="B752" s="45"/>
      <c r="C752" s="46"/>
      <c r="D752" s="46"/>
      <c r="E752" s="39" t="s">
        <v>4506</v>
      </c>
      <c r="F752" s="46"/>
      <c r="G752" s="46"/>
      <c r="H752" s="46"/>
      <c r="I752" s="46"/>
      <c r="J752" s="47"/>
    </row>
    <row r="753" ht="30">
      <c r="A753" s="37" t="s">
        <v>131</v>
      </c>
      <c r="B753" s="45"/>
      <c r="C753" s="46"/>
      <c r="D753" s="46"/>
      <c r="E753" s="39" t="s">
        <v>4506</v>
      </c>
      <c r="F753" s="46"/>
      <c r="G753" s="46"/>
      <c r="H753" s="46"/>
      <c r="I753" s="46"/>
      <c r="J753" s="47"/>
    </row>
    <row r="754">
      <c r="A754" s="37" t="s">
        <v>125</v>
      </c>
      <c r="B754" s="37">
        <v>245</v>
      </c>
      <c r="C754" s="38" t="s">
        <v>4507</v>
      </c>
      <c r="D754" s="37" t="s">
        <v>127</v>
      </c>
      <c r="E754" s="39" t="s">
        <v>4508</v>
      </c>
      <c r="F754" s="40" t="s">
        <v>656</v>
      </c>
      <c r="G754" s="41">
        <v>450</v>
      </c>
      <c r="H754" s="42">
        <v>0</v>
      </c>
      <c r="I754" s="43">
        <f>ROUND(G754*H754,P4)</f>
        <v>0</v>
      </c>
      <c r="J754" s="37"/>
      <c r="O754" s="44">
        <f>I754*0.21</f>
        <v>0</v>
      </c>
      <c r="P754">
        <v>3</v>
      </c>
    </row>
    <row r="755">
      <c r="A755" s="37" t="s">
        <v>130</v>
      </c>
      <c r="B755" s="45"/>
      <c r="C755" s="46"/>
      <c r="D755" s="46"/>
      <c r="E755" s="39" t="s">
        <v>4508</v>
      </c>
      <c r="F755" s="46"/>
      <c r="G755" s="46"/>
      <c r="H755" s="46"/>
      <c r="I755" s="46"/>
      <c r="J755" s="47"/>
    </row>
    <row r="756">
      <c r="A756" s="37" t="s">
        <v>131</v>
      </c>
      <c r="B756" s="45"/>
      <c r="C756" s="46"/>
      <c r="D756" s="46"/>
      <c r="E756" s="39" t="s">
        <v>4508</v>
      </c>
      <c r="F756" s="46"/>
      <c r="G756" s="46"/>
      <c r="H756" s="46"/>
      <c r="I756" s="46"/>
      <c r="J756" s="47"/>
    </row>
    <row r="757">
      <c r="A757" s="37" t="s">
        <v>125</v>
      </c>
      <c r="B757" s="37">
        <v>246</v>
      </c>
      <c r="C757" s="38" t="s">
        <v>4509</v>
      </c>
      <c r="D757" s="37" t="s">
        <v>127</v>
      </c>
      <c r="E757" s="39" t="s">
        <v>4197</v>
      </c>
      <c r="F757" s="40" t="s">
        <v>656</v>
      </c>
      <c r="G757" s="41">
        <v>400</v>
      </c>
      <c r="H757" s="42">
        <v>0</v>
      </c>
      <c r="I757" s="43">
        <f>ROUND(G757*H757,P4)</f>
        <v>0</v>
      </c>
      <c r="J757" s="37"/>
      <c r="O757" s="44">
        <f>I757*0.21</f>
        <v>0</v>
      </c>
      <c r="P757">
        <v>3</v>
      </c>
    </row>
    <row r="758">
      <c r="A758" s="37" t="s">
        <v>130</v>
      </c>
      <c r="B758" s="45"/>
      <c r="C758" s="46"/>
      <c r="D758" s="46"/>
      <c r="E758" s="39" t="s">
        <v>4197</v>
      </c>
      <c r="F758" s="46"/>
      <c r="G758" s="46"/>
      <c r="H758" s="46"/>
      <c r="I758" s="46"/>
      <c r="J758" s="47"/>
    </row>
    <row r="759" ht="45">
      <c r="A759" s="37" t="s">
        <v>131</v>
      </c>
      <c r="B759" s="45"/>
      <c r="C759" s="46"/>
      <c r="D759" s="46"/>
      <c r="E759" s="39" t="s">
        <v>4198</v>
      </c>
      <c r="F759" s="46"/>
      <c r="G759" s="46"/>
      <c r="H759" s="46"/>
      <c r="I759" s="46"/>
      <c r="J759" s="47"/>
    </row>
    <row r="760">
      <c r="A760" s="37" t="s">
        <v>125</v>
      </c>
      <c r="B760" s="37">
        <v>247</v>
      </c>
      <c r="C760" s="38" t="s">
        <v>4510</v>
      </c>
      <c r="D760" s="37" t="s">
        <v>127</v>
      </c>
      <c r="E760" s="39" t="s">
        <v>4233</v>
      </c>
      <c r="F760" s="40" t="s">
        <v>129</v>
      </c>
      <c r="G760" s="41">
        <v>60</v>
      </c>
      <c r="H760" s="42">
        <v>0</v>
      </c>
      <c r="I760" s="43">
        <f>ROUND(G760*H760,P4)</f>
        <v>0</v>
      </c>
      <c r="J760" s="37"/>
      <c r="O760" s="44">
        <f>I760*0.21</f>
        <v>0</v>
      </c>
      <c r="P760">
        <v>3</v>
      </c>
    </row>
    <row r="761">
      <c r="A761" s="37" t="s">
        <v>130</v>
      </c>
      <c r="B761" s="45"/>
      <c r="C761" s="46"/>
      <c r="D761" s="46"/>
      <c r="E761" s="39" t="s">
        <v>4233</v>
      </c>
      <c r="F761" s="46"/>
      <c r="G761" s="46"/>
      <c r="H761" s="46"/>
      <c r="I761" s="46"/>
      <c r="J761" s="47"/>
    </row>
    <row r="762" ht="30">
      <c r="A762" s="37" t="s">
        <v>131</v>
      </c>
      <c r="B762" s="45"/>
      <c r="C762" s="46"/>
      <c r="D762" s="46"/>
      <c r="E762" s="39" t="s">
        <v>4234</v>
      </c>
      <c r="F762" s="46"/>
      <c r="G762" s="46"/>
      <c r="H762" s="46"/>
      <c r="I762" s="46"/>
      <c r="J762" s="47"/>
    </row>
    <row r="763">
      <c r="A763" s="31" t="s">
        <v>122</v>
      </c>
      <c r="B763" s="32"/>
      <c r="C763" s="33" t="s">
        <v>1319</v>
      </c>
      <c r="D763" s="34"/>
      <c r="E763" s="31" t="s">
        <v>4511</v>
      </c>
      <c r="F763" s="34"/>
      <c r="G763" s="34"/>
      <c r="H763" s="34"/>
      <c r="I763" s="35">
        <f>SUMIFS(I764:I829,A764:A829,"P")</f>
        <v>0</v>
      </c>
      <c r="J763" s="36"/>
    </row>
    <row r="764">
      <c r="A764" s="37" t="s">
        <v>125</v>
      </c>
      <c r="B764" s="37">
        <v>248</v>
      </c>
      <c r="C764" s="38" t="s">
        <v>4512</v>
      </c>
      <c r="D764" s="37" t="s">
        <v>127</v>
      </c>
      <c r="E764" s="39" t="s">
        <v>4513</v>
      </c>
      <c r="F764" s="40" t="s">
        <v>135</v>
      </c>
      <c r="G764" s="41">
        <v>1</v>
      </c>
      <c r="H764" s="42">
        <v>0</v>
      </c>
      <c r="I764" s="43">
        <f>ROUND(G764*H764,P4)</f>
        <v>0</v>
      </c>
      <c r="J764" s="37"/>
      <c r="O764" s="44">
        <f>I764*0.21</f>
        <v>0</v>
      </c>
      <c r="P764">
        <v>3</v>
      </c>
    </row>
    <row r="765">
      <c r="A765" s="37" t="s">
        <v>130</v>
      </c>
      <c r="B765" s="45"/>
      <c r="C765" s="46"/>
      <c r="D765" s="46"/>
      <c r="E765" s="39" t="s">
        <v>4513</v>
      </c>
      <c r="F765" s="46"/>
      <c r="G765" s="46"/>
      <c r="H765" s="46"/>
      <c r="I765" s="46"/>
      <c r="J765" s="47"/>
    </row>
    <row r="766" ht="75">
      <c r="A766" s="37" t="s">
        <v>131</v>
      </c>
      <c r="B766" s="45"/>
      <c r="C766" s="46"/>
      <c r="D766" s="46"/>
      <c r="E766" s="39" t="s">
        <v>4514</v>
      </c>
      <c r="F766" s="46"/>
      <c r="G766" s="46"/>
      <c r="H766" s="46"/>
      <c r="I766" s="46"/>
      <c r="J766" s="47"/>
    </row>
    <row r="767">
      <c r="A767" s="37" t="s">
        <v>125</v>
      </c>
      <c r="B767" s="37">
        <v>249</v>
      </c>
      <c r="C767" s="38" t="s">
        <v>4515</v>
      </c>
      <c r="D767" s="37" t="s">
        <v>127</v>
      </c>
      <c r="E767" s="39" t="s">
        <v>4516</v>
      </c>
      <c r="F767" s="40" t="s">
        <v>135</v>
      </c>
      <c r="G767" s="41">
        <v>9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>
      <c r="A768" s="37" t="s">
        <v>130</v>
      </c>
      <c r="B768" s="45"/>
      <c r="C768" s="46"/>
      <c r="D768" s="46"/>
      <c r="E768" s="39" t="s">
        <v>4516</v>
      </c>
      <c r="F768" s="46"/>
      <c r="G768" s="46"/>
      <c r="H768" s="46"/>
      <c r="I768" s="46"/>
      <c r="J768" s="47"/>
    </row>
    <row r="769">
      <c r="A769" s="37" t="s">
        <v>131</v>
      </c>
      <c r="B769" s="45"/>
      <c r="C769" s="46"/>
      <c r="D769" s="46"/>
      <c r="E769" s="39" t="s">
        <v>4516</v>
      </c>
      <c r="F769" s="46"/>
      <c r="G769" s="46"/>
      <c r="H769" s="46"/>
      <c r="I769" s="46"/>
      <c r="J769" s="47"/>
    </row>
    <row r="770">
      <c r="A770" s="37" t="s">
        <v>125</v>
      </c>
      <c r="B770" s="37">
        <v>250</v>
      </c>
      <c r="C770" s="38" t="s">
        <v>4517</v>
      </c>
      <c r="D770" s="37" t="s">
        <v>127</v>
      </c>
      <c r="E770" s="39" t="s">
        <v>4518</v>
      </c>
      <c r="F770" s="40" t="s">
        <v>135</v>
      </c>
      <c r="G770" s="41">
        <v>8</v>
      </c>
      <c r="H770" s="42">
        <v>0</v>
      </c>
      <c r="I770" s="43">
        <f>ROUND(G770*H770,P4)</f>
        <v>0</v>
      </c>
      <c r="J770" s="37"/>
      <c r="O770" s="44">
        <f>I770*0.21</f>
        <v>0</v>
      </c>
      <c r="P770">
        <v>3</v>
      </c>
    </row>
    <row r="771">
      <c r="A771" s="37" t="s">
        <v>130</v>
      </c>
      <c r="B771" s="45"/>
      <c r="C771" s="46"/>
      <c r="D771" s="46"/>
      <c r="E771" s="39" t="s">
        <v>4518</v>
      </c>
      <c r="F771" s="46"/>
      <c r="G771" s="46"/>
      <c r="H771" s="46"/>
      <c r="I771" s="46"/>
      <c r="J771" s="47"/>
    </row>
    <row r="772" ht="45">
      <c r="A772" s="37" t="s">
        <v>131</v>
      </c>
      <c r="B772" s="45"/>
      <c r="C772" s="46"/>
      <c r="D772" s="46"/>
      <c r="E772" s="39" t="s">
        <v>4519</v>
      </c>
      <c r="F772" s="46"/>
      <c r="G772" s="46"/>
      <c r="H772" s="46"/>
      <c r="I772" s="46"/>
      <c r="J772" s="47"/>
    </row>
    <row r="773" ht="30">
      <c r="A773" s="37" t="s">
        <v>125</v>
      </c>
      <c r="B773" s="37">
        <v>251</v>
      </c>
      <c r="C773" s="38" t="s">
        <v>4520</v>
      </c>
      <c r="D773" s="37" t="s">
        <v>127</v>
      </c>
      <c r="E773" s="39" t="s">
        <v>4521</v>
      </c>
      <c r="F773" s="40" t="s">
        <v>1304</v>
      </c>
      <c r="G773" s="41">
        <v>22</v>
      </c>
      <c r="H773" s="42">
        <v>0</v>
      </c>
      <c r="I773" s="43">
        <f>ROUND(G773*H773,P4)</f>
        <v>0</v>
      </c>
      <c r="J773" s="37"/>
      <c r="O773" s="44">
        <f>I773*0.21</f>
        <v>0</v>
      </c>
      <c r="P773">
        <v>3</v>
      </c>
    </row>
    <row r="774" ht="30">
      <c r="A774" s="37" t="s">
        <v>130</v>
      </c>
      <c r="B774" s="45"/>
      <c r="C774" s="46"/>
      <c r="D774" s="46"/>
      <c r="E774" s="39" t="s">
        <v>4521</v>
      </c>
      <c r="F774" s="46"/>
      <c r="G774" s="46"/>
      <c r="H774" s="46"/>
      <c r="I774" s="46"/>
      <c r="J774" s="47"/>
    </row>
    <row r="775" ht="60">
      <c r="A775" s="37" t="s">
        <v>131</v>
      </c>
      <c r="B775" s="45"/>
      <c r="C775" s="46"/>
      <c r="D775" s="46"/>
      <c r="E775" s="39" t="s">
        <v>4522</v>
      </c>
      <c r="F775" s="46"/>
      <c r="G775" s="46"/>
      <c r="H775" s="46"/>
      <c r="I775" s="46"/>
      <c r="J775" s="47"/>
    </row>
    <row r="776">
      <c r="A776" s="37" t="s">
        <v>125</v>
      </c>
      <c r="B776" s="37">
        <v>252</v>
      </c>
      <c r="C776" s="38" t="s">
        <v>4523</v>
      </c>
      <c r="D776" s="37" t="s">
        <v>127</v>
      </c>
      <c r="E776" s="39" t="s">
        <v>4434</v>
      </c>
      <c r="F776" s="40" t="s">
        <v>1304</v>
      </c>
      <c r="G776" s="41">
        <v>45</v>
      </c>
      <c r="H776" s="42">
        <v>0</v>
      </c>
      <c r="I776" s="43">
        <f>ROUND(G776*H776,P4)</f>
        <v>0</v>
      </c>
      <c r="J776" s="37"/>
      <c r="O776" s="44">
        <f>I776*0.21</f>
        <v>0</v>
      </c>
      <c r="P776">
        <v>3</v>
      </c>
    </row>
    <row r="777">
      <c r="A777" s="37" t="s">
        <v>130</v>
      </c>
      <c r="B777" s="45"/>
      <c r="C777" s="46"/>
      <c r="D777" s="46"/>
      <c r="E777" s="39" t="s">
        <v>4434</v>
      </c>
      <c r="F777" s="46"/>
      <c r="G777" s="46"/>
      <c r="H777" s="46"/>
      <c r="I777" s="46"/>
      <c r="J777" s="47"/>
    </row>
    <row r="778" ht="45">
      <c r="A778" s="37" t="s">
        <v>131</v>
      </c>
      <c r="B778" s="45"/>
      <c r="C778" s="46"/>
      <c r="D778" s="46"/>
      <c r="E778" s="39" t="s">
        <v>4524</v>
      </c>
      <c r="F778" s="46"/>
      <c r="G778" s="46"/>
      <c r="H778" s="46"/>
      <c r="I778" s="46"/>
      <c r="J778" s="47"/>
    </row>
    <row r="779" ht="45">
      <c r="A779" s="37" t="s">
        <v>125</v>
      </c>
      <c r="B779" s="37">
        <v>253</v>
      </c>
      <c r="C779" s="38" t="s">
        <v>4525</v>
      </c>
      <c r="D779" s="37" t="s">
        <v>127</v>
      </c>
      <c r="E779" s="39" t="s">
        <v>4078</v>
      </c>
      <c r="F779" s="40" t="s">
        <v>1304</v>
      </c>
      <c r="G779" s="41">
        <v>15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45">
      <c r="A780" s="37" t="s">
        <v>130</v>
      </c>
      <c r="B780" s="45"/>
      <c r="C780" s="46"/>
      <c r="D780" s="46"/>
      <c r="E780" s="39" t="s">
        <v>4078</v>
      </c>
      <c r="F780" s="46"/>
      <c r="G780" s="46"/>
      <c r="H780" s="46"/>
      <c r="I780" s="46"/>
      <c r="J780" s="47"/>
    </row>
    <row r="781" ht="45">
      <c r="A781" s="37" t="s">
        <v>131</v>
      </c>
      <c r="B781" s="45"/>
      <c r="C781" s="46"/>
      <c r="D781" s="46"/>
      <c r="E781" s="39" t="s">
        <v>4078</v>
      </c>
      <c r="F781" s="46"/>
      <c r="G781" s="46"/>
      <c r="H781" s="46"/>
      <c r="I781" s="46"/>
      <c r="J781" s="47"/>
    </row>
    <row r="782" ht="45">
      <c r="A782" s="37" t="s">
        <v>125</v>
      </c>
      <c r="B782" s="37">
        <v>254</v>
      </c>
      <c r="C782" s="38" t="s">
        <v>4526</v>
      </c>
      <c r="D782" s="37" t="s">
        <v>127</v>
      </c>
      <c r="E782" s="39" t="s">
        <v>4078</v>
      </c>
      <c r="F782" s="40" t="s">
        <v>1304</v>
      </c>
      <c r="G782" s="41">
        <v>45</v>
      </c>
      <c r="H782" s="42">
        <v>0</v>
      </c>
      <c r="I782" s="43">
        <f>ROUND(G782*H782,P4)</f>
        <v>0</v>
      </c>
      <c r="J782" s="37"/>
      <c r="O782" s="44">
        <f>I782*0.21</f>
        <v>0</v>
      </c>
      <c r="P782">
        <v>3</v>
      </c>
    </row>
    <row r="783" ht="45">
      <c r="A783" s="37" t="s">
        <v>130</v>
      </c>
      <c r="B783" s="45"/>
      <c r="C783" s="46"/>
      <c r="D783" s="46"/>
      <c r="E783" s="39" t="s">
        <v>4078</v>
      </c>
      <c r="F783" s="46"/>
      <c r="G783" s="46"/>
      <c r="H783" s="46"/>
      <c r="I783" s="46"/>
      <c r="J783" s="47"/>
    </row>
    <row r="784" ht="45">
      <c r="A784" s="37" t="s">
        <v>131</v>
      </c>
      <c r="B784" s="45"/>
      <c r="C784" s="46"/>
      <c r="D784" s="46"/>
      <c r="E784" s="39" t="s">
        <v>4078</v>
      </c>
      <c r="F784" s="46"/>
      <c r="G784" s="46"/>
      <c r="H784" s="46"/>
      <c r="I784" s="46"/>
      <c r="J784" s="47"/>
    </row>
    <row r="785" ht="30">
      <c r="A785" s="37" t="s">
        <v>125</v>
      </c>
      <c r="B785" s="37">
        <v>255</v>
      </c>
      <c r="C785" s="38" t="s">
        <v>4527</v>
      </c>
      <c r="D785" s="37" t="s">
        <v>127</v>
      </c>
      <c r="E785" s="39" t="s">
        <v>4528</v>
      </c>
      <c r="F785" s="40" t="s">
        <v>135</v>
      </c>
      <c r="G785" s="41">
        <v>8</v>
      </c>
      <c r="H785" s="42">
        <v>0</v>
      </c>
      <c r="I785" s="43">
        <f>ROUND(G785*H785,P4)</f>
        <v>0</v>
      </c>
      <c r="J785" s="37"/>
      <c r="O785" s="44">
        <f>I785*0.21</f>
        <v>0</v>
      </c>
      <c r="P785">
        <v>3</v>
      </c>
    </row>
    <row r="786" ht="30">
      <c r="A786" s="37" t="s">
        <v>130</v>
      </c>
      <c r="B786" s="45"/>
      <c r="C786" s="46"/>
      <c r="D786" s="46"/>
      <c r="E786" s="39" t="s">
        <v>4528</v>
      </c>
      <c r="F786" s="46"/>
      <c r="G786" s="46"/>
      <c r="H786" s="46"/>
      <c r="I786" s="46"/>
      <c r="J786" s="47"/>
    </row>
    <row r="787" ht="30">
      <c r="A787" s="37" t="s">
        <v>131</v>
      </c>
      <c r="B787" s="45"/>
      <c r="C787" s="46"/>
      <c r="D787" s="46"/>
      <c r="E787" s="39" t="s">
        <v>4528</v>
      </c>
      <c r="F787" s="46"/>
      <c r="G787" s="46"/>
      <c r="H787" s="46"/>
      <c r="I787" s="46"/>
      <c r="J787" s="47"/>
    </row>
    <row r="788" ht="30">
      <c r="A788" s="37" t="s">
        <v>125</v>
      </c>
      <c r="B788" s="37">
        <v>256</v>
      </c>
      <c r="C788" s="38" t="s">
        <v>4529</v>
      </c>
      <c r="D788" s="37" t="s">
        <v>127</v>
      </c>
      <c r="E788" s="39" t="s">
        <v>4530</v>
      </c>
      <c r="F788" s="40" t="s">
        <v>135</v>
      </c>
      <c r="G788" s="41">
        <v>9</v>
      </c>
      <c r="H788" s="42">
        <v>0</v>
      </c>
      <c r="I788" s="43">
        <f>ROUND(G788*H788,P4)</f>
        <v>0</v>
      </c>
      <c r="J788" s="37"/>
      <c r="O788" s="44">
        <f>I788*0.21</f>
        <v>0</v>
      </c>
      <c r="P788">
        <v>3</v>
      </c>
    </row>
    <row r="789" ht="30">
      <c r="A789" s="37" t="s">
        <v>130</v>
      </c>
      <c r="B789" s="45"/>
      <c r="C789" s="46"/>
      <c r="D789" s="46"/>
      <c r="E789" s="39" t="s">
        <v>4530</v>
      </c>
      <c r="F789" s="46"/>
      <c r="G789" s="46"/>
      <c r="H789" s="46"/>
      <c r="I789" s="46"/>
      <c r="J789" s="47"/>
    </row>
    <row r="790" ht="30">
      <c r="A790" s="37" t="s">
        <v>131</v>
      </c>
      <c r="B790" s="45"/>
      <c r="C790" s="46"/>
      <c r="D790" s="46"/>
      <c r="E790" s="39" t="s">
        <v>4530</v>
      </c>
      <c r="F790" s="46"/>
      <c r="G790" s="46"/>
      <c r="H790" s="46"/>
      <c r="I790" s="46"/>
      <c r="J790" s="47"/>
    </row>
    <row r="791">
      <c r="A791" s="37" t="s">
        <v>125</v>
      </c>
      <c r="B791" s="37">
        <v>257</v>
      </c>
      <c r="C791" s="38" t="s">
        <v>4531</v>
      </c>
      <c r="D791" s="37" t="s">
        <v>127</v>
      </c>
      <c r="E791" s="39" t="s">
        <v>4118</v>
      </c>
      <c r="F791" s="40" t="s">
        <v>135</v>
      </c>
      <c r="G791" s="41">
        <v>16</v>
      </c>
      <c r="H791" s="42">
        <v>0</v>
      </c>
      <c r="I791" s="43">
        <f>ROUND(G791*H791,P4)</f>
        <v>0</v>
      </c>
      <c r="J791" s="37"/>
      <c r="O791" s="44">
        <f>I791*0.21</f>
        <v>0</v>
      </c>
      <c r="P791">
        <v>3</v>
      </c>
    </row>
    <row r="792">
      <c r="A792" s="37" t="s">
        <v>130</v>
      </c>
      <c r="B792" s="45"/>
      <c r="C792" s="46"/>
      <c r="D792" s="46"/>
      <c r="E792" s="39" t="s">
        <v>4118</v>
      </c>
      <c r="F792" s="46"/>
      <c r="G792" s="46"/>
      <c r="H792" s="46"/>
      <c r="I792" s="46"/>
      <c r="J792" s="47"/>
    </row>
    <row r="793">
      <c r="A793" s="37" t="s">
        <v>131</v>
      </c>
      <c r="B793" s="45"/>
      <c r="C793" s="46"/>
      <c r="D793" s="46"/>
      <c r="E793" s="39" t="s">
        <v>4118</v>
      </c>
      <c r="F793" s="46"/>
      <c r="G793" s="46"/>
      <c r="H793" s="46"/>
      <c r="I793" s="46"/>
      <c r="J793" s="47"/>
    </row>
    <row r="794">
      <c r="A794" s="37" t="s">
        <v>125</v>
      </c>
      <c r="B794" s="37">
        <v>258</v>
      </c>
      <c r="C794" s="38" t="s">
        <v>4532</v>
      </c>
      <c r="D794" s="37" t="s">
        <v>127</v>
      </c>
      <c r="E794" s="39" t="s">
        <v>4533</v>
      </c>
      <c r="F794" s="40" t="s">
        <v>129</v>
      </c>
      <c r="G794" s="41">
        <v>10</v>
      </c>
      <c r="H794" s="42">
        <v>0</v>
      </c>
      <c r="I794" s="43">
        <f>ROUND(G794*H794,P4)</f>
        <v>0</v>
      </c>
      <c r="J794" s="37"/>
      <c r="O794" s="44">
        <f>I794*0.21</f>
        <v>0</v>
      </c>
      <c r="P794">
        <v>3</v>
      </c>
    </row>
    <row r="795">
      <c r="A795" s="37" t="s">
        <v>130</v>
      </c>
      <c r="B795" s="45"/>
      <c r="C795" s="46"/>
      <c r="D795" s="46"/>
      <c r="E795" s="39" t="s">
        <v>4533</v>
      </c>
      <c r="F795" s="46"/>
      <c r="G795" s="46"/>
      <c r="H795" s="46"/>
      <c r="I795" s="46"/>
      <c r="J795" s="47"/>
    </row>
    <row r="796" ht="45">
      <c r="A796" s="37" t="s">
        <v>131</v>
      </c>
      <c r="B796" s="45"/>
      <c r="C796" s="46"/>
      <c r="D796" s="46"/>
      <c r="E796" s="39" t="s">
        <v>4534</v>
      </c>
      <c r="F796" s="46"/>
      <c r="G796" s="46"/>
      <c r="H796" s="46"/>
      <c r="I796" s="46"/>
      <c r="J796" s="47"/>
    </row>
    <row r="797">
      <c r="A797" s="37" t="s">
        <v>125</v>
      </c>
      <c r="B797" s="37">
        <v>259</v>
      </c>
      <c r="C797" s="38" t="s">
        <v>4535</v>
      </c>
      <c r="D797" s="37" t="s">
        <v>127</v>
      </c>
      <c r="E797" s="39" t="s">
        <v>4148</v>
      </c>
      <c r="F797" s="40" t="s">
        <v>1304</v>
      </c>
      <c r="G797" s="41">
        <v>45</v>
      </c>
      <c r="H797" s="42">
        <v>0</v>
      </c>
      <c r="I797" s="43">
        <f>ROUND(G797*H797,P4)</f>
        <v>0</v>
      </c>
      <c r="J797" s="37"/>
      <c r="O797" s="44">
        <f>I797*0.21</f>
        <v>0</v>
      </c>
      <c r="P797">
        <v>3</v>
      </c>
    </row>
    <row r="798">
      <c r="A798" s="37" t="s">
        <v>130</v>
      </c>
      <c r="B798" s="45"/>
      <c r="C798" s="46"/>
      <c r="D798" s="46"/>
      <c r="E798" s="39" t="s">
        <v>4148</v>
      </c>
      <c r="F798" s="46"/>
      <c r="G798" s="46"/>
      <c r="H798" s="46"/>
      <c r="I798" s="46"/>
      <c r="J798" s="47"/>
    </row>
    <row r="799" ht="30">
      <c r="A799" s="37" t="s">
        <v>131</v>
      </c>
      <c r="B799" s="45"/>
      <c r="C799" s="46"/>
      <c r="D799" s="46"/>
      <c r="E799" s="39" t="s">
        <v>4149</v>
      </c>
      <c r="F799" s="46"/>
      <c r="G799" s="46"/>
      <c r="H799" s="46"/>
      <c r="I799" s="46"/>
      <c r="J799" s="47"/>
    </row>
    <row r="800" ht="30">
      <c r="A800" s="37" t="s">
        <v>125</v>
      </c>
      <c r="B800" s="37">
        <v>260</v>
      </c>
      <c r="C800" s="38" t="s">
        <v>4536</v>
      </c>
      <c r="D800" s="37" t="s">
        <v>127</v>
      </c>
      <c r="E800" s="39" t="s">
        <v>4537</v>
      </c>
      <c r="F800" s="40" t="s">
        <v>129</v>
      </c>
      <c r="G800" s="41">
        <v>37</v>
      </c>
      <c r="H800" s="42">
        <v>0</v>
      </c>
      <c r="I800" s="43">
        <f>ROUND(G800*H800,P4)</f>
        <v>0</v>
      </c>
      <c r="J800" s="37"/>
      <c r="O800" s="44">
        <f>I800*0.21</f>
        <v>0</v>
      </c>
      <c r="P800">
        <v>3</v>
      </c>
    </row>
    <row r="801" ht="30">
      <c r="A801" s="37" t="s">
        <v>130</v>
      </c>
      <c r="B801" s="45"/>
      <c r="C801" s="46"/>
      <c r="D801" s="46"/>
      <c r="E801" s="39" t="s">
        <v>4537</v>
      </c>
      <c r="F801" s="46"/>
      <c r="G801" s="46"/>
      <c r="H801" s="46"/>
      <c r="I801" s="46"/>
      <c r="J801" s="47"/>
    </row>
    <row r="802" ht="60">
      <c r="A802" s="37" t="s">
        <v>131</v>
      </c>
      <c r="B802" s="45"/>
      <c r="C802" s="46"/>
      <c r="D802" s="46"/>
      <c r="E802" s="39" t="s">
        <v>4538</v>
      </c>
      <c r="F802" s="46"/>
      <c r="G802" s="46"/>
      <c r="H802" s="46"/>
      <c r="I802" s="46"/>
      <c r="J802" s="47"/>
    </row>
    <row r="803">
      <c r="A803" s="37" t="s">
        <v>125</v>
      </c>
      <c r="B803" s="37">
        <v>261</v>
      </c>
      <c r="C803" s="38" t="s">
        <v>4539</v>
      </c>
      <c r="D803" s="37" t="s">
        <v>127</v>
      </c>
      <c r="E803" s="39" t="s">
        <v>4540</v>
      </c>
      <c r="F803" s="40" t="s">
        <v>135</v>
      </c>
      <c r="G803" s="41">
        <v>2</v>
      </c>
      <c r="H803" s="42">
        <v>0</v>
      </c>
      <c r="I803" s="43">
        <f>ROUND(G803*H803,P4)</f>
        <v>0</v>
      </c>
      <c r="J803" s="37"/>
      <c r="O803" s="44">
        <f>I803*0.21</f>
        <v>0</v>
      </c>
      <c r="P803">
        <v>3</v>
      </c>
    </row>
    <row r="804">
      <c r="A804" s="37" t="s">
        <v>130</v>
      </c>
      <c r="B804" s="45"/>
      <c r="C804" s="46"/>
      <c r="D804" s="46"/>
      <c r="E804" s="39" t="s">
        <v>4540</v>
      </c>
      <c r="F804" s="46"/>
      <c r="G804" s="46"/>
      <c r="H804" s="46"/>
      <c r="I804" s="46"/>
      <c r="J804" s="47"/>
    </row>
    <row r="805">
      <c r="A805" s="37" t="s">
        <v>131</v>
      </c>
      <c r="B805" s="45"/>
      <c r="C805" s="46"/>
      <c r="D805" s="46"/>
      <c r="E805" s="39" t="s">
        <v>4540</v>
      </c>
      <c r="F805" s="46"/>
      <c r="G805" s="46"/>
      <c r="H805" s="46"/>
      <c r="I805" s="46"/>
      <c r="J805" s="47"/>
    </row>
    <row r="806" ht="30">
      <c r="A806" s="37" t="s">
        <v>125</v>
      </c>
      <c r="B806" s="37">
        <v>262</v>
      </c>
      <c r="C806" s="38" t="s">
        <v>4184</v>
      </c>
      <c r="D806" s="37" t="s">
        <v>297</v>
      </c>
      <c r="E806" s="39" t="s">
        <v>4185</v>
      </c>
      <c r="F806" s="40" t="s">
        <v>135</v>
      </c>
      <c r="G806" s="41">
        <v>1</v>
      </c>
      <c r="H806" s="42">
        <v>0</v>
      </c>
      <c r="I806" s="43">
        <f>ROUND(G806*H806,P4)</f>
        <v>0</v>
      </c>
      <c r="J806" s="37"/>
      <c r="O806" s="44">
        <f>I806*0.21</f>
        <v>0</v>
      </c>
      <c r="P806">
        <v>3</v>
      </c>
    </row>
    <row r="807" ht="30">
      <c r="A807" s="37" t="s">
        <v>130</v>
      </c>
      <c r="B807" s="45"/>
      <c r="C807" s="46"/>
      <c r="D807" s="46"/>
      <c r="E807" s="39" t="s">
        <v>4185</v>
      </c>
      <c r="F807" s="46"/>
      <c r="G807" s="46"/>
      <c r="H807" s="46"/>
      <c r="I807" s="46"/>
      <c r="J807" s="47"/>
    </row>
    <row r="808" ht="30">
      <c r="A808" s="37" t="s">
        <v>131</v>
      </c>
      <c r="B808" s="45"/>
      <c r="C808" s="46"/>
      <c r="D808" s="46"/>
      <c r="E808" s="39" t="s">
        <v>4185</v>
      </c>
      <c r="F808" s="46"/>
      <c r="G808" s="46"/>
      <c r="H808" s="46"/>
      <c r="I808" s="46"/>
      <c r="J808" s="47"/>
    </row>
    <row r="809" ht="30">
      <c r="A809" s="37" t="s">
        <v>125</v>
      </c>
      <c r="B809" s="37">
        <v>263</v>
      </c>
      <c r="C809" s="38" t="s">
        <v>4298</v>
      </c>
      <c r="D809" s="37" t="s">
        <v>297</v>
      </c>
      <c r="E809" s="39" t="s">
        <v>4299</v>
      </c>
      <c r="F809" s="40" t="s">
        <v>135</v>
      </c>
      <c r="G809" s="41">
        <v>10</v>
      </c>
      <c r="H809" s="42">
        <v>0</v>
      </c>
      <c r="I809" s="43">
        <f>ROUND(G809*H809,P4)</f>
        <v>0</v>
      </c>
      <c r="J809" s="37"/>
      <c r="O809" s="44">
        <f>I809*0.21</f>
        <v>0</v>
      </c>
      <c r="P809">
        <v>3</v>
      </c>
    </row>
    <row r="810" ht="30">
      <c r="A810" s="37" t="s">
        <v>130</v>
      </c>
      <c r="B810" s="45"/>
      <c r="C810" s="46"/>
      <c r="D810" s="46"/>
      <c r="E810" s="39" t="s">
        <v>4299</v>
      </c>
      <c r="F810" s="46"/>
      <c r="G810" s="46"/>
      <c r="H810" s="46"/>
      <c r="I810" s="46"/>
      <c r="J810" s="47"/>
    </row>
    <row r="811" ht="30">
      <c r="A811" s="37" t="s">
        <v>131</v>
      </c>
      <c r="B811" s="45"/>
      <c r="C811" s="46"/>
      <c r="D811" s="46"/>
      <c r="E811" s="39" t="s">
        <v>4300</v>
      </c>
      <c r="F811" s="46"/>
      <c r="G811" s="46"/>
      <c r="H811" s="46"/>
      <c r="I811" s="46"/>
      <c r="J811" s="47"/>
    </row>
    <row r="812">
      <c r="A812" s="37" t="s">
        <v>125</v>
      </c>
      <c r="B812" s="37">
        <v>264</v>
      </c>
      <c r="C812" s="38" t="s">
        <v>4541</v>
      </c>
      <c r="D812" s="37" t="s">
        <v>127</v>
      </c>
      <c r="E812" s="39" t="s">
        <v>4542</v>
      </c>
      <c r="F812" s="40" t="s">
        <v>135</v>
      </c>
      <c r="G812" s="41">
        <v>1</v>
      </c>
      <c r="H812" s="42">
        <v>0</v>
      </c>
      <c r="I812" s="43">
        <f>ROUND(G812*H812,P4)</f>
        <v>0</v>
      </c>
      <c r="J812" s="37"/>
      <c r="O812" s="44">
        <f>I812*0.21</f>
        <v>0</v>
      </c>
      <c r="P812">
        <v>3</v>
      </c>
    </row>
    <row r="813">
      <c r="A813" s="37" t="s">
        <v>130</v>
      </c>
      <c r="B813" s="45"/>
      <c r="C813" s="46"/>
      <c r="D813" s="46"/>
      <c r="E813" s="39" t="s">
        <v>4542</v>
      </c>
      <c r="F813" s="46"/>
      <c r="G813" s="46"/>
      <c r="H813" s="46"/>
      <c r="I813" s="46"/>
      <c r="J813" s="47"/>
    </row>
    <row r="814" ht="195">
      <c r="A814" s="37" t="s">
        <v>131</v>
      </c>
      <c r="B814" s="45"/>
      <c r="C814" s="46"/>
      <c r="D814" s="46"/>
      <c r="E814" s="39" t="s">
        <v>4543</v>
      </c>
      <c r="F814" s="46"/>
      <c r="G814" s="46"/>
      <c r="H814" s="46"/>
      <c r="I814" s="46"/>
      <c r="J814" s="47"/>
    </row>
    <row r="815">
      <c r="A815" s="37" t="s">
        <v>125</v>
      </c>
      <c r="B815" s="37">
        <v>265</v>
      </c>
      <c r="C815" s="38" t="s">
        <v>4544</v>
      </c>
      <c r="D815" s="37" t="s">
        <v>127</v>
      </c>
      <c r="E815" s="39" t="s">
        <v>4545</v>
      </c>
      <c r="F815" s="40" t="s">
        <v>135</v>
      </c>
      <c r="G815" s="41">
        <v>4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>
      <c r="A816" s="37" t="s">
        <v>130</v>
      </c>
      <c r="B816" s="45"/>
      <c r="C816" s="46"/>
      <c r="D816" s="46"/>
      <c r="E816" s="39" t="s">
        <v>4545</v>
      </c>
      <c r="F816" s="46"/>
      <c r="G816" s="46"/>
      <c r="H816" s="46"/>
      <c r="I816" s="46"/>
      <c r="J816" s="47"/>
    </row>
    <row r="817" ht="60">
      <c r="A817" s="37" t="s">
        <v>131</v>
      </c>
      <c r="B817" s="45"/>
      <c r="C817" s="46"/>
      <c r="D817" s="46"/>
      <c r="E817" s="39" t="s">
        <v>4546</v>
      </c>
      <c r="F817" s="46"/>
      <c r="G817" s="46"/>
      <c r="H817" s="46"/>
      <c r="I817" s="46"/>
      <c r="J817" s="47"/>
    </row>
    <row r="818">
      <c r="A818" s="37" t="s">
        <v>125</v>
      </c>
      <c r="B818" s="37">
        <v>266</v>
      </c>
      <c r="C818" s="38" t="s">
        <v>4547</v>
      </c>
      <c r="D818" s="37" t="s">
        <v>127</v>
      </c>
      <c r="E818" s="39" t="s">
        <v>4548</v>
      </c>
      <c r="F818" s="40" t="s">
        <v>135</v>
      </c>
      <c r="G818" s="41">
        <v>12</v>
      </c>
      <c r="H818" s="42">
        <v>0</v>
      </c>
      <c r="I818" s="43">
        <f>ROUND(G818*H818,P4)</f>
        <v>0</v>
      </c>
      <c r="J818" s="37"/>
      <c r="O818" s="44">
        <f>I818*0.21</f>
        <v>0</v>
      </c>
      <c r="P818">
        <v>3</v>
      </c>
    </row>
    <row r="819">
      <c r="A819" s="37" t="s">
        <v>130</v>
      </c>
      <c r="B819" s="45"/>
      <c r="C819" s="46"/>
      <c r="D819" s="46"/>
      <c r="E819" s="39" t="s">
        <v>4548</v>
      </c>
      <c r="F819" s="46"/>
      <c r="G819" s="46"/>
      <c r="H819" s="46"/>
      <c r="I819" s="46"/>
      <c r="J819" s="47"/>
    </row>
    <row r="820" ht="60">
      <c r="A820" s="37" t="s">
        <v>131</v>
      </c>
      <c r="B820" s="45"/>
      <c r="C820" s="46"/>
      <c r="D820" s="46"/>
      <c r="E820" s="39" t="s">
        <v>4549</v>
      </c>
      <c r="F820" s="46"/>
      <c r="G820" s="46"/>
      <c r="H820" s="46"/>
      <c r="I820" s="46"/>
      <c r="J820" s="47"/>
    </row>
    <row r="821">
      <c r="A821" s="37" t="s">
        <v>125</v>
      </c>
      <c r="B821" s="37">
        <v>267</v>
      </c>
      <c r="C821" s="38" t="s">
        <v>4550</v>
      </c>
      <c r="D821" s="37" t="s">
        <v>127</v>
      </c>
      <c r="E821" s="39" t="s">
        <v>4551</v>
      </c>
      <c r="F821" s="40" t="s">
        <v>135</v>
      </c>
      <c r="G821" s="41">
        <v>1</v>
      </c>
      <c r="H821" s="42">
        <v>0</v>
      </c>
      <c r="I821" s="43">
        <f>ROUND(G821*H821,P4)</f>
        <v>0</v>
      </c>
      <c r="J821" s="37"/>
      <c r="O821" s="44">
        <f>I821*0.21</f>
        <v>0</v>
      </c>
      <c r="P821">
        <v>3</v>
      </c>
    </row>
    <row r="822">
      <c r="A822" s="37" t="s">
        <v>130</v>
      </c>
      <c r="B822" s="45"/>
      <c r="C822" s="46"/>
      <c r="D822" s="46"/>
      <c r="E822" s="39" t="s">
        <v>4551</v>
      </c>
      <c r="F822" s="46"/>
      <c r="G822" s="46"/>
      <c r="H822" s="46"/>
      <c r="I822" s="46"/>
      <c r="J822" s="47"/>
    </row>
    <row r="823">
      <c r="A823" s="37" t="s">
        <v>131</v>
      </c>
      <c r="B823" s="45"/>
      <c r="C823" s="46"/>
      <c r="D823" s="46"/>
      <c r="E823" s="39" t="s">
        <v>4551</v>
      </c>
      <c r="F823" s="46"/>
      <c r="G823" s="46"/>
      <c r="H823" s="46"/>
      <c r="I823" s="46"/>
      <c r="J823" s="47"/>
    </row>
    <row r="824">
      <c r="A824" s="37" t="s">
        <v>125</v>
      </c>
      <c r="B824" s="37">
        <v>268</v>
      </c>
      <c r="C824" s="38" t="s">
        <v>4552</v>
      </c>
      <c r="D824" s="37" t="s">
        <v>127</v>
      </c>
      <c r="E824" s="39" t="s">
        <v>4553</v>
      </c>
      <c r="F824" s="40" t="s">
        <v>656</v>
      </c>
      <c r="G824" s="41">
        <v>350</v>
      </c>
      <c r="H824" s="42">
        <v>0</v>
      </c>
      <c r="I824" s="43">
        <f>ROUND(G824*H824,P4)</f>
        <v>0</v>
      </c>
      <c r="J824" s="37"/>
      <c r="O824" s="44">
        <f>I824*0.21</f>
        <v>0</v>
      </c>
      <c r="P824">
        <v>3</v>
      </c>
    </row>
    <row r="825">
      <c r="A825" s="37" t="s">
        <v>130</v>
      </c>
      <c r="B825" s="45"/>
      <c r="C825" s="46"/>
      <c r="D825" s="46"/>
      <c r="E825" s="39" t="s">
        <v>4553</v>
      </c>
      <c r="F825" s="46"/>
      <c r="G825" s="46"/>
      <c r="H825" s="46"/>
      <c r="I825" s="46"/>
      <c r="J825" s="47"/>
    </row>
    <row r="826">
      <c r="A826" s="37" t="s">
        <v>131</v>
      </c>
      <c r="B826" s="45"/>
      <c r="C826" s="46"/>
      <c r="D826" s="46"/>
      <c r="E826" s="39" t="s">
        <v>4553</v>
      </c>
      <c r="F826" s="46"/>
      <c r="G826" s="46"/>
      <c r="H826" s="46"/>
      <c r="I826" s="46"/>
      <c r="J826" s="47"/>
    </row>
    <row r="827">
      <c r="A827" s="37" t="s">
        <v>125</v>
      </c>
      <c r="B827" s="37">
        <v>269</v>
      </c>
      <c r="C827" s="38" t="s">
        <v>4554</v>
      </c>
      <c r="D827" s="37" t="s">
        <v>127</v>
      </c>
      <c r="E827" s="39" t="s">
        <v>4197</v>
      </c>
      <c r="F827" s="40" t="s">
        <v>656</v>
      </c>
      <c r="G827" s="41">
        <v>100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>
      <c r="A828" s="37" t="s">
        <v>130</v>
      </c>
      <c r="B828" s="45"/>
      <c r="C828" s="46"/>
      <c r="D828" s="46"/>
      <c r="E828" s="39" t="s">
        <v>4197</v>
      </c>
      <c r="F828" s="46"/>
      <c r="G828" s="46"/>
      <c r="H828" s="46"/>
      <c r="I828" s="46"/>
      <c r="J828" s="47"/>
    </row>
    <row r="829" ht="45">
      <c r="A829" s="37" t="s">
        <v>131</v>
      </c>
      <c r="B829" s="45"/>
      <c r="C829" s="46"/>
      <c r="D829" s="46"/>
      <c r="E829" s="39" t="s">
        <v>4198</v>
      </c>
      <c r="F829" s="46"/>
      <c r="G829" s="46"/>
      <c r="H829" s="46"/>
      <c r="I829" s="46"/>
      <c r="J829" s="47"/>
    </row>
    <row r="830">
      <c r="A830" s="31" t="s">
        <v>122</v>
      </c>
      <c r="B830" s="32"/>
      <c r="C830" s="33" t="s">
        <v>4555</v>
      </c>
      <c r="D830" s="34"/>
      <c r="E830" s="31" t="s">
        <v>4556</v>
      </c>
      <c r="F830" s="34"/>
      <c r="G830" s="34"/>
      <c r="H830" s="34"/>
      <c r="I830" s="35">
        <f>SUMIFS(I831:I842,A831:A842,"P")</f>
        <v>0</v>
      </c>
      <c r="J830" s="36"/>
    </row>
    <row r="831">
      <c r="A831" s="37" t="s">
        <v>125</v>
      </c>
      <c r="B831" s="37">
        <v>270</v>
      </c>
      <c r="C831" s="38" t="s">
        <v>4557</v>
      </c>
      <c r="D831" s="37" t="s">
        <v>127</v>
      </c>
      <c r="E831" s="39" t="s">
        <v>4558</v>
      </c>
      <c r="F831" s="40" t="s">
        <v>135</v>
      </c>
      <c r="G831" s="41">
        <v>1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>
      <c r="A832" s="37" t="s">
        <v>130</v>
      </c>
      <c r="B832" s="45"/>
      <c r="C832" s="46"/>
      <c r="D832" s="46"/>
      <c r="E832" s="39" t="s">
        <v>4558</v>
      </c>
      <c r="F832" s="46"/>
      <c r="G832" s="46"/>
      <c r="H832" s="46"/>
      <c r="I832" s="46"/>
      <c r="J832" s="47"/>
    </row>
    <row r="833" ht="75">
      <c r="A833" s="37" t="s">
        <v>131</v>
      </c>
      <c r="B833" s="45"/>
      <c r="C833" s="46"/>
      <c r="D833" s="46"/>
      <c r="E833" s="39" t="s">
        <v>4559</v>
      </c>
      <c r="F833" s="46"/>
      <c r="G833" s="46"/>
      <c r="H833" s="46"/>
      <c r="I833" s="46"/>
      <c r="J833" s="47"/>
    </row>
    <row r="834">
      <c r="A834" s="37" t="s">
        <v>125</v>
      </c>
      <c r="B834" s="37">
        <v>271</v>
      </c>
      <c r="C834" s="38" t="s">
        <v>4560</v>
      </c>
      <c r="D834" s="37" t="s">
        <v>127</v>
      </c>
      <c r="E834" s="39" t="s">
        <v>4561</v>
      </c>
      <c r="F834" s="40" t="s">
        <v>656</v>
      </c>
      <c r="G834" s="41">
        <v>80</v>
      </c>
      <c r="H834" s="42">
        <v>0</v>
      </c>
      <c r="I834" s="43">
        <f>ROUND(G834*H834,P4)</f>
        <v>0</v>
      </c>
      <c r="J834" s="37"/>
      <c r="O834" s="44">
        <f>I834*0.21</f>
        <v>0</v>
      </c>
      <c r="P834">
        <v>3</v>
      </c>
    </row>
    <row r="835">
      <c r="A835" s="37" t="s">
        <v>130</v>
      </c>
      <c r="B835" s="45"/>
      <c r="C835" s="46"/>
      <c r="D835" s="46"/>
      <c r="E835" s="39" t="s">
        <v>4561</v>
      </c>
      <c r="F835" s="46"/>
      <c r="G835" s="46"/>
      <c r="H835" s="46"/>
      <c r="I835" s="46"/>
      <c r="J835" s="47"/>
    </row>
    <row r="836">
      <c r="A836" s="37" t="s">
        <v>131</v>
      </c>
      <c r="B836" s="45"/>
      <c r="C836" s="46"/>
      <c r="D836" s="46"/>
      <c r="E836" s="39" t="s">
        <v>4561</v>
      </c>
      <c r="F836" s="46"/>
      <c r="G836" s="46"/>
      <c r="H836" s="46"/>
      <c r="I836" s="46"/>
      <c r="J836" s="47"/>
    </row>
    <row r="837">
      <c r="A837" s="37" t="s">
        <v>125</v>
      </c>
      <c r="B837" s="37">
        <v>272</v>
      </c>
      <c r="C837" s="38" t="s">
        <v>4562</v>
      </c>
      <c r="D837" s="37" t="s">
        <v>127</v>
      </c>
      <c r="E837" s="39" t="s">
        <v>4197</v>
      </c>
      <c r="F837" s="40" t="s">
        <v>656</v>
      </c>
      <c r="G837" s="41">
        <v>40</v>
      </c>
      <c r="H837" s="42">
        <v>0</v>
      </c>
      <c r="I837" s="43">
        <f>ROUND(G837*H837,P4)</f>
        <v>0</v>
      </c>
      <c r="J837" s="37"/>
      <c r="O837" s="44">
        <f>I837*0.21</f>
        <v>0</v>
      </c>
      <c r="P837">
        <v>3</v>
      </c>
    </row>
    <row r="838">
      <c r="A838" s="37" t="s">
        <v>130</v>
      </c>
      <c r="B838" s="45"/>
      <c r="C838" s="46"/>
      <c r="D838" s="46"/>
      <c r="E838" s="39" t="s">
        <v>4197</v>
      </c>
      <c r="F838" s="46"/>
      <c r="G838" s="46"/>
      <c r="H838" s="46"/>
      <c r="I838" s="46"/>
      <c r="J838" s="47"/>
    </row>
    <row r="839" ht="45">
      <c r="A839" s="37" t="s">
        <v>131</v>
      </c>
      <c r="B839" s="45"/>
      <c r="C839" s="46"/>
      <c r="D839" s="46"/>
      <c r="E839" s="39" t="s">
        <v>4198</v>
      </c>
      <c r="F839" s="46"/>
      <c r="G839" s="46"/>
      <c r="H839" s="46"/>
      <c r="I839" s="46"/>
      <c r="J839" s="47"/>
    </row>
    <row r="840">
      <c r="A840" s="37" t="s">
        <v>125</v>
      </c>
      <c r="B840" s="37">
        <v>273</v>
      </c>
      <c r="C840" s="38" t="s">
        <v>4402</v>
      </c>
      <c r="D840" s="37" t="s">
        <v>297</v>
      </c>
      <c r="E840" s="39" t="s">
        <v>4233</v>
      </c>
      <c r="F840" s="40" t="s">
        <v>129</v>
      </c>
      <c r="G840" s="41">
        <v>3.5</v>
      </c>
      <c r="H840" s="42">
        <v>0</v>
      </c>
      <c r="I840" s="43">
        <f>ROUND(G840*H840,P4)</f>
        <v>0</v>
      </c>
      <c r="J840" s="37"/>
      <c r="O840" s="44">
        <f>I840*0.21</f>
        <v>0</v>
      </c>
      <c r="P840">
        <v>3</v>
      </c>
    </row>
    <row r="841">
      <c r="A841" s="37" t="s">
        <v>130</v>
      </c>
      <c r="B841" s="45"/>
      <c r="C841" s="46"/>
      <c r="D841" s="46"/>
      <c r="E841" s="39" t="s">
        <v>4233</v>
      </c>
      <c r="F841" s="46"/>
      <c r="G841" s="46"/>
      <c r="H841" s="46"/>
      <c r="I841" s="46"/>
      <c r="J841" s="47"/>
    </row>
    <row r="842" ht="30">
      <c r="A842" s="37" t="s">
        <v>131</v>
      </c>
      <c r="B842" s="45"/>
      <c r="C842" s="46"/>
      <c r="D842" s="46"/>
      <c r="E842" s="39" t="s">
        <v>4234</v>
      </c>
      <c r="F842" s="46"/>
      <c r="G842" s="46"/>
      <c r="H842" s="46"/>
      <c r="I842" s="46"/>
      <c r="J842" s="47"/>
    </row>
    <row r="843">
      <c r="A843" s="31" t="s">
        <v>122</v>
      </c>
      <c r="B843" s="32"/>
      <c r="C843" s="33" t="s">
        <v>2069</v>
      </c>
      <c r="D843" s="34"/>
      <c r="E843" s="31" t="s">
        <v>4563</v>
      </c>
      <c r="F843" s="34"/>
      <c r="G843" s="34"/>
      <c r="H843" s="34"/>
      <c r="I843" s="35">
        <f>SUMIFS(I844:I894,A844:A894,"P")</f>
        <v>0</v>
      </c>
      <c r="J843" s="36"/>
    </row>
    <row r="844" ht="30">
      <c r="A844" s="37" t="s">
        <v>125</v>
      </c>
      <c r="B844" s="37">
        <v>274</v>
      </c>
      <c r="C844" s="38" t="s">
        <v>4564</v>
      </c>
      <c r="D844" s="37" t="s">
        <v>127</v>
      </c>
      <c r="E844" s="39" t="s">
        <v>4565</v>
      </c>
      <c r="F844" s="40" t="s">
        <v>135</v>
      </c>
      <c r="G844" s="41">
        <v>1</v>
      </c>
      <c r="H844" s="42">
        <v>0</v>
      </c>
      <c r="I844" s="43">
        <f>ROUND(G844*H844,P4)</f>
        <v>0</v>
      </c>
      <c r="J844" s="37"/>
      <c r="O844" s="44">
        <f>I844*0.21</f>
        <v>0</v>
      </c>
      <c r="P844">
        <v>3</v>
      </c>
    </row>
    <row r="845" ht="30">
      <c r="A845" s="37" t="s">
        <v>130</v>
      </c>
      <c r="B845" s="45"/>
      <c r="C845" s="46"/>
      <c r="D845" s="46"/>
      <c r="E845" s="39" t="s">
        <v>4565</v>
      </c>
      <c r="F845" s="46"/>
      <c r="G845" s="46"/>
      <c r="H845" s="46"/>
      <c r="I845" s="46"/>
      <c r="J845" s="47"/>
    </row>
    <row r="846" ht="135">
      <c r="A846" s="37" t="s">
        <v>131</v>
      </c>
      <c r="B846" s="45"/>
      <c r="C846" s="46"/>
      <c r="D846" s="46"/>
      <c r="E846" s="39" t="s">
        <v>4566</v>
      </c>
      <c r="F846" s="46"/>
      <c r="G846" s="46"/>
      <c r="H846" s="46"/>
      <c r="I846" s="46"/>
      <c r="J846" s="47"/>
    </row>
    <row r="847">
      <c r="A847" s="37" t="s">
        <v>125</v>
      </c>
      <c r="B847" s="37">
        <v>275</v>
      </c>
      <c r="C847" s="38" t="s">
        <v>4567</v>
      </c>
      <c r="D847" s="37" t="s">
        <v>127</v>
      </c>
      <c r="E847" s="39" t="s">
        <v>4568</v>
      </c>
      <c r="F847" s="40" t="s">
        <v>135</v>
      </c>
      <c r="G847" s="41">
        <v>1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>
      <c r="A848" s="37" t="s">
        <v>130</v>
      </c>
      <c r="B848" s="45"/>
      <c r="C848" s="46"/>
      <c r="D848" s="46"/>
      <c r="E848" s="39" t="s">
        <v>4568</v>
      </c>
      <c r="F848" s="46"/>
      <c r="G848" s="46"/>
      <c r="H848" s="46"/>
      <c r="I848" s="46"/>
      <c r="J848" s="47"/>
    </row>
    <row r="849" ht="45">
      <c r="A849" s="37" t="s">
        <v>131</v>
      </c>
      <c r="B849" s="45"/>
      <c r="C849" s="46"/>
      <c r="D849" s="46"/>
      <c r="E849" s="39" t="s">
        <v>4569</v>
      </c>
      <c r="F849" s="46"/>
      <c r="G849" s="46"/>
      <c r="H849" s="46"/>
      <c r="I849" s="46"/>
      <c r="J849" s="47"/>
    </row>
    <row r="850">
      <c r="A850" s="37" t="s">
        <v>125</v>
      </c>
      <c r="B850" s="37">
        <v>276</v>
      </c>
      <c r="C850" s="38" t="s">
        <v>4570</v>
      </c>
      <c r="D850" s="37" t="s">
        <v>127</v>
      </c>
      <c r="E850" s="39" t="s">
        <v>4571</v>
      </c>
      <c r="F850" s="40" t="s">
        <v>135</v>
      </c>
      <c r="G850" s="41">
        <v>1</v>
      </c>
      <c r="H850" s="42">
        <v>0</v>
      </c>
      <c r="I850" s="43">
        <f>ROUND(G850*H850,P4)</f>
        <v>0</v>
      </c>
      <c r="J850" s="37"/>
      <c r="O850" s="44">
        <f>I850*0.21</f>
        <v>0</v>
      </c>
      <c r="P850">
        <v>3</v>
      </c>
    </row>
    <row r="851">
      <c r="A851" s="37" t="s">
        <v>130</v>
      </c>
      <c r="B851" s="45"/>
      <c r="C851" s="46"/>
      <c r="D851" s="46"/>
      <c r="E851" s="39" t="s">
        <v>4571</v>
      </c>
      <c r="F851" s="46"/>
      <c r="G851" s="46"/>
      <c r="H851" s="46"/>
      <c r="I851" s="46"/>
      <c r="J851" s="47"/>
    </row>
    <row r="852" ht="60">
      <c r="A852" s="37" t="s">
        <v>131</v>
      </c>
      <c r="B852" s="45"/>
      <c r="C852" s="46"/>
      <c r="D852" s="46"/>
      <c r="E852" s="39" t="s">
        <v>4572</v>
      </c>
      <c r="F852" s="46"/>
      <c r="G852" s="46"/>
      <c r="H852" s="46"/>
      <c r="I852" s="46"/>
      <c r="J852" s="47"/>
    </row>
    <row r="853">
      <c r="A853" s="37" t="s">
        <v>125</v>
      </c>
      <c r="B853" s="37">
        <v>277</v>
      </c>
      <c r="C853" s="38" t="s">
        <v>4573</v>
      </c>
      <c r="D853" s="37" t="s">
        <v>127</v>
      </c>
      <c r="E853" s="39" t="s">
        <v>4574</v>
      </c>
      <c r="F853" s="40" t="s">
        <v>135</v>
      </c>
      <c r="G853" s="41">
        <v>2</v>
      </c>
      <c r="H853" s="42">
        <v>0</v>
      </c>
      <c r="I853" s="43">
        <f>ROUND(G853*H853,P4)</f>
        <v>0</v>
      </c>
      <c r="J853" s="37"/>
      <c r="O853" s="44">
        <f>I853*0.21</f>
        <v>0</v>
      </c>
      <c r="P853">
        <v>3</v>
      </c>
    </row>
    <row r="854">
      <c r="A854" s="37" t="s">
        <v>130</v>
      </c>
      <c r="B854" s="45"/>
      <c r="C854" s="46"/>
      <c r="D854" s="46"/>
      <c r="E854" s="39" t="s">
        <v>4574</v>
      </c>
      <c r="F854" s="46"/>
      <c r="G854" s="46"/>
      <c r="H854" s="46"/>
      <c r="I854" s="46"/>
      <c r="J854" s="47"/>
    </row>
    <row r="855" ht="30">
      <c r="A855" s="37" t="s">
        <v>131</v>
      </c>
      <c r="B855" s="45"/>
      <c r="C855" s="46"/>
      <c r="D855" s="46"/>
      <c r="E855" s="39" t="s">
        <v>4575</v>
      </c>
      <c r="F855" s="46"/>
      <c r="G855" s="46"/>
      <c r="H855" s="46"/>
      <c r="I855" s="46"/>
      <c r="J855" s="47"/>
    </row>
    <row r="856" ht="30">
      <c r="A856" s="37" t="s">
        <v>125</v>
      </c>
      <c r="B856" s="37">
        <v>278</v>
      </c>
      <c r="C856" s="38" t="s">
        <v>4249</v>
      </c>
      <c r="D856" s="37" t="s">
        <v>127</v>
      </c>
      <c r="E856" s="39" t="s">
        <v>4250</v>
      </c>
      <c r="F856" s="40" t="s">
        <v>1304</v>
      </c>
      <c r="G856" s="41">
        <v>15</v>
      </c>
      <c r="H856" s="42">
        <v>0</v>
      </c>
      <c r="I856" s="43">
        <f>ROUND(G856*H856,P4)</f>
        <v>0</v>
      </c>
      <c r="J856" s="37"/>
      <c r="O856" s="44">
        <f>I856*0.21</f>
        <v>0</v>
      </c>
      <c r="P856">
        <v>3</v>
      </c>
    </row>
    <row r="857" ht="30">
      <c r="A857" s="37" t="s">
        <v>130</v>
      </c>
      <c r="B857" s="45"/>
      <c r="C857" s="46"/>
      <c r="D857" s="46"/>
      <c r="E857" s="39" t="s">
        <v>4250</v>
      </c>
      <c r="F857" s="46"/>
      <c r="G857" s="46"/>
      <c r="H857" s="46"/>
      <c r="I857" s="46"/>
      <c r="J857" s="47"/>
    </row>
    <row r="858" ht="30">
      <c r="A858" s="37" t="s">
        <v>131</v>
      </c>
      <c r="B858" s="45"/>
      <c r="C858" s="46"/>
      <c r="D858" s="46"/>
      <c r="E858" s="39" t="s">
        <v>4250</v>
      </c>
      <c r="F858" s="46"/>
      <c r="G858" s="46"/>
      <c r="H858" s="46"/>
      <c r="I858" s="46"/>
      <c r="J858" s="47"/>
    </row>
    <row r="859">
      <c r="A859" s="37" t="s">
        <v>125</v>
      </c>
      <c r="B859" s="37">
        <v>279</v>
      </c>
      <c r="C859" s="38" t="s">
        <v>4576</v>
      </c>
      <c r="D859" s="37" t="s">
        <v>127</v>
      </c>
      <c r="E859" s="39" t="s">
        <v>4577</v>
      </c>
      <c r="F859" s="40" t="s">
        <v>1304</v>
      </c>
      <c r="G859" s="41">
        <v>15</v>
      </c>
      <c r="H859" s="42">
        <v>0</v>
      </c>
      <c r="I859" s="43">
        <f>ROUND(G859*H859,P4)</f>
        <v>0</v>
      </c>
      <c r="J859" s="37"/>
      <c r="O859" s="44">
        <f>I859*0.21</f>
        <v>0</v>
      </c>
      <c r="P859">
        <v>3</v>
      </c>
    </row>
    <row r="860">
      <c r="A860" s="37" t="s">
        <v>130</v>
      </c>
      <c r="B860" s="45"/>
      <c r="C860" s="46"/>
      <c r="D860" s="46"/>
      <c r="E860" s="39" t="s">
        <v>4577</v>
      </c>
      <c r="F860" s="46"/>
      <c r="G860" s="46"/>
      <c r="H860" s="46"/>
      <c r="I860" s="46"/>
      <c r="J860" s="47"/>
    </row>
    <row r="861">
      <c r="A861" s="37" t="s">
        <v>131</v>
      </c>
      <c r="B861" s="45"/>
      <c r="C861" s="46"/>
      <c r="D861" s="46"/>
      <c r="E861" s="39" t="s">
        <v>4577</v>
      </c>
      <c r="F861" s="46"/>
      <c r="G861" s="46"/>
      <c r="H861" s="46"/>
      <c r="I861" s="46"/>
      <c r="J861" s="47"/>
    </row>
    <row r="862" ht="30">
      <c r="A862" s="37" t="s">
        <v>125</v>
      </c>
      <c r="B862" s="37">
        <v>280</v>
      </c>
      <c r="C862" s="38" t="s">
        <v>4578</v>
      </c>
      <c r="D862" s="37" t="s">
        <v>127</v>
      </c>
      <c r="E862" s="39" t="s">
        <v>4579</v>
      </c>
      <c r="F862" s="40" t="s">
        <v>135</v>
      </c>
      <c r="G862" s="41">
        <v>1</v>
      </c>
      <c r="H862" s="42">
        <v>0</v>
      </c>
      <c r="I862" s="43">
        <f>ROUND(G862*H862,P4)</f>
        <v>0</v>
      </c>
      <c r="J862" s="37"/>
      <c r="O862" s="44">
        <f>I862*0.21</f>
        <v>0</v>
      </c>
      <c r="P862">
        <v>3</v>
      </c>
    </row>
    <row r="863" ht="30">
      <c r="A863" s="37" t="s">
        <v>130</v>
      </c>
      <c r="B863" s="45"/>
      <c r="C863" s="46"/>
      <c r="D863" s="46"/>
      <c r="E863" s="39" t="s">
        <v>4579</v>
      </c>
      <c r="F863" s="46"/>
      <c r="G863" s="46"/>
      <c r="H863" s="46"/>
      <c r="I863" s="46"/>
      <c r="J863" s="47"/>
    </row>
    <row r="864" ht="30">
      <c r="A864" s="37" t="s">
        <v>131</v>
      </c>
      <c r="B864" s="45"/>
      <c r="C864" s="46"/>
      <c r="D864" s="46"/>
      <c r="E864" s="39" t="s">
        <v>4579</v>
      </c>
      <c r="F864" s="46"/>
      <c r="G864" s="46"/>
      <c r="H864" s="46"/>
      <c r="I864" s="46"/>
      <c r="J864" s="47"/>
    </row>
    <row r="865" ht="30">
      <c r="A865" s="37" t="s">
        <v>125</v>
      </c>
      <c r="B865" s="37">
        <v>281</v>
      </c>
      <c r="C865" s="38" t="s">
        <v>4580</v>
      </c>
      <c r="D865" s="37" t="s">
        <v>127</v>
      </c>
      <c r="E865" s="39" t="s">
        <v>4581</v>
      </c>
      <c r="F865" s="40" t="s">
        <v>135</v>
      </c>
      <c r="G865" s="41">
        <v>1</v>
      </c>
      <c r="H865" s="42">
        <v>0</v>
      </c>
      <c r="I865" s="43">
        <f>ROUND(G865*H865,P4)</f>
        <v>0</v>
      </c>
      <c r="J865" s="37"/>
      <c r="O865" s="44">
        <f>I865*0.21</f>
        <v>0</v>
      </c>
      <c r="P865">
        <v>3</v>
      </c>
    </row>
    <row r="866" ht="30">
      <c r="A866" s="37" t="s">
        <v>130</v>
      </c>
      <c r="B866" s="45"/>
      <c r="C866" s="46"/>
      <c r="D866" s="46"/>
      <c r="E866" s="39" t="s">
        <v>4581</v>
      </c>
      <c r="F866" s="46"/>
      <c r="G866" s="46"/>
      <c r="H866" s="46"/>
      <c r="I866" s="46"/>
      <c r="J866" s="47"/>
    </row>
    <row r="867" ht="30">
      <c r="A867" s="37" t="s">
        <v>131</v>
      </c>
      <c r="B867" s="45"/>
      <c r="C867" s="46"/>
      <c r="D867" s="46"/>
      <c r="E867" s="39" t="s">
        <v>4581</v>
      </c>
      <c r="F867" s="46"/>
      <c r="G867" s="46"/>
      <c r="H867" s="46"/>
      <c r="I867" s="46"/>
      <c r="J867" s="47"/>
    </row>
    <row r="868">
      <c r="A868" s="37" t="s">
        <v>125</v>
      </c>
      <c r="B868" s="37">
        <v>282</v>
      </c>
      <c r="C868" s="38" t="s">
        <v>4256</v>
      </c>
      <c r="D868" s="37" t="s">
        <v>127</v>
      </c>
      <c r="E868" s="39" t="s">
        <v>4257</v>
      </c>
      <c r="F868" s="40" t="s">
        <v>135</v>
      </c>
      <c r="G868" s="41">
        <v>1</v>
      </c>
      <c r="H868" s="42">
        <v>0</v>
      </c>
      <c r="I868" s="43">
        <f>ROUND(G868*H868,P4)</f>
        <v>0</v>
      </c>
      <c r="J868" s="37"/>
      <c r="O868" s="44">
        <f>I868*0.21</f>
        <v>0</v>
      </c>
      <c r="P868">
        <v>3</v>
      </c>
    </row>
    <row r="869">
      <c r="A869" s="37" t="s">
        <v>130</v>
      </c>
      <c r="B869" s="45"/>
      <c r="C869" s="46"/>
      <c r="D869" s="46"/>
      <c r="E869" s="39" t="s">
        <v>4257</v>
      </c>
      <c r="F869" s="46"/>
      <c r="G869" s="46"/>
      <c r="H869" s="46"/>
      <c r="I869" s="46"/>
      <c r="J869" s="47"/>
    </row>
    <row r="870">
      <c r="A870" s="37" t="s">
        <v>131</v>
      </c>
      <c r="B870" s="45"/>
      <c r="C870" s="46"/>
      <c r="D870" s="46"/>
      <c r="E870" s="39" t="s">
        <v>4257</v>
      </c>
      <c r="F870" s="46"/>
      <c r="G870" s="46"/>
      <c r="H870" s="46"/>
      <c r="I870" s="46"/>
      <c r="J870" s="47"/>
    </row>
    <row r="871">
      <c r="A871" s="37" t="s">
        <v>125</v>
      </c>
      <c r="B871" s="37">
        <v>283</v>
      </c>
      <c r="C871" s="38" t="s">
        <v>4582</v>
      </c>
      <c r="D871" s="37" t="s">
        <v>127</v>
      </c>
      <c r="E871" s="39" t="s">
        <v>4583</v>
      </c>
      <c r="F871" s="40" t="s">
        <v>129</v>
      </c>
      <c r="G871" s="41">
        <v>30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>
      <c r="A872" s="37" t="s">
        <v>130</v>
      </c>
      <c r="B872" s="45"/>
      <c r="C872" s="46"/>
      <c r="D872" s="46"/>
      <c r="E872" s="39" t="s">
        <v>4583</v>
      </c>
      <c r="F872" s="46"/>
      <c r="G872" s="46"/>
      <c r="H872" s="46"/>
      <c r="I872" s="46"/>
      <c r="J872" s="47"/>
    </row>
    <row r="873" ht="30">
      <c r="A873" s="37" t="s">
        <v>131</v>
      </c>
      <c r="B873" s="45"/>
      <c r="C873" s="46"/>
      <c r="D873" s="46"/>
      <c r="E873" s="39" t="s">
        <v>4584</v>
      </c>
      <c r="F873" s="46"/>
      <c r="G873" s="46"/>
      <c r="H873" s="46"/>
      <c r="I873" s="46"/>
      <c r="J873" s="47"/>
    </row>
    <row r="874" ht="30">
      <c r="A874" s="37" t="s">
        <v>125</v>
      </c>
      <c r="B874" s="37">
        <v>284</v>
      </c>
      <c r="C874" s="38" t="s">
        <v>4263</v>
      </c>
      <c r="D874" s="37" t="s">
        <v>297</v>
      </c>
      <c r="E874" s="39" t="s">
        <v>4264</v>
      </c>
      <c r="F874" s="40" t="s">
        <v>135</v>
      </c>
      <c r="G874" s="41">
        <v>2</v>
      </c>
      <c r="H874" s="42">
        <v>0</v>
      </c>
      <c r="I874" s="43">
        <f>ROUND(G874*H874,P4)</f>
        <v>0</v>
      </c>
      <c r="J874" s="37"/>
      <c r="O874" s="44">
        <f>I874*0.21</f>
        <v>0</v>
      </c>
      <c r="P874">
        <v>3</v>
      </c>
    </row>
    <row r="875" ht="30">
      <c r="A875" s="37" t="s">
        <v>130</v>
      </c>
      <c r="B875" s="45"/>
      <c r="C875" s="46"/>
      <c r="D875" s="46"/>
      <c r="E875" s="39" t="s">
        <v>4264</v>
      </c>
      <c r="F875" s="46"/>
      <c r="G875" s="46"/>
      <c r="H875" s="46"/>
      <c r="I875" s="46"/>
      <c r="J875" s="47"/>
    </row>
    <row r="876" ht="30">
      <c r="A876" s="37" t="s">
        <v>131</v>
      </c>
      <c r="B876" s="45"/>
      <c r="C876" s="46"/>
      <c r="D876" s="46"/>
      <c r="E876" s="39" t="s">
        <v>4264</v>
      </c>
      <c r="F876" s="46"/>
      <c r="G876" s="46"/>
      <c r="H876" s="46"/>
      <c r="I876" s="46"/>
      <c r="J876" s="47"/>
    </row>
    <row r="877">
      <c r="A877" s="37" t="s">
        <v>125</v>
      </c>
      <c r="B877" s="37">
        <v>285</v>
      </c>
      <c r="C877" s="38" t="s">
        <v>4585</v>
      </c>
      <c r="D877" s="37" t="s">
        <v>127</v>
      </c>
      <c r="E877" s="39" t="s">
        <v>4270</v>
      </c>
      <c r="F877" s="40" t="s">
        <v>135</v>
      </c>
      <c r="G877" s="41">
        <v>1</v>
      </c>
      <c r="H877" s="42">
        <v>0</v>
      </c>
      <c r="I877" s="43">
        <f>ROUND(G877*H877,P4)</f>
        <v>0</v>
      </c>
      <c r="J877" s="37"/>
      <c r="O877" s="44">
        <f>I877*0.21</f>
        <v>0</v>
      </c>
      <c r="P877">
        <v>3</v>
      </c>
    </row>
    <row r="878">
      <c r="A878" s="37" t="s">
        <v>130</v>
      </c>
      <c r="B878" s="45"/>
      <c r="C878" s="46"/>
      <c r="D878" s="46"/>
      <c r="E878" s="39" t="s">
        <v>4270</v>
      </c>
      <c r="F878" s="46"/>
      <c r="G878" s="46"/>
      <c r="H878" s="46"/>
      <c r="I878" s="46"/>
      <c r="J878" s="47"/>
    </row>
    <row r="879" ht="105">
      <c r="A879" s="37" t="s">
        <v>131</v>
      </c>
      <c r="B879" s="45"/>
      <c r="C879" s="46"/>
      <c r="D879" s="46"/>
      <c r="E879" s="39" t="s">
        <v>4586</v>
      </c>
      <c r="F879" s="46"/>
      <c r="G879" s="46"/>
      <c r="H879" s="46"/>
      <c r="I879" s="46"/>
      <c r="J879" s="47"/>
    </row>
    <row r="880">
      <c r="A880" s="37" t="s">
        <v>125</v>
      </c>
      <c r="B880" s="37">
        <v>286</v>
      </c>
      <c r="C880" s="38" t="s">
        <v>4587</v>
      </c>
      <c r="D880" s="37" t="s">
        <v>127</v>
      </c>
      <c r="E880" s="39" t="s">
        <v>4273</v>
      </c>
      <c r="F880" s="40" t="s">
        <v>135</v>
      </c>
      <c r="G880" s="41">
        <v>1</v>
      </c>
      <c r="H880" s="42">
        <v>0</v>
      </c>
      <c r="I880" s="43">
        <f>ROUND(G880*H880,P4)</f>
        <v>0</v>
      </c>
      <c r="J880" s="37"/>
      <c r="O880" s="44">
        <f>I880*0.21</f>
        <v>0</v>
      </c>
      <c r="P880">
        <v>3</v>
      </c>
    </row>
    <row r="881">
      <c r="A881" s="37" t="s">
        <v>130</v>
      </c>
      <c r="B881" s="45"/>
      <c r="C881" s="46"/>
      <c r="D881" s="46"/>
      <c r="E881" s="39" t="s">
        <v>4273</v>
      </c>
      <c r="F881" s="46"/>
      <c r="G881" s="46"/>
      <c r="H881" s="46"/>
      <c r="I881" s="46"/>
      <c r="J881" s="47"/>
    </row>
    <row r="882" ht="45">
      <c r="A882" s="37" t="s">
        <v>131</v>
      </c>
      <c r="B882" s="45"/>
      <c r="C882" s="46"/>
      <c r="D882" s="46"/>
      <c r="E882" s="39" t="s">
        <v>4274</v>
      </c>
      <c r="F882" s="46"/>
      <c r="G882" s="46"/>
      <c r="H882" s="46"/>
      <c r="I882" s="46"/>
      <c r="J882" s="47"/>
    </row>
    <row r="883">
      <c r="A883" s="37" t="s">
        <v>125</v>
      </c>
      <c r="B883" s="37">
        <v>287</v>
      </c>
      <c r="C883" s="38" t="s">
        <v>4588</v>
      </c>
      <c r="D883" s="37" t="s">
        <v>127</v>
      </c>
      <c r="E883" s="39" t="s">
        <v>4589</v>
      </c>
      <c r="F883" s="40" t="s">
        <v>135</v>
      </c>
      <c r="G883" s="41">
        <v>2</v>
      </c>
      <c r="H883" s="42">
        <v>0</v>
      </c>
      <c r="I883" s="43">
        <f>ROUND(G883*H883,P4)</f>
        <v>0</v>
      </c>
      <c r="J883" s="37"/>
      <c r="O883" s="44">
        <f>I883*0.21</f>
        <v>0</v>
      </c>
      <c r="P883">
        <v>3</v>
      </c>
    </row>
    <row r="884">
      <c r="A884" s="37" t="s">
        <v>130</v>
      </c>
      <c r="B884" s="45"/>
      <c r="C884" s="46"/>
      <c r="D884" s="46"/>
      <c r="E884" s="39" t="s">
        <v>4589</v>
      </c>
      <c r="F884" s="46"/>
      <c r="G884" s="46"/>
      <c r="H884" s="46"/>
      <c r="I884" s="46"/>
      <c r="J884" s="47"/>
    </row>
    <row r="885" ht="30">
      <c r="A885" s="37" t="s">
        <v>131</v>
      </c>
      <c r="B885" s="45"/>
      <c r="C885" s="46"/>
      <c r="D885" s="46"/>
      <c r="E885" s="39" t="s">
        <v>4590</v>
      </c>
      <c r="F885" s="46"/>
      <c r="G885" s="46"/>
      <c r="H885" s="46"/>
      <c r="I885" s="46"/>
      <c r="J885" s="47"/>
    </row>
    <row r="886">
      <c r="A886" s="37" t="s">
        <v>125</v>
      </c>
      <c r="B886" s="37">
        <v>288</v>
      </c>
      <c r="C886" s="38" t="s">
        <v>4591</v>
      </c>
      <c r="D886" s="37" t="s">
        <v>127</v>
      </c>
      <c r="E886" s="39" t="s">
        <v>4592</v>
      </c>
      <c r="F886" s="40" t="s">
        <v>135</v>
      </c>
      <c r="G886" s="41">
        <v>1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>
      <c r="A887" s="37" t="s">
        <v>130</v>
      </c>
      <c r="B887" s="45"/>
      <c r="C887" s="46"/>
      <c r="D887" s="46"/>
      <c r="E887" s="39" t="s">
        <v>4592</v>
      </c>
      <c r="F887" s="46"/>
      <c r="G887" s="46"/>
      <c r="H887" s="46"/>
      <c r="I887" s="46"/>
      <c r="J887" s="47"/>
    </row>
    <row r="888">
      <c r="A888" s="37" t="s">
        <v>131</v>
      </c>
      <c r="B888" s="45"/>
      <c r="C888" s="46"/>
      <c r="D888" s="46"/>
      <c r="E888" s="39" t="s">
        <v>4592</v>
      </c>
      <c r="F888" s="46"/>
      <c r="G888" s="46"/>
      <c r="H888" s="46"/>
      <c r="I888" s="46"/>
      <c r="J888" s="47"/>
    </row>
    <row r="889">
      <c r="A889" s="37" t="s">
        <v>125</v>
      </c>
      <c r="B889" s="37">
        <v>289</v>
      </c>
      <c r="C889" s="38" t="s">
        <v>4593</v>
      </c>
      <c r="D889" s="37" t="s">
        <v>127</v>
      </c>
      <c r="E889" s="39" t="s">
        <v>4230</v>
      </c>
      <c r="F889" s="40" t="s">
        <v>656</v>
      </c>
      <c r="G889" s="41">
        <v>50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>
      <c r="A890" s="37" t="s">
        <v>130</v>
      </c>
      <c r="B890" s="45"/>
      <c r="C890" s="46"/>
      <c r="D890" s="46"/>
      <c r="E890" s="39" t="s">
        <v>4230</v>
      </c>
      <c r="F890" s="46"/>
      <c r="G890" s="46"/>
      <c r="H890" s="46"/>
      <c r="I890" s="46"/>
      <c r="J890" s="47"/>
    </row>
    <row r="891">
      <c r="A891" s="37" t="s">
        <v>131</v>
      </c>
      <c r="B891" s="45"/>
      <c r="C891" s="46"/>
      <c r="D891" s="46"/>
      <c r="E891" s="39" t="s">
        <v>4230</v>
      </c>
      <c r="F891" s="46"/>
      <c r="G891" s="46"/>
      <c r="H891" s="46"/>
      <c r="I891" s="46"/>
      <c r="J891" s="47"/>
    </row>
    <row r="892">
      <c r="A892" s="37" t="s">
        <v>125</v>
      </c>
      <c r="B892" s="37">
        <v>290</v>
      </c>
      <c r="C892" s="38" t="s">
        <v>4594</v>
      </c>
      <c r="D892" s="37" t="s">
        <v>127</v>
      </c>
      <c r="E892" s="39" t="s">
        <v>4197</v>
      </c>
      <c r="F892" s="40" t="s">
        <v>656</v>
      </c>
      <c r="G892" s="41">
        <v>100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>
      <c r="A893" s="37" t="s">
        <v>130</v>
      </c>
      <c r="B893" s="45"/>
      <c r="C893" s="46"/>
      <c r="D893" s="46"/>
      <c r="E893" s="39" t="s">
        <v>4197</v>
      </c>
      <c r="F893" s="46"/>
      <c r="G893" s="46"/>
      <c r="H893" s="46"/>
      <c r="I893" s="46"/>
      <c r="J893" s="47"/>
    </row>
    <row r="894" ht="45">
      <c r="A894" s="37" t="s">
        <v>131</v>
      </c>
      <c r="B894" s="45"/>
      <c r="C894" s="46"/>
      <c r="D894" s="46"/>
      <c r="E894" s="39" t="s">
        <v>4198</v>
      </c>
      <c r="F894" s="46"/>
      <c r="G894" s="46"/>
      <c r="H894" s="46"/>
      <c r="I894" s="46"/>
      <c r="J894" s="47"/>
    </row>
    <row r="895">
      <c r="A895" s="31" t="s">
        <v>122</v>
      </c>
      <c r="B895" s="32"/>
      <c r="C895" s="33" t="s">
        <v>4349</v>
      </c>
      <c r="D895" s="34"/>
      <c r="E895" s="31" t="s">
        <v>4595</v>
      </c>
      <c r="F895" s="34"/>
      <c r="G895" s="34"/>
      <c r="H895" s="34"/>
      <c r="I895" s="35">
        <f>SUMIFS(I896:I925,A896:A925,"P")</f>
        <v>0</v>
      </c>
      <c r="J895" s="36"/>
    </row>
    <row r="896" ht="30">
      <c r="A896" s="37" t="s">
        <v>125</v>
      </c>
      <c r="B896" s="37">
        <v>291</v>
      </c>
      <c r="C896" s="38" t="s">
        <v>4596</v>
      </c>
      <c r="D896" s="37" t="s">
        <v>297</v>
      </c>
      <c r="E896" s="39" t="s">
        <v>4597</v>
      </c>
      <c r="F896" s="40" t="s">
        <v>135</v>
      </c>
      <c r="G896" s="41">
        <v>1</v>
      </c>
      <c r="H896" s="42">
        <v>0</v>
      </c>
      <c r="I896" s="43">
        <f>ROUND(G896*H896,P4)</f>
        <v>0</v>
      </c>
      <c r="J896" s="37"/>
      <c r="O896" s="44">
        <f>I896*0.21</f>
        <v>0</v>
      </c>
      <c r="P896">
        <v>3</v>
      </c>
    </row>
    <row r="897" ht="30">
      <c r="A897" s="37" t="s">
        <v>130</v>
      </c>
      <c r="B897" s="45"/>
      <c r="C897" s="46"/>
      <c r="D897" s="46"/>
      <c r="E897" s="39" t="s">
        <v>4597</v>
      </c>
      <c r="F897" s="46"/>
      <c r="G897" s="46"/>
      <c r="H897" s="46"/>
      <c r="I897" s="46"/>
      <c r="J897" s="47"/>
    </row>
    <row r="898" ht="90">
      <c r="A898" s="37" t="s">
        <v>131</v>
      </c>
      <c r="B898" s="45"/>
      <c r="C898" s="46"/>
      <c r="D898" s="46"/>
      <c r="E898" s="39" t="s">
        <v>4598</v>
      </c>
      <c r="F898" s="46"/>
      <c r="G898" s="46"/>
      <c r="H898" s="46"/>
      <c r="I898" s="46"/>
      <c r="J898" s="47"/>
    </row>
    <row r="899">
      <c r="A899" s="37" t="s">
        <v>125</v>
      </c>
      <c r="B899" s="37">
        <v>292</v>
      </c>
      <c r="C899" s="38" t="s">
        <v>4599</v>
      </c>
      <c r="D899" s="37" t="s">
        <v>127</v>
      </c>
      <c r="E899" s="39" t="s">
        <v>4600</v>
      </c>
      <c r="F899" s="40" t="s">
        <v>135</v>
      </c>
      <c r="G899" s="41">
        <v>1</v>
      </c>
      <c r="H899" s="42">
        <v>0</v>
      </c>
      <c r="I899" s="43">
        <f>ROUND(G899*H899,P4)</f>
        <v>0</v>
      </c>
      <c r="J899" s="37"/>
      <c r="O899" s="44">
        <f>I899*0.21</f>
        <v>0</v>
      </c>
      <c r="P899">
        <v>3</v>
      </c>
    </row>
    <row r="900">
      <c r="A900" s="37" t="s">
        <v>130</v>
      </c>
      <c r="B900" s="45"/>
      <c r="C900" s="46"/>
      <c r="D900" s="46"/>
      <c r="E900" s="39" t="s">
        <v>4600</v>
      </c>
      <c r="F900" s="46"/>
      <c r="G900" s="46"/>
      <c r="H900" s="46"/>
      <c r="I900" s="46"/>
      <c r="J900" s="47"/>
    </row>
    <row r="901">
      <c r="A901" s="37" t="s">
        <v>131</v>
      </c>
      <c r="B901" s="45"/>
      <c r="C901" s="46"/>
      <c r="D901" s="46"/>
      <c r="E901" s="39" t="s">
        <v>4600</v>
      </c>
      <c r="F901" s="46"/>
      <c r="G901" s="46"/>
      <c r="H901" s="46"/>
      <c r="I901" s="46"/>
      <c r="J901" s="47"/>
    </row>
    <row r="902">
      <c r="A902" s="37" t="s">
        <v>125</v>
      </c>
      <c r="B902" s="37">
        <v>293</v>
      </c>
      <c r="C902" s="38" t="s">
        <v>4601</v>
      </c>
      <c r="D902" s="37" t="s">
        <v>127</v>
      </c>
      <c r="E902" s="39" t="s">
        <v>4602</v>
      </c>
      <c r="F902" s="40" t="s">
        <v>135</v>
      </c>
      <c r="G902" s="41">
        <v>1</v>
      </c>
      <c r="H902" s="42">
        <v>0</v>
      </c>
      <c r="I902" s="43">
        <f>ROUND(G902*H902,P4)</f>
        <v>0</v>
      </c>
      <c r="J902" s="37"/>
      <c r="O902" s="44">
        <f>I902*0.21</f>
        <v>0</v>
      </c>
      <c r="P902">
        <v>3</v>
      </c>
    </row>
    <row r="903">
      <c r="A903" s="37" t="s">
        <v>130</v>
      </c>
      <c r="B903" s="45"/>
      <c r="C903" s="46"/>
      <c r="D903" s="46"/>
      <c r="E903" s="39" t="s">
        <v>4602</v>
      </c>
      <c r="F903" s="46"/>
      <c r="G903" s="46"/>
      <c r="H903" s="46"/>
      <c r="I903" s="46"/>
      <c r="J903" s="47"/>
    </row>
    <row r="904">
      <c r="A904" s="37" t="s">
        <v>131</v>
      </c>
      <c r="B904" s="45"/>
      <c r="C904" s="46"/>
      <c r="D904" s="46"/>
      <c r="E904" s="39" t="s">
        <v>4602</v>
      </c>
      <c r="F904" s="46"/>
      <c r="G904" s="46"/>
      <c r="H904" s="46"/>
      <c r="I904" s="46"/>
      <c r="J904" s="47"/>
    </row>
    <row r="905">
      <c r="A905" s="37" t="s">
        <v>125</v>
      </c>
      <c r="B905" s="37">
        <v>294</v>
      </c>
      <c r="C905" s="38" t="s">
        <v>4603</v>
      </c>
      <c r="D905" s="37" t="s">
        <v>127</v>
      </c>
      <c r="E905" s="39" t="s">
        <v>4604</v>
      </c>
      <c r="F905" s="40" t="s">
        <v>135</v>
      </c>
      <c r="G905" s="41">
        <v>1</v>
      </c>
      <c r="H905" s="42">
        <v>0</v>
      </c>
      <c r="I905" s="43">
        <f>ROUND(G905*H905,P4)</f>
        <v>0</v>
      </c>
      <c r="J905" s="37"/>
      <c r="O905" s="44">
        <f>I905*0.21</f>
        <v>0</v>
      </c>
      <c r="P905">
        <v>3</v>
      </c>
    </row>
    <row r="906">
      <c r="A906" s="37" t="s">
        <v>130</v>
      </c>
      <c r="B906" s="45"/>
      <c r="C906" s="46"/>
      <c r="D906" s="46"/>
      <c r="E906" s="39" t="s">
        <v>4604</v>
      </c>
      <c r="F906" s="46"/>
      <c r="G906" s="46"/>
      <c r="H906" s="46"/>
      <c r="I906" s="46"/>
      <c r="J906" s="47"/>
    </row>
    <row r="907">
      <c r="A907" s="37" t="s">
        <v>131</v>
      </c>
      <c r="B907" s="45"/>
      <c r="C907" s="46"/>
      <c r="D907" s="46"/>
      <c r="E907" s="39" t="s">
        <v>4604</v>
      </c>
      <c r="F907" s="46"/>
      <c r="G907" s="46"/>
      <c r="H907" s="46"/>
      <c r="I907" s="46"/>
      <c r="J907" s="47"/>
    </row>
    <row r="908" ht="30">
      <c r="A908" s="37" t="s">
        <v>125</v>
      </c>
      <c r="B908" s="37">
        <v>295</v>
      </c>
      <c r="C908" s="38" t="s">
        <v>4605</v>
      </c>
      <c r="D908" s="37" t="s">
        <v>127</v>
      </c>
      <c r="E908" s="39" t="s">
        <v>4606</v>
      </c>
      <c r="F908" s="40" t="s">
        <v>135</v>
      </c>
      <c r="G908" s="41">
        <v>2</v>
      </c>
      <c r="H908" s="42">
        <v>0</v>
      </c>
      <c r="I908" s="43">
        <f>ROUND(G908*H908,P4)</f>
        <v>0</v>
      </c>
      <c r="J908" s="37"/>
      <c r="O908" s="44">
        <f>I908*0.21</f>
        <v>0</v>
      </c>
      <c r="P908">
        <v>3</v>
      </c>
    </row>
    <row r="909" ht="30">
      <c r="A909" s="37" t="s">
        <v>130</v>
      </c>
      <c r="B909" s="45"/>
      <c r="C909" s="46"/>
      <c r="D909" s="46"/>
      <c r="E909" s="39" t="s">
        <v>4606</v>
      </c>
      <c r="F909" s="46"/>
      <c r="G909" s="46"/>
      <c r="H909" s="46"/>
      <c r="I909" s="46"/>
      <c r="J909" s="47"/>
    </row>
    <row r="910" ht="30">
      <c r="A910" s="37" t="s">
        <v>131</v>
      </c>
      <c r="B910" s="45"/>
      <c r="C910" s="46"/>
      <c r="D910" s="46"/>
      <c r="E910" s="39" t="s">
        <v>4606</v>
      </c>
      <c r="F910" s="46"/>
      <c r="G910" s="46"/>
      <c r="H910" s="46"/>
      <c r="I910" s="46"/>
      <c r="J910" s="47"/>
    </row>
    <row r="911" ht="30">
      <c r="A911" s="37" t="s">
        <v>125</v>
      </c>
      <c r="B911" s="37">
        <v>296</v>
      </c>
      <c r="C911" s="38" t="s">
        <v>4607</v>
      </c>
      <c r="D911" s="37" t="s">
        <v>1686</v>
      </c>
      <c r="E911" s="39" t="s">
        <v>4608</v>
      </c>
      <c r="F911" s="40" t="s">
        <v>135</v>
      </c>
      <c r="G911" s="41">
        <v>1</v>
      </c>
      <c r="H911" s="42">
        <v>0</v>
      </c>
      <c r="I911" s="43">
        <f>ROUND(G911*H911,P4)</f>
        <v>0</v>
      </c>
      <c r="J911" s="37"/>
      <c r="O911" s="44">
        <f>I911*0.21</f>
        <v>0</v>
      </c>
      <c r="P911">
        <v>3</v>
      </c>
    </row>
    <row r="912" ht="30">
      <c r="A912" s="37" t="s">
        <v>130</v>
      </c>
      <c r="B912" s="45"/>
      <c r="C912" s="46"/>
      <c r="D912" s="46"/>
      <c r="E912" s="39" t="s">
        <v>4608</v>
      </c>
      <c r="F912" s="46"/>
      <c r="G912" s="46"/>
      <c r="H912" s="46"/>
      <c r="I912" s="46"/>
      <c r="J912" s="47"/>
    </row>
    <row r="913" ht="30">
      <c r="A913" s="37" t="s">
        <v>131</v>
      </c>
      <c r="B913" s="45"/>
      <c r="C913" s="46"/>
      <c r="D913" s="46"/>
      <c r="E913" s="39" t="s">
        <v>4608</v>
      </c>
      <c r="F913" s="46"/>
      <c r="G913" s="46"/>
      <c r="H913" s="46"/>
      <c r="I913" s="46"/>
      <c r="J913" s="47"/>
    </row>
    <row r="914" ht="30">
      <c r="A914" s="37" t="s">
        <v>125</v>
      </c>
      <c r="B914" s="37">
        <v>297</v>
      </c>
      <c r="C914" s="38" t="s">
        <v>4609</v>
      </c>
      <c r="D914" s="37" t="s">
        <v>127</v>
      </c>
      <c r="E914" s="39" t="s">
        <v>4610</v>
      </c>
      <c r="F914" s="40" t="s">
        <v>135</v>
      </c>
      <c r="G914" s="41">
        <v>1</v>
      </c>
      <c r="H914" s="42">
        <v>0</v>
      </c>
      <c r="I914" s="43">
        <f>ROUND(G914*H914,P4)</f>
        <v>0</v>
      </c>
      <c r="J914" s="37"/>
      <c r="O914" s="44">
        <f>I914*0.21</f>
        <v>0</v>
      </c>
      <c r="P914">
        <v>3</v>
      </c>
    </row>
    <row r="915" ht="30">
      <c r="A915" s="37" t="s">
        <v>130</v>
      </c>
      <c r="B915" s="45"/>
      <c r="C915" s="46"/>
      <c r="D915" s="46"/>
      <c r="E915" s="39" t="s">
        <v>4610</v>
      </c>
      <c r="F915" s="46"/>
      <c r="G915" s="46"/>
      <c r="H915" s="46"/>
      <c r="I915" s="46"/>
      <c r="J915" s="47"/>
    </row>
    <row r="916" ht="30">
      <c r="A916" s="37" t="s">
        <v>131</v>
      </c>
      <c r="B916" s="45"/>
      <c r="C916" s="46"/>
      <c r="D916" s="46"/>
      <c r="E916" s="39" t="s">
        <v>4610</v>
      </c>
      <c r="F916" s="46"/>
      <c r="G916" s="46"/>
      <c r="H916" s="46"/>
      <c r="I916" s="46"/>
      <c r="J916" s="47"/>
    </row>
    <row r="917">
      <c r="A917" s="37" t="s">
        <v>125</v>
      </c>
      <c r="B917" s="37">
        <v>298</v>
      </c>
      <c r="C917" s="38" t="s">
        <v>4150</v>
      </c>
      <c r="D917" s="37" t="s">
        <v>297</v>
      </c>
      <c r="E917" s="39" t="s">
        <v>4492</v>
      </c>
      <c r="F917" s="40" t="s">
        <v>135</v>
      </c>
      <c r="G917" s="41">
        <v>1</v>
      </c>
      <c r="H917" s="42">
        <v>0</v>
      </c>
      <c r="I917" s="43">
        <f>ROUND(G917*H917,P4)</f>
        <v>0</v>
      </c>
      <c r="J917" s="37"/>
      <c r="O917" s="44">
        <f>I917*0.21</f>
        <v>0</v>
      </c>
      <c r="P917">
        <v>3</v>
      </c>
    </row>
    <row r="918">
      <c r="A918" s="37" t="s">
        <v>130</v>
      </c>
      <c r="B918" s="45"/>
      <c r="C918" s="46"/>
      <c r="D918" s="46"/>
      <c r="E918" s="39" t="s">
        <v>4492</v>
      </c>
      <c r="F918" s="46"/>
      <c r="G918" s="46"/>
      <c r="H918" s="46"/>
      <c r="I918" s="46"/>
      <c r="J918" s="47"/>
    </row>
    <row r="919" ht="30">
      <c r="A919" s="37" t="s">
        <v>131</v>
      </c>
      <c r="B919" s="45"/>
      <c r="C919" s="46"/>
      <c r="D919" s="46"/>
      <c r="E919" s="39" t="s">
        <v>4493</v>
      </c>
      <c r="F919" s="46"/>
      <c r="G919" s="46"/>
      <c r="H919" s="46"/>
      <c r="I919" s="46"/>
      <c r="J919" s="47"/>
    </row>
    <row r="920">
      <c r="A920" s="37" t="s">
        <v>125</v>
      </c>
      <c r="B920" s="37">
        <v>299</v>
      </c>
      <c r="C920" s="38" t="s">
        <v>4611</v>
      </c>
      <c r="D920" s="37" t="s">
        <v>127</v>
      </c>
      <c r="E920" s="39" t="s">
        <v>4230</v>
      </c>
      <c r="F920" s="40" t="s">
        <v>656</v>
      </c>
      <c r="G920" s="41">
        <v>20</v>
      </c>
      <c r="H920" s="42">
        <v>0</v>
      </c>
      <c r="I920" s="43">
        <f>ROUND(G920*H920,P4)</f>
        <v>0</v>
      </c>
      <c r="J920" s="37"/>
      <c r="O920" s="44">
        <f>I920*0.21</f>
        <v>0</v>
      </c>
      <c r="P920">
        <v>3</v>
      </c>
    </row>
    <row r="921">
      <c r="A921" s="37" t="s">
        <v>130</v>
      </c>
      <c r="B921" s="45"/>
      <c r="C921" s="46"/>
      <c r="D921" s="46"/>
      <c r="E921" s="39" t="s">
        <v>4230</v>
      </c>
      <c r="F921" s="46"/>
      <c r="G921" s="46"/>
      <c r="H921" s="46"/>
      <c r="I921" s="46"/>
      <c r="J921" s="47"/>
    </row>
    <row r="922">
      <c r="A922" s="37" t="s">
        <v>131</v>
      </c>
      <c r="B922" s="45"/>
      <c r="C922" s="46"/>
      <c r="D922" s="46"/>
      <c r="E922" s="39" t="s">
        <v>4230</v>
      </c>
      <c r="F922" s="46"/>
      <c r="G922" s="46"/>
      <c r="H922" s="46"/>
      <c r="I922" s="46"/>
      <c r="J922" s="47"/>
    </row>
    <row r="923">
      <c r="A923" s="37" t="s">
        <v>125</v>
      </c>
      <c r="B923" s="37">
        <v>300</v>
      </c>
      <c r="C923" s="38" t="s">
        <v>4612</v>
      </c>
      <c r="D923" s="37" t="s">
        <v>127</v>
      </c>
      <c r="E923" s="39" t="s">
        <v>4197</v>
      </c>
      <c r="F923" s="40" t="s">
        <v>656</v>
      </c>
      <c r="G923" s="41">
        <v>20</v>
      </c>
      <c r="H923" s="42">
        <v>0</v>
      </c>
      <c r="I923" s="43">
        <f>ROUND(G923*H923,P4)</f>
        <v>0</v>
      </c>
      <c r="J923" s="37"/>
      <c r="O923" s="44">
        <f>I923*0.21</f>
        <v>0</v>
      </c>
      <c r="P923">
        <v>3</v>
      </c>
    </row>
    <row r="924">
      <c r="A924" s="37" t="s">
        <v>130</v>
      </c>
      <c r="B924" s="45"/>
      <c r="C924" s="46"/>
      <c r="D924" s="46"/>
      <c r="E924" s="39" t="s">
        <v>4197</v>
      </c>
      <c r="F924" s="46"/>
      <c r="G924" s="46"/>
      <c r="H924" s="46"/>
      <c r="I924" s="46"/>
      <c r="J924" s="47"/>
    </row>
    <row r="925" ht="45">
      <c r="A925" s="37" t="s">
        <v>131</v>
      </c>
      <c r="B925" s="45"/>
      <c r="C925" s="46"/>
      <c r="D925" s="46"/>
      <c r="E925" s="39" t="s">
        <v>4198</v>
      </c>
      <c r="F925" s="46"/>
      <c r="G925" s="46"/>
      <c r="H925" s="46"/>
      <c r="I925" s="46"/>
      <c r="J925" s="47"/>
    </row>
    <row r="926">
      <c r="A926" s="31" t="s">
        <v>122</v>
      </c>
      <c r="B926" s="32"/>
      <c r="C926" s="33" t="s">
        <v>2427</v>
      </c>
      <c r="D926" s="34"/>
      <c r="E926" s="31" t="s">
        <v>2428</v>
      </c>
      <c r="F926" s="34"/>
      <c r="G926" s="34"/>
      <c r="H926" s="34"/>
      <c r="I926" s="35">
        <f>SUMIFS(I927:I929,A927:A929,"P")</f>
        <v>0</v>
      </c>
      <c r="J926" s="36"/>
    </row>
    <row r="927" ht="45">
      <c r="A927" s="37" t="s">
        <v>125</v>
      </c>
      <c r="B927" s="37">
        <v>301</v>
      </c>
      <c r="C927" s="38" t="s">
        <v>2433</v>
      </c>
      <c r="D927" s="37" t="s">
        <v>127</v>
      </c>
      <c r="E927" s="39" t="s">
        <v>2434</v>
      </c>
      <c r="F927" s="40" t="s">
        <v>237</v>
      </c>
      <c r="G927" s="41">
        <v>12</v>
      </c>
      <c r="H927" s="42">
        <v>0</v>
      </c>
      <c r="I927" s="43">
        <f>ROUND(G927*H927,P4)</f>
        <v>0</v>
      </c>
      <c r="J927" s="37"/>
      <c r="O927" s="44">
        <f>I927*0.21</f>
        <v>0</v>
      </c>
      <c r="P927">
        <v>3</v>
      </c>
    </row>
    <row r="928" ht="45">
      <c r="A928" s="37" t="s">
        <v>130</v>
      </c>
      <c r="B928" s="45"/>
      <c r="C928" s="46"/>
      <c r="D928" s="46"/>
      <c r="E928" s="39" t="s">
        <v>2434</v>
      </c>
      <c r="F928" s="46"/>
      <c r="G928" s="46"/>
      <c r="H928" s="46"/>
      <c r="I928" s="46"/>
      <c r="J928" s="47"/>
    </row>
    <row r="929" ht="45">
      <c r="A929" s="37" t="s">
        <v>131</v>
      </c>
      <c r="B929" s="45"/>
      <c r="C929" s="46"/>
      <c r="D929" s="46"/>
      <c r="E929" s="39" t="s">
        <v>2434</v>
      </c>
      <c r="F929" s="46"/>
      <c r="G929" s="46"/>
      <c r="H929" s="46"/>
      <c r="I929" s="46"/>
      <c r="J929" s="47"/>
    </row>
    <row r="930">
      <c r="A930" s="31" t="s">
        <v>122</v>
      </c>
      <c r="B930" s="32"/>
      <c r="C930" s="33" t="s">
        <v>4613</v>
      </c>
      <c r="D930" s="34"/>
      <c r="E930" s="31" t="s">
        <v>4614</v>
      </c>
      <c r="F930" s="34"/>
      <c r="G930" s="34"/>
      <c r="H930" s="34"/>
      <c r="I930" s="35">
        <f>SUMIFS(I931:I948,A931:A948,"P")</f>
        <v>0</v>
      </c>
      <c r="J930" s="36"/>
    </row>
    <row r="931">
      <c r="A931" s="37" t="s">
        <v>125</v>
      </c>
      <c r="B931" s="37">
        <v>302</v>
      </c>
      <c r="C931" s="38" t="s">
        <v>4342</v>
      </c>
      <c r="D931" s="37" t="s">
        <v>297</v>
      </c>
      <c r="E931" s="39" t="s">
        <v>4343</v>
      </c>
      <c r="F931" s="40" t="s">
        <v>135</v>
      </c>
      <c r="G931" s="41">
        <v>2</v>
      </c>
      <c r="H931" s="42">
        <v>0</v>
      </c>
      <c r="I931" s="43">
        <f>ROUND(G931*H931,P4)</f>
        <v>0</v>
      </c>
      <c r="J931" s="37"/>
      <c r="O931" s="44">
        <f>I931*0.21</f>
        <v>0</v>
      </c>
      <c r="P931">
        <v>3</v>
      </c>
    </row>
    <row r="932">
      <c r="A932" s="37" t="s">
        <v>130</v>
      </c>
      <c r="B932" s="45"/>
      <c r="C932" s="46"/>
      <c r="D932" s="46"/>
      <c r="E932" s="39" t="s">
        <v>4343</v>
      </c>
      <c r="F932" s="46"/>
      <c r="G932" s="46"/>
      <c r="H932" s="46"/>
      <c r="I932" s="46"/>
      <c r="J932" s="47"/>
    </row>
    <row r="933" ht="45">
      <c r="A933" s="37" t="s">
        <v>131</v>
      </c>
      <c r="B933" s="45"/>
      <c r="C933" s="46"/>
      <c r="D933" s="46"/>
      <c r="E933" s="39" t="s">
        <v>4344</v>
      </c>
      <c r="F933" s="46"/>
      <c r="G933" s="46"/>
      <c r="H933" s="46"/>
      <c r="I933" s="46"/>
      <c r="J933" s="47"/>
    </row>
    <row r="934">
      <c r="A934" s="37" t="s">
        <v>125</v>
      </c>
      <c r="B934" s="37">
        <v>303</v>
      </c>
      <c r="C934" s="38" t="s">
        <v>4345</v>
      </c>
      <c r="D934" s="37" t="s">
        <v>127</v>
      </c>
      <c r="E934" s="39" t="s">
        <v>4346</v>
      </c>
      <c r="F934" s="40" t="s">
        <v>135</v>
      </c>
      <c r="G934" s="41">
        <v>2</v>
      </c>
      <c r="H934" s="42">
        <v>0</v>
      </c>
      <c r="I934" s="43">
        <f>ROUND(G934*H934,P4)</f>
        <v>0</v>
      </c>
      <c r="J934" s="37"/>
      <c r="O934" s="44">
        <f>I934*0.21</f>
        <v>0</v>
      </c>
      <c r="P934">
        <v>3</v>
      </c>
    </row>
    <row r="935">
      <c r="A935" s="37" t="s">
        <v>130</v>
      </c>
      <c r="B935" s="45"/>
      <c r="C935" s="46"/>
      <c r="D935" s="46"/>
      <c r="E935" s="39" t="s">
        <v>4346</v>
      </c>
      <c r="F935" s="46"/>
      <c r="G935" s="46"/>
      <c r="H935" s="46"/>
      <c r="I935" s="46"/>
      <c r="J935" s="47"/>
    </row>
    <row r="936">
      <c r="A936" s="37" t="s">
        <v>131</v>
      </c>
      <c r="B936" s="45"/>
      <c r="C936" s="46"/>
      <c r="D936" s="46"/>
      <c r="E936" s="39" t="s">
        <v>4346</v>
      </c>
      <c r="F936" s="46"/>
      <c r="G936" s="46"/>
      <c r="H936" s="46"/>
      <c r="I936" s="46"/>
      <c r="J936" s="47"/>
    </row>
    <row r="937" ht="30">
      <c r="A937" s="37" t="s">
        <v>125</v>
      </c>
      <c r="B937" s="37">
        <v>304</v>
      </c>
      <c r="C937" s="38" t="s">
        <v>4347</v>
      </c>
      <c r="D937" s="37" t="s">
        <v>127</v>
      </c>
      <c r="E937" s="39" t="s">
        <v>4348</v>
      </c>
      <c r="F937" s="40" t="s">
        <v>135</v>
      </c>
      <c r="G937" s="41">
        <v>2</v>
      </c>
      <c r="H937" s="42">
        <v>0</v>
      </c>
      <c r="I937" s="43">
        <f>ROUND(G937*H937,P4)</f>
        <v>0</v>
      </c>
      <c r="J937" s="37"/>
      <c r="O937" s="44">
        <f>I937*0.21</f>
        <v>0</v>
      </c>
      <c r="P937">
        <v>3</v>
      </c>
    </row>
    <row r="938" ht="30">
      <c r="A938" s="37" t="s">
        <v>130</v>
      </c>
      <c r="B938" s="45"/>
      <c r="C938" s="46"/>
      <c r="D938" s="46"/>
      <c r="E938" s="39" t="s">
        <v>4348</v>
      </c>
      <c r="F938" s="46"/>
      <c r="G938" s="46"/>
      <c r="H938" s="46"/>
      <c r="I938" s="46"/>
      <c r="J938" s="47"/>
    </row>
    <row r="939" ht="30">
      <c r="A939" s="37" t="s">
        <v>131</v>
      </c>
      <c r="B939" s="45"/>
      <c r="C939" s="46"/>
      <c r="D939" s="46"/>
      <c r="E939" s="39" t="s">
        <v>4348</v>
      </c>
      <c r="F939" s="46"/>
      <c r="G939" s="46"/>
      <c r="H939" s="46"/>
      <c r="I939" s="46"/>
      <c r="J939" s="47"/>
    </row>
    <row r="940">
      <c r="A940" s="37" t="s">
        <v>125</v>
      </c>
      <c r="B940" s="37">
        <v>305</v>
      </c>
      <c r="C940" s="38" t="s">
        <v>4153</v>
      </c>
      <c r="D940" s="37" t="s">
        <v>1319</v>
      </c>
      <c r="E940" s="39" t="s">
        <v>4233</v>
      </c>
      <c r="F940" s="40" t="s">
        <v>129</v>
      </c>
      <c r="G940" s="41">
        <v>5.5</v>
      </c>
      <c r="H940" s="42">
        <v>0</v>
      </c>
      <c r="I940" s="43">
        <f>ROUND(G940*H940,P4)</f>
        <v>0</v>
      </c>
      <c r="J940" s="37"/>
      <c r="O940" s="44">
        <f>I940*0.21</f>
        <v>0</v>
      </c>
      <c r="P940">
        <v>3</v>
      </c>
    </row>
    <row r="941">
      <c r="A941" s="37" t="s">
        <v>130</v>
      </c>
      <c r="B941" s="45"/>
      <c r="C941" s="46"/>
      <c r="D941" s="46"/>
      <c r="E941" s="39" t="s">
        <v>4233</v>
      </c>
      <c r="F941" s="46"/>
      <c r="G941" s="46"/>
      <c r="H941" s="46"/>
      <c r="I941" s="46"/>
      <c r="J941" s="47"/>
    </row>
    <row r="942" ht="30">
      <c r="A942" s="37" t="s">
        <v>131</v>
      </c>
      <c r="B942" s="45"/>
      <c r="C942" s="46"/>
      <c r="D942" s="46"/>
      <c r="E942" s="39" t="s">
        <v>4234</v>
      </c>
      <c r="F942" s="46"/>
      <c r="G942" s="46"/>
      <c r="H942" s="46"/>
      <c r="I942" s="46"/>
      <c r="J942" s="47"/>
    </row>
    <row r="943">
      <c r="A943" s="37" t="s">
        <v>125</v>
      </c>
      <c r="B943" s="37">
        <v>306</v>
      </c>
      <c r="C943" s="38" t="s">
        <v>4615</v>
      </c>
      <c r="D943" s="37" t="s">
        <v>127</v>
      </c>
      <c r="E943" s="39" t="s">
        <v>4230</v>
      </c>
      <c r="F943" s="40" t="s">
        <v>656</v>
      </c>
      <c r="G943" s="41">
        <v>50</v>
      </c>
      <c r="H943" s="42">
        <v>0</v>
      </c>
      <c r="I943" s="43">
        <f>ROUND(G943*H943,P4)</f>
        <v>0</v>
      </c>
      <c r="J943" s="37"/>
      <c r="O943" s="44">
        <f>I943*0.21</f>
        <v>0</v>
      </c>
      <c r="P943">
        <v>3</v>
      </c>
    </row>
    <row r="944">
      <c r="A944" s="37" t="s">
        <v>130</v>
      </c>
      <c r="B944" s="45"/>
      <c r="C944" s="46"/>
      <c r="D944" s="46"/>
      <c r="E944" s="39" t="s">
        <v>4230</v>
      </c>
      <c r="F944" s="46"/>
      <c r="G944" s="46"/>
      <c r="H944" s="46"/>
      <c r="I944" s="46"/>
      <c r="J944" s="47"/>
    </row>
    <row r="945">
      <c r="A945" s="37" t="s">
        <v>131</v>
      </c>
      <c r="B945" s="45"/>
      <c r="C945" s="46"/>
      <c r="D945" s="46"/>
      <c r="E945" s="39" t="s">
        <v>4230</v>
      </c>
      <c r="F945" s="46"/>
      <c r="G945" s="46"/>
      <c r="H945" s="46"/>
      <c r="I945" s="46"/>
      <c r="J945" s="47"/>
    </row>
    <row r="946">
      <c r="A946" s="37" t="s">
        <v>125</v>
      </c>
      <c r="B946" s="37">
        <v>307</v>
      </c>
      <c r="C946" s="38" t="s">
        <v>4616</v>
      </c>
      <c r="D946" s="37" t="s">
        <v>127</v>
      </c>
      <c r="E946" s="39" t="s">
        <v>4197</v>
      </c>
      <c r="F946" s="40" t="s">
        <v>656</v>
      </c>
      <c r="G946" s="41">
        <v>1</v>
      </c>
      <c r="H946" s="42">
        <v>0</v>
      </c>
      <c r="I946" s="43">
        <f>ROUND(G946*H946,P4)</f>
        <v>0</v>
      </c>
      <c r="J946" s="37"/>
      <c r="O946" s="44">
        <f>I946*0.21</f>
        <v>0</v>
      </c>
      <c r="P946">
        <v>3</v>
      </c>
    </row>
    <row r="947">
      <c r="A947" s="37" t="s">
        <v>130</v>
      </c>
      <c r="B947" s="45"/>
      <c r="C947" s="46"/>
      <c r="D947" s="46"/>
      <c r="E947" s="39" t="s">
        <v>4197</v>
      </c>
      <c r="F947" s="46"/>
      <c r="G947" s="46"/>
      <c r="H947" s="46"/>
      <c r="I947" s="46"/>
      <c r="J947" s="47"/>
    </row>
    <row r="948" ht="45">
      <c r="A948" s="37" t="s">
        <v>131</v>
      </c>
      <c r="B948" s="45"/>
      <c r="C948" s="46"/>
      <c r="D948" s="46"/>
      <c r="E948" s="39" t="s">
        <v>4198</v>
      </c>
      <c r="F948" s="46"/>
      <c r="G948" s="46"/>
      <c r="H948" s="46"/>
      <c r="I948" s="46"/>
      <c r="J948" s="47"/>
    </row>
    <row r="949">
      <c r="A949" s="31" t="s">
        <v>122</v>
      </c>
      <c r="B949" s="32"/>
      <c r="C949" s="33" t="s">
        <v>4617</v>
      </c>
      <c r="D949" s="34"/>
      <c r="E949" s="31" t="s">
        <v>4618</v>
      </c>
      <c r="F949" s="34"/>
      <c r="G949" s="34"/>
      <c r="H949" s="34"/>
      <c r="I949" s="35">
        <f>SUMIFS(I950:I1006,A950:A1006,"P")</f>
        <v>0</v>
      </c>
      <c r="J949" s="36"/>
    </row>
    <row r="950" ht="30">
      <c r="A950" s="37" t="s">
        <v>125</v>
      </c>
      <c r="B950" s="37">
        <v>308</v>
      </c>
      <c r="C950" s="38" t="s">
        <v>4619</v>
      </c>
      <c r="D950" s="37" t="s">
        <v>127</v>
      </c>
      <c r="E950" s="39" t="s">
        <v>4620</v>
      </c>
      <c r="F950" s="40" t="s">
        <v>135</v>
      </c>
      <c r="G950" s="41">
        <v>2</v>
      </c>
      <c r="H950" s="42">
        <v>0</v>
      </c>
      <c r="I950" s="43">
        <f>ROUND(G950*H950,P4)</f>
        <v>0</v>
      </c>
      <c r="J950" s="37"/>
      <c r="O950" s="44">
        <f>I950*0.21</f>
        <v>0</v>
      </c>
      <c r="P950">
        <v>3</v>
      </c>
    </row>
    <row r="951" ht="30">
      <c r="A951" s="37" t="s">
        <v>130</v>
      </c>
      <c r="B951" s="45"/>
      <c r="C951" s="46"/>
      <c r="D951" s="46"/>
      <c r="E951" s="39" t="s">
        <v>4620</v>
      </c>
      <c r="F951" s="46"/>
      <c r="G951" s="46"/>
      <c r="H951" s="46"/>
      <c r="I951" s="46"/>
      <c r="J951" s="47"/>
    </row>
    <row r="952" ht="30">
      <c r="A952" s="37" t="s">
        <v>131</v>
      </c>
      <c r="B952" s="45"/>
      <c r="C952" s="46"/>
      <c r="D952" s="46"/>
      <c r="E952" s="39" t="s">
        <v>4620</v>
      </c>
      <c r="F952" s="46"/>
      <c r="G952" s="46"/>
      <c r="H952" s="46"/>
      <c r="I952" s="46"/>
      <c r="J952" s="47"/>
    </row>
    <row r="953">
      <c r="A953" s="37" t="s">
        <v>125</v>
      </c>
      <c r="B953" s="37">
        <v>309</v>
      </c>
      <c r="C953" s="38" t="s">
        <v>4621</v>
      </c>
      <c r="D953" s="37" t="s">
        <v>127</v>
      </c>
      <c r="E953" s="39" t="s">
        <v>4622</v>
      </c>
      <c r="F953" s="40" t="s">
        <v>135</v>
      </c>
      <c r="G953" s="41">
        <v>2</v>
      </c>
      <c r="H953" s="42">
        <v>0</v>
      </c>
      <c r="I953" s="43">
        <f>ROUND(G953*H953,P4)</f>
        <v>0</v>
      </c>
      <c r="J953" s="37"/>
      <c r="O953" s="44">
        <f>I953*0.21</f>
        <v>0</v>
      </c>
      <c r="P953">
        <v>3</v>
      </c>
    </row>
    <row r="954">
      <c r="A954" s="37" t="s">
        <v>130</v>
      </c>
      <c r="B954" s="45"/>
      <c r="C954" s="46"/>
      <c r="D954" s="46"/>
      <c r="E954" s="39" t="s">
        <v>4622</v>
      </c>
      <c r="F954" s="46"/>
      <c r="G954" s="46"/>
      <c r="H954" s="46"/>
      <c r="I954" s="46"/>
      <c r="J954" s="47"/>
    </row>
    <row r="955" ht="30">
      <c r="A955" s="37" t="s">
        <v>131</v>
      </c>
      <c r="B955" s="45"/>
      <c r="C955" s="46"/>
      <c r="D955" s="46"/>
      <c r="E955" s="39" t="s">
        <v>4623</v>
      </c>
      <c r="F955" s="46"/>
      <c r="G955" s="46"/>
      <c r="H955" s="46"/>
      <c r="I955" s="46"/>
      <c r="J955" s="47"/>
    </row>
    <row r="956">
      <c r="A956" s="37" t="s">
        <v>125</v>
      </c>
      <c r="B956" s="37">
        <v>310</v>
      </c>
      <c r="C956" s="38" t="s">
        <v>4624</v>
      </c>
      <c r="D956" s="37" t="s">
        <v>127</v>
      </c>
      <c r="E956" s="39" t="s">
        <v>4625</v>
      </c>
      <c r="F956" s="40" t="s">
        <v>135</v>
      </c>
      <c r="G956" s="41">
        <v>2</v>
      </c>
      <c r="H956" s="42">
        <v>0</v>
      </c>
      <c r="I956" s="43">
        <f>ROUND(G956*H956,P4)</f>
        <v>0</v>
      </c>
      <c r="J956" s="37"/>
      <c r="O956" s="44">
        <f>I956*0.21</f>
        <v>0</v>
      </c>
      <c r="P956">
        <v>3</v>
      </c>
    </row>
    <row r="957">
      <c r="A957" s="37" t="s">
        <v>130</v>
      </c>
      <c r="B957" s="45"/>
      <c r="C957" s="46"/>
      <c r="D957" s="46"/>
      <c r="E957" s="39" t="s">
        <v>4625</v>
      </c>
      <c r="F957" s="46"/>
      <c r="G957" s="46"/>
      <c r="H957" s="46"/>
      <c r="I957" s="46"/>
      <c r="J957" s="47"/>
    </row>
    <row r="958">
      <c r="A958" s="37" t="s">
        <v>131</v>
      </c>
      <c r="B958" s="45"/>
      <c r="C958" s="46"/>
      <c r="D958" s="46"/>
      <c r="E958" s="39" t="s">
        <v>4625</v>
      </c>
      <c r="F958" s="46"/>
      <c r="G958" s="46"/>
      <c r="H958" s="46"/>
      <c r="I958" s="46"/>
      <c r="J958" s="47"/>
    </row>
    <row r="959">
      <c r="A959" s="37" t="s">
        <v>125</v>
      </c>
      <c r="B959" s="37">
        <v>311</v>
      </c>
      <c r="C959" s="38" t="s">
        <v>4626</v>
      </c>
      <c r="D959" s="37" t="s">
        <v>127</v>
      </c>
      <c r="E959" s="39" t="s">
        <v>4627</v>
      </c>
      <c r="F959" s="40" t="s">
        <v>135</v>
      </c>
      <c r="G959" s="41">
        <v>1</v>
      </c>
      <c r="H959" s="42">
        <v>0</v>
      </c>
      <c r="I959" s="43">
        <f>ROUND(G959*H959,P4)</f>
        <v>0</v>
      </c>
      <c r="J959" s="37"/>
      <c r="O959" s="44">
        <f>I959*0.21</f>
        <v>0</v>
      </c>
      <c r="P959">
        <v>3</v>
      </c>
    </row>
    <row r="960">
      <c r="A960" s="37" t="s">
        <v>130</v>
      </c>
      <c r="B960" s="45"/>
      <c r="C960" s="46"/>
      <c r="D960" s="46"/>
      <c r="E960" s="39" t="s">
        <v>4627</v>
      </c>
      <c r="F960" s="46"/>
      <c r="G960" s="46"/>
      <c r="H960" s="46"/>
      <c r="I960" s="46"/>
      <c r="J960" s="47"/>
    </row>
    <row r="961" ht="30">
      <c r="A961" s="37" t="s">
        <v>131</v>
      </c>
      <c r="B961" s="45"/>
      <c r="C961" s="46"/>
      <c r="D961" s="46"/>
      <c r="E961" s="39" t="s">
        <v>4628</v>
      </c>
      <c r="F961" s="46"/>
      <c r="G961" s="46"/>
      <c r="H961" s="46"/>
      <c r="I961" s="46"/>
      <c r="J961" s="47"/>
    </row>
    <row r="962">
      <c r="A962" s="37" t="s">
        <v>125</v>
      </c>
      <c r="B962" s="37">
        <v>312</v>
      </c>
      <c r="C962" s="38" t="s">
        <v>4629</v>
      </c>
      <c r="D962" s="37" t="s">
        <v>127</v>
      </c>
      <c r="E962" s="39" t="s">
        <v>4630</v>
      </c>
      <c r="F962" s="40" t="s">
        <v>135</v>
      </c>
      <c r="G962" s="41">
        <v>1</v>
      </c>
      <c r="H962" s="42">
        <v>0</v>
      </c>
      <c r="I962" s="43">
        <f>ROUND(G962*H962,P4)</f>
        <v>0</v>
      </c>
      <c r="J962" s="37"/>
      <c r="O962" s="44">
        <f>I962*0.21</f>
        <v>0</v>
      </c>
      <c r="P962">
        <v>3</v>
      </c>
    </row>
    <row r="963">
      <c r="A963" s="37" t="s">
        <v>130</v>
      </c>
      <c r="B963" s="45"/>
      <c r="C963" s="46"/>
      <c r="D963" s="46"/>
      <c r="E963" s="39" t="s">
        <v>4630</v>
      </c>
      <c r="F963" s="46"/>
      <c r="G963" s="46"/>
      <c r="H963" s="46"/>
      <c r="I963" s="46"/>
      <c r="J963" s="47"/>
    </row>
    <row r="964" ht="30">
      <c r="A964" s="37" t="s">
        <v>131</v>
      </c>
      <c r="B964" s="45"/>
      <c r="C964" s="46"/>
      <c r="D964" s="46"/>
      <c r="E964" s="39" t="s">
        <v>4631</v>
      </c>
      <c r="F964" s="46"/>
      <c r="G964" s="46"/>
      <c r="H964" s="46"/>
      <c r="I964" s="46"/>
      <c r="J964" s="47"/>
    </row>
    <row r="965" ht="30">
      <c r="A965" s="37" t="s">
        <v>125</v>
      </c>
      <c r="B965" s="37">
        <v>313</v>
      </c>
      <c r="C965" s="38" t="s">
        <v>4249</v>
      </c>
      <c r="D965" s="37" t="s">
        <v>297</v>
      </c>
      <c r="E965" s="39" t="s">
        <v>4250</v>
      </c>
      <c r="F965" s="40" t="s">
        <v>1304</v>
      </c>
      <c r="G965" s="41">
        <v>15</v>
      </c>
      <c r="H965" s="42">
        <v>0</v>
      </c>
      <c r="I965" s="43">
        <f>ROUND(G965*H965,P4)</f>
        <v>0</v>
      </c>
      <c r="J965" s="37"/>
      <c r="O965" s="44">
        <f>I965*0.21</f>
        <v>0</v>
      </c>
      <c r="P965">
        <v>3</v>
      </c>
    </row>
    <row r="966" ht="30">
      <c r="A966" s="37" t="s">
        <v>130</v>
      </c>
      <c r="B966" s="45"/>
      <c r="C966" s="46"/>
      <c r="D966" s="46"/>
      <c r="E966" s="39" t="s">
        <v>4250</v>
      </c>
      <c r="F966" s="46"/>
      <c r="G966" s="46"/>
      <c r="H966" s="46"/>
      <c r="I966" s="46"/>
      <c r="J966" s="47"/>
    </row>
    <row r="967" ht="30">
      <c r="A967" s="37" t="s">
        <v>131</v>
      </c>
      <c r="B967" s="45"/>
      <c r="C967" s="46"/>
      <c r="D967" s="46"/>
      <c r="E967" s="39" t="s">
        <v>4250</v>
      </c>
      <c r="F967" s="46"/>
      <c r="G967" s="46"/>
      <c r="H967" s="46"/>
      <c r="I967" s="46"/>
      <c r="J967" s="47"/>
    </row>
    <row r="968" ht="45">
      <c r="A968" s="37" t="s">
        <v>125</v>
      </c>
      <c r="B968" s="37">
        <v>314</v>
      </c>
      <c r="C968" s="38" t="s">
        <v>4632</v>
      </c>
      <c r="D968" s="37" t="s">
        <v>127</v>
      </c>
      <c r="E968" s="39" t="s">
        <v>4078</v>
      </c>
      <c r="F968" s="40" t="s">
        <v>1304</v>
      </c>
      <c r="G968" s="41">
        <v>15</v>
      </c>
      <c r="H968" s="42">
        <v>0</v>
      </c>
      <c r="I968" s="43">
        <f>ROUND(G968*H968,P4)</f>
        <v>0</v>
      </c>
      <c r="J968" s="37"/>
      <c r="O968" s="44">
        <f>I968*0.21</f>
        <v>0</v>
      </c>
      <c r="P968">
        <v>3</v>
      </c>
    </row>
    <row r="969" ht="45">
      <c r="A969" s="37" t="s">
        <v>130</v>
      </c>
      <c r="B969" s="45"/>
      <c r="C969" s="46"/>
      <c r="D969" s="46"/>
      <c r="E969" s="39" t="s">
        <v>4078</v>
      </c>
      <c r="F969" s="46"/>
      <c r="G969" s="46"/>
      <c r="H969" s="46"/>
      <c r="I969" s="46"/>
      <c r="J969" s="47"/>
    </row>
    <row r="970" ht="45">
      <c r="A970" s="37" t="s">
        <v>131</v>
      </c>
      <c r="B970" s="45"/>
      <c r="C970" s="46"/>
      <c r="D970" s="46"/>
      <c r="E970" s="39" t="s">
        <v>4078</v>
      </c>
      <c r="F970" s="46"/>
      <c r="G970" s="46"/>
      <c r="H970" s="46"/>
      <c r="I970" s="46"/>
      <c r="J970" s="47"/>
    </row>
    <row r="971">
      <c r="A971" s="37" t="s">
        <v>125</v>
      </c>
      <c r="B971" s="37">
        <v>315</v>
      </c>
      <c r="C971" s="38" t="s">
        <v>4633</v>
      </c>
      <c r="D971" s="37" t="s">
        <v>127</v>
      </c>
      <c r="E971" s="39" t="s">
        <v>4634</v>
      </c>
      <c r="F971" s="40" t="s">
        <v>135</v>
      </c>
      <c r="G971" s="41">
        <v>1</v>
      </c>
      <c r="H971" s="42">
        <v>0</v>
      </c>
      <c r="I971" s="43">
        <f>ROUND(G971*H971,P4)</f>
        <v>0</v>
      </c>
      <c r="J971" s="37"/>
      <c r="O971" s="44">
        <f>I971*0.21</f>
        <v>0</v>
      </c>
      <c r="P971">
        <v>3</v>
      </c>
    </row>
    <row r="972">
      <c r="A972" s="37" t="s">
        <v>130</v>
      </c>
      <c r="B972" s="45"/>
      <c r="C972" s="46"/>
      <c r="D972" s="46"/>
      <c r="E972" s="39" t="s">
        <v>4634</v>
      </c>
      <c r="F972" s="46"/>
      <c r="G972" s="46"/>
      <c r="H972" s="46"/>
      <c r="I972" s="46"/>
      <c r="J972" s="47"/>
    </row>
    <row r="973">
      <c r="A973" s="37" t="s">
        <v>131</v>
      </c>
      <c r="B973" s="45"/>
      <c r="C973" s="46"/>
      <c r="D973" s="46"/>
      <c r="E973" s="39" t="s">
        <v>4634</v>
      </c>
      <c r="F973" s="46"/>
      <c r="G973" s="46"/>
      <c r="H973" s="46"/>
      <c r="I973" s="46"/>
      <c r="J973" s="47"/>
    </row>
    <row r="974">
      <c r="A974" s="37" t="s">
        <v>125</v>
      </c>
      <c r="B974" s="37">
        <v>316</v>
      </c>
      <c r="C974" s="38" t="s">
        <v>4374</v>
      </c>
      <c r="D974" s="37" t="s">
        <v>1307</v>
      </c>
      <c r="E974" s="39" t="s">
        <v>4375</v>
      </c>
      <c r="F974" s="40" t="s">
        <v>135</v>
      </c>
      <c r="G974" s="41">
        <v>2</v>
      </c>
      <c r="H974" s="42">
        <v>0</v>
      </c>
      <c r="I974" s="43">
        <f>ROUND(G974*H974,P4)</f>
        <v>0</v>
      </c>
      <c r="J974" s="37"/>
      <c r="O974" s="44">
        <f>I974*0.21</f>
        <v>0</v>
      </c>
      <c r="P974">
        <v>3</v>
      </c>
    </row>
    <row r="975">
      <c r="A975" s="37" t="s">
        <v>130</v>
      </c>
      <c r="B975" s="45"/>
      <c r="C975" s="46"/>
      <c r="D975" s="46"/>
      <c r="E975" s="39" t="s">
        <v>4375</v>
      </c>
      <c r="F975" s="46"/>
      <c r="G975" s="46"/>
      <c r="H975" s="46"/>
      <c r="I975" s="46"/>
      <c r="J975" s="47"/>
    </row>
    <row r="976">
      <c r="A976" s="37" t="s">
        <v>131</v>
      </c>
      <c r="B976" s="45"/>
      <c r="C976" s="46"/>
      <c r="D976" s="46"/>
      <c r="E976" s="39" t="s">
        <v>4376</v>
      </c>
      <c r="F976" s="46"/>
      <c r="G976" s="46"/>
      <c r="H976" s="46"/>
      <c r="I976" s="46"/>
      <c r="J976" s="47"/>
    </row>
    <row r="977">
      <c r="A977" s="37" t="s">
        <v>125</v>
      </c>
      <c r="B977" s="37">
        <v>317</v>
      </c>
      <c r="C977" s="38" t="s">
        <v>4635</v>
      </c>
      <c r="D977" s="37" t="s">
        <v>127</v>
      </c>
      <c r="E977" s="39" t="s">
        <v>4636</v>
      </c>
      <c r="F977" s="40" t="s">
        <v>135</v>
      </c>
      <c r="G977" s="41">
        <v>2</v>
      </c>
      <c r="H977" s="42">
        <v>0</v>
      </c>
      <c r="I977" s="43">
        <f>ROUND(G977*H977,P4)</f>
        <v>0</v>
      </c>
      <c r="J977" s="37"/>
      <c r="O977" s="44">
        <f>I977*0.21</f>
        <v>0</v>
      </c>
      <c r="P977">
        <v>3</v>
      </c>
    </row>
    <row r="978">
      <c r="A978" s="37" t="s">
        <v>130</v>
      </c>
      <c r="B978" s="45"/>
      <c r="C978" s="46"/>
      <c r="D978" s="46"/>
      <c r="E978" s="39" t="s">
        <v>4636</v>
      </c>
      <c r="F978" s="46"/>
      <c r="G978" s="46"/>
      <c r="H978" s="46"/>
      <c r="I978" s="46"/>
      <c r="J978" s="47"/>
    </row>
    <row r="979">
      <c r="A979" s="37" t="s">
        <v>131</v>
      </c>
      <c r="B979" s="45"/>
      <c r="C979" s="46"/>
      <c r="D979" s="46"/>
      <c r="E979" s="39" t="s">
        <v>4636</v>
      </c>
      <c r="F979" s="46"/>
      <c r="G979" s="46"/>
      <c r="H979" s="46"/>
      <c r="I979" s="46"/>
      <c r="J979" s="47"/>
    </row>
    <row r="980" ht="30">
      <c r="A980" s="37" t="s">
        <v>125</v>
      </c>
      <c r="B980" s="37">
        <v>318</v>
      </c>
      <c r="C980" s="38" t="s">
        <v>4379</v>
      </c>
      <c r="D980" s="37" t="s">
        <v>127</v>
      </c>
      <c r="E980" s="39" t="s">
        <v>4380</v>
      </c>
      <c r="F980" s="40" t="s">
        <v>135</v>
      </c>
      <c r="G980" s="41">
        <v>1</v>
      </c>
      <c r="H980" s="42">
        <v>0</v>
      </c>
      <c r="I980" s="43">
        <f>ROUND(G980*H980,P4)</f>
        <v>0</v>
      </c>
      <c r="J980" s="37"/>
      <c r="O980" s="44">
        <f>I980*0.21</f>
        <v>0</v>
      </c>
      <c r="P980">
        <v>3</v>
      </c>
    </row>
    <row r="981" ht="30">
      <c r="A981" s="37" t="s">
        <v>130</v>
      </c>
      <c r="B981" s="45"/>
      <c r="C981" s="46"/>
      <c r="D981" s="46"/>
      <c r="E981" s="39" t="s">
        <v>4380</v>
      </c>
      <c r="F981" s="46"/>
      <c r="G981" s="46"/>
      <c r="H981" s="46"/>
      <c r="I981" s="46"/>
      <c r="J981" s="47"/>
    </row>
    <row r="982" ht="30">
      <c r="A982" s="37" t="s">
        <v>131</v>
      </c>
      <c r="B982" s="45"/>
      <c r="C982" s="46"/>
      <c r="D982" s="46"/>
      <c r="E982" s="39" t="s">
        <v>4380</v>
      </c>
      <c r="F982" s="46"/>
      <c r="G982" s="46"/>
      <c r="H982" s="46"/>
      <c r="I982" s="46"/>
      <c r="J982" s="47"/>
    </row>
    <row r="983">
      <c r="A983" s="37" t="s">
        <v>125</v>
      </c>
      <c r="B983" s="37">
        <v>319</v>
      </c>
      <c r="C983" s="38" t="s">
        <v>4135</v>
      </c>
      <c r="D983" s="37" t="s">
        <v>297</v>
      </c>
      <c r="E983" s="39" t="s">
        <v>4381</v>
      </c>
      <c r="F983" s="40" t="s">
        <v>129</v>
      </c>
      <c r="G983" s="41">
        <v>5</v>
      </c>
      <c r="H983" s="42">
        <v>0</v>
      </c>
      <c r="I983" s="43">
        <f>ROUND(G983*H983,P4)</f>
        <v>0</v>
      </c>
      <c r="J983" s="37"/>
      <c r="O983" s="44">
        <f>I983*0.21</f>
        <v>0</v>
      </c>
      <c r="P983">
        <v>3</v>
      </c>
    </row>
    <row r="984">
      <c r="A984" s="37" t="s">
        <v>130</v>
      </c>
      <c r="B984" s="45"/>
      <c r="C984" s="46"/>
      <c r="D984" s="46"/>
      <c r="E984" s="39" t="s">
        <v>4381</v>
      </c>
      <c r="F984" s="46"/>
      <c r="G984" s="46"/>
      <c r="H984" s="46"/>
      <c r="I984" s="46"/>
      <c r="J984" s="47"/>
    </row>
    <row r="985" ht="45">
      <c r="A985" s="37" t="s">
        <v>131</v>
      </c>
      <c r="B985" s="45"/>
      <c r="C985" s="46"/>
      <c r="D985" s="46"/>
      <c r="E985" s="39" t="s">
        <v>4382</v>
      </c>
      <c r="F985" s="46"/>
      <c r="G985" s="46"/>
      <c r="H985" s="46"/>
      <c r="I985" s="46"/>
      <c r="J985" s="47"/>
    </row>
    <row r="986">
      <c r="A986" s="37" t="s">
        <v>125</v>
      </c>
      <c r="B986" s="37">
        <v>320</v>
      </c>
      <c r="C986" s="38" t="s">
        <v>4637</v>
      </c>
      <c r="D986" s="37" t="s">
        <v>127</v>
      </c>
      <c r="E986" s="39" t="s">
        <v>4638</v>
      </c>
      <c r="F986" s="40" t="s">
        <v>135</v>
      </c>
      <c r="G986" s="41">
        <v>2</v>
      </c>
      <c r="H986" s="42">
        <v>0</v>
      </c>
      <c r="I986" s="43">
        <f>ROUND(G986*H986,P4)</f>
        <v>0</v>
      </c>
      <c r="J986" s="37"/>
      <c r="O986" s="44">
        <f>I986*0.21</f>
        <v>0</v>
      </c>
      <c r="P986">
        <v>3</v>
      </c>
    </row>
    <row r="987">
      <c r="A987" s="37" t="s">
        <v>130</v>
      </c>
      <c r="B987" s="45"/>
      <c r="C987" s="46"/>
      <c r="D987" s="46"/>
      <c r="E987" s="39" t="s">
        <v>4638</v>
      </c>
      <c r="F987" s="46"/>
      <c r="G987" s="46"/>
      <c r="H987" s="46"/>
      <c r="I987" s="46"/>
      <c r="J987" s="47"/>
    </row>
    <row r="988">
      <c r="A988" s="37" t="s">
        <v>131</v>
      </c>
      <c r="B988" s="45"/>
      <c r="C988" s="46"/>
      <c r="D988" s="46"/>
      <c r="E988" s="39" t="s">
        <v>4638</v>
      </c>
      <c r="F988" s="46"/>
      <c r="G988" s="46"/>
      <c r="H988" s="46"/>
      <c r="I988" s="46"/>
      <c r="J988" s="47"/>
    </row>
    <row r="989" ht="30">
      <c r="A989" s="37" t="s">
        <v>125</v>
      </c>
      <c r="B989" s="37">
        <v>321</v>
      </c>
      <c r="C989" s="38" t="s">
        <v>4639</v>
      </c>
      <c r="D989" s="37" t="s">
        <v>127</v>
      </c>
      <c r="E989" s="39" t="s">
        <v>4640</v>
      </c>
      <c r="F989" s="40" t="s">
        <v>135</v>
      </c>
      <c r="G989" s="41">
        <v>1</v>
      </c>
      <c r="H989" s="42">
        <v>0</v>
      </c>
      <c r="I989" s="43">
        <f>ROUND(G989*H989,P4)</f>
        <v>0</v>
      </c>
      <c r="J989" s="37"/>
      <c r="O989" s="44">
        <f>I989*0.21</f>
        <v>0</v>
      </c>
      <c r="P989">
        <v>3</v>
      </c>
    </row>
    <row r="990" ht="30">
      <c r="A990" s="37" t="s">
        <v>130</v>
      </c>
      <c r="B990" s="45"/>
      <c r="C990" s="46"/>
      <c r="D990" s="46"/>
      <c r="E990" s="39" t="s">
        <v>4640</v>
      </c>
      <c r="F990" s="46"/>
      <c r="G990" s="46"/>
      <c r="H990" s="46"/>
      <c r="I990" s="46"/>
      <c r="J990" s="47"/>
    </row>
    <row r="991" ht="30">
      <c r="A991" s="37" t="s">
        <v>131</v>
      </c>
      <c r="B991" s="45"/>
      <c r="C991" s="46"/>
      <c r="D991" s="46"/>
      <c r="E991" s="39" t="s">
        <v>4640</v>
      </c>
      <c r="F991" s="46"/>
      <c r="G991" s="46"/>
      <c r="H991" s="46"/>
      <c r="I991" s="46"/>
      <c r="J991" s="47"/>
    </row>
    <row r="992">
      <c r="A992" s="37" t="s">
        <v>125</v>
      </c>
      <c r="B992" s="37">
        <v>322</v>
      </c>
      <c r="C992" s="38" t="s">
        <v>4641</v>
      </c>
      <c r="D992" s="37" t="s">
        <v>127</v>
      </c>
      <c r="E992" s="39" t="s">
        <v>4642</v>
      </c>
      <c r="F992" s="40" t="s">
        <v>135</v>
      </c>
      <c r="G992" s="41">
        <v>1</v>
      </c>
      <c r="H992" s="42">
        <v>0</v>
      </c>
      <c r="I992" s="43">
        <f>ROUND(G992*H992,P4)</f>
        <v>0</v>
      </c>
      <c r="J992" s="37"/>
      <c r="O992" s="44">
        <f>I992*0.21</f>
        <v>0</v>
      </c>
      <c r="P992">
        <v>3</v>
      </c>
    </row>
    <row r="993">
      <c r="A993" s="37" t="s">
        <v>130</v>
      </c>
      <c r="B993" s="45"/>
      <c r="C993" s="46"/>
      <c r="D993" s="46"/>
      <c r="E993" s="39" t="s">
        <v>4642</v>
      </c>
      <c r="F993" s="46"/>
      <c r="G993" s="46"/>
      <c r="H993" s="46"/>
      <c r="I993" s="46"/>
      <c r="J993" s="47"/>
    </row>
    <row r="994" ht="120">
      <c r="A994" s="37" t="s">
        <v>131</v>
      </c>
      <c r="B994" s="45"/>
      <c r="C994" s="46"/>
      <c r="D994" s="46"/>
      <c r="E994" s="39" t="s">
        <v>4643</v>
      </c>
      <c r="F994" s="46"/>
      <c r="G994" s="46"/>
      <c r="H994" s="46"/>
      <c r="I994" s="46"/>
      <c r="J994" s="47"/>
    </row>
    <row r="995">
      <c r="A995" s="37" t="s">
        <v>125</v>
      </c>
      <c r="B995" s="37">
        <v>323</v>
      </c>
      <c r="C995" s="38" t="s">
        <v>4644</v>
      </c>
      <c r="D995" s="37" t="s">
        <v>127</v>
      </c>
      <c r="E995" s="39" t="s">
        <v>4645</v>
      </c>
      <c r="F995" s="40" t="s">
        <v>135</v>
      </c>
      <c r="G995" s="41">
        <v>2</v>
      </c>
      <c r="H995" s="42">
        <v>0</v>
      </c>
      <c r="I995" s="43">
        <f>ROUND(G995*H995,P4)</f>
        <v>0</v>
      </c>
      <c r="J995" s="37"/>
      <c r="O995" s="44">
        <f>I995*0.21</f>
        <v>0</v>
      </c>
      <c r="P995">
        <v>3</v>
      </c>
    </row>
    <row r="996">
      <c r="A996" s="37" t="s">
        <v>130</v>
      </c>
      <c r="B996" s="45"/>
      <c r="C996" s="46"/>
      <c r="D996" s="46"/>
      <c r="E996" s="39" t="s">
        <v>4645</v>
      </c>
      <c r="F996" s="46"/>
      <c r="G996" s="46"/>
      <c r="H996" s="46"/>
      <c r="I996" s="46"/>
      <c r="J996" s="47"/>
    </row>
    <row r="997" ht="30">
      <c r="A997" s="37" t="s">
        <v>131</v>
      </c>
      <c r="B997" s="45"/>
      <c r="C997" s="46"/>
      <c r="D997" s="46"/>
      <c r="E997" s="39" t="s">
        <v>4646</v>
      </c>
      <c r="F997" s="46"/>
      <c r="G997" s="46"/>
      <c r="H997" s="46"/>
      <c r="I997" s="46"/>
      <c r="J997" s="47"/>
    </row>
    <row r="998">
      <c r="A998" s="37" t="s">
        <v>125</v>
      </c>
      <c r="B998" s="37">
        <v>324</v>
      </c>
      <c r="C998" s="38" t="s">
        <v>4647</v>
      </c>
      <c r="D998" s="37" t="s">
        <v>127</v>
      </c>
      <c r="E998" s="39" t="s">
        <v>4648</v>
      </c>
      <c r="F998" s="40" t="s">
        <v>135</v>
      </c>
      <c r="G998" s="41">
        <v>2</v>
      </c>
      <c r="H998" s="42">
        <v>0</v>
      </c>
      <c r="I998" s="43">
        <f>ROUND(G998*H998,P4)</f>
        <v>0</v>
      </c>
      <c r="J998" s="37"/>
      <c r="O998" s="44">
        <f>I998*0.21</f>
        <v>0</v>
      </c>
      <c r="P998">
        <v>3</v>
      </c>
    </row>
    <row r="999">
      <c r="A999" s="37" t="s">
        <v>130</v>
      </c>
      <c r="B999" s="45"/>
      <c r="C999" s="46"/>
      <c r="D999" s="46"/>
      <c r="E999" s="39" t="s">
        <v>4648</v>
      </c>
      <c r="F999" s="46"/>
      <c r="G999" s="46"/>
      <c r="H999" s="46"/>
      <c r="I999" s="46"/>
      <c r="J999" s="47"/>
    </row>
    <row r="1000">
      <c r="A1000" s="37" t="s">
        <v>131</v>
      </c>
      <c r="B1000" s="45"/>
      <c r="C1000" s="46"/>
      <c r="D1000" s="46"/>
      <c r="E1000" s="39" t="s">
        <v>4648</v>
      </c>
      <c r="F1000" s="46"/>
      <c r="G1000" s="46"/>
      <c r="H1000" s="46"/>
      <c r="I1000" s="46"/>
      <c r="J1000" s="47"/>
    </row>
    <row r="1001">
      <c r="A1001" s="37" t="s">
        <v>125</v>
      </c>
      <c r="B1001" s="37">
        <v>325</v>
      </c>
      <c r="C1001" s="38" t="s">
        <v>4649</v>
      </c>
      <c r="D1001" s="37" t="s">
        <v>127</v>
      </c>
      <c r="E1001" s="39" t="s">
        <v>4230</v>
      </c>
      <c r="F1001" s="40" t="s">
        <v>656</v>
      </c>
      <c r="G1001" s="41">
        <v>30</v>
      </c>
      <c r="H1001" s="42">
        <v>0</v>
      </c>
      <c r="I1001" s="43">
        <f>ROUND(G1001*H1001,P4)</f>
        <v>0</v>
      </c>
      <c r="J1001" s="37"/>
      <c r="O1001" s="44">
        <f>I1001*0.21</f>
        <v>0</v>
      </c>
      <c r="P1001">
        <v>3</v>
      </c>
    </row>
    <row r="1002">
      <c r="A1002" s="37" t="s">
        <v>130</v>
      </c>
      <c r="B1002" s="45"/>
      <c r="C1002" s="46"/>
      <c r="D1002" s="46"/>
      <c r="E1002" s="39" t="s">
        <v>4230</v>
      </c>
      <c r="F1002" s="46"/>
      <c r="G1002" s="46"/>
      <c r="H1002" s="46"/>
      <c r="I1002" s="46"/>
      <c r="J1002" s="47"/>
    </row>
    <row r="1003">
      <c r="A1003" s="37" t="s">
        <v>131</v>
      </c>
      <c r="B1003" s="45"/>
      <c r="C1003" s="46"/>
      <c r="D1003" s="46"/>
      <c r="E1003" s="39" t="s">
        <v>4230</v>
      </c>
      <c r="F1003" s="46"/>
      <c r="G1003" s="46"/>
      <c r="H1003" s="46"/>
      <c r="I1003" s="46"/>
      <c r="J1003" s="47"/>
    </row>
    <row r="1004">
      <c r="A1004" s="37" t="s">
        <v>125</v>
      </c>
      <c r="B1004" s="37">
        <v>326</v>
      </c>
      <c r="C1004" s="38" t="s">
        <v>4650</v>
      </c>
      <c r="D1004" s="37" t="s">
        <v>127</v>
      </c>
      <c r="E1004" s="39" t="s">
        <v>4197</v>
      </c>
      <c r="F1004" s="40" t="s">
        <v>656</v>
      </c>
      <c r="G1004" s="41">
        <v>100</v>
      </c>
      <c r="H1004" s="42">
        <v>0</v>
      </c>
      <c r="I1004" s="43">
        <f>ROUND(G1004*H1004,P4)</f>
        <v>0</v>
      </c>
      <c r="J1004" s="37"/>
      <c r="O1004" s="44">
        <f>I1004*0.21</f>
        <v>0</v>
      </c>
      <c r="P1004">
        <v>3</v>
      </c>
    </row>
    <row r="1005">
      <c r="A1005" s="37" t="s">
        <v>130</v>
      </c>
      <c r="B1005" s="45"/>
      <c r="C1005" s="46"/>
      <c r="D1005" s="46"/>
      <c r="E1005" s="39" t="s">
        <v>4197</v>
      </c>
      <c r="F1005" s="46"/>
      <c r="G1005" s="46"/>
      <c r="H1005" s="46"/>
      <c r="I1005" s="46"/>
      <c r="J1005" s="47"/>
    </row>
    <row r="1006" ht="45">
      <c r="A1006" s="37" t="s">
        <v>131</v>
      </c>
      <c r="B1006" s="45"/>
      <c r="C1006" s="46"/>
      <c r="D1006" s="46"/>
      <c r="E1006" s="39" t="s">
        <v>4198</v>
      </c>
      <c r="F1006" s="46"/>
      <c r="G1006" s="46"/>
      <c r="H1006" s="46"/>
      <c r="I1006" s="46"/>
      <c r="J1006" s="47"/>
    </row>
    <row r="1007">
      <c r="A1007" s="31" t="s">
        <v>122</v>
      </c>
      <c r="B1007" s="32"/>
      <c r="C1007" s="33" t="s">
        <v>620</v>
      </c>
      <c r="D1007" s="34"/>
      <c r="E1007" s="31" t="s">
        <v>4651</v>
      </c>
      <c r="F1007" s="34"/>
      <c r="G1007" s="34"/>
      <c r="H1007" s="34"/>
      <c r="I1007" s="35">
        <f>SUMIFS(I1008:I1031,A1008:A1031,"P")</f>
        <v>0</v>
      </c>
      <c r="J1007" s="36"/>
    </row>
    <row r="1008" ht="30">
      <c r="A1008" s="37" t="s">
        <v>125</v>
      </c>
      <c r="B1008" s="37">
        <v>327</v>
      </c>
      <c r="C1008" s="38" t="s">
        <v>4596</v>
      </c>
      <c r="D1008" s="37" t="s">
        <v>127</v>
      </c>
      <c r="E1008" s="39" t="s">
        <v>4597</v>
      </c>
      <c r="F1008" s="40" t="s">
        <v>135</v>
      </c>
      <c r="G1008" s="41">
        <v>1</v>
      </c>
      <c r="H1008" s="42">
        <v>0</v>
      </c>
      <c r="I1008" s="43">
        <f>ROUND(G1008*H1008,P4)</f>
        <v>0</v>
      </c>
      <c r="J1008" s="37"/>
      <c r="O1008" s="44">
        <f>I1008*0.21</f>
        <v>0</v>
      </c>
      <c r="P1008">
        <v>3</v>
      </c>
    </row>
    <row r="1009" ht="30">
      <c r="A1009" s="37" t="s">
        <v>130</v>
      </c>
      <c r="B1009" s="45"/>
      <c r="C1009" s="46"/>
      <c r="D1009" s="46"/>
      <c r="E1009" s="39" t="s">
        <v>4597</v>
      </c>
      <c r="F1009" s="46"/>
      <c r="G1009" s="46"/>
      <c r="H1009" s="46"/>
      <c r="I1009" s="46"/>
      <c r="J1009" s="47"/>
    </row>
    <row r="1010" ht="90">
      <c r="A1010" s="37" t="s">
        <v>131</v>
      </c>
      <c r="B1010" s="45"/>
      <c r="C1010" s="46"/>
      <c r="D1010" s="46"/>
      <c r="E1010" s="39" t="s">
        <v>4652</v>
      </c>
      <c r="F1010" s="46"/>
      <c r="G1010" s="46"/>
      <c r="H1010" s="46"/>
      <c r="I1010" s="46"/>
      <c r="J1010" s="47"/>
    </row>
    <row r="1011" ht="30">
      <c r="A1011" s="37" t="s">
        <v>125</v>
      </c>
      <c r="B1011" s="37">
        <v>328</v>
      </c>
      <c r="C1011" s="38" t="s">
        <v>4653</v>
      </c>
      <c r="D1011" s="37" t="s">
        <v>127</v>
      </c>
      <c r="E1011" s="39" t="s">
        <v>4654</v>
      </c>
      <c r="F1011" s="40" t="s">
        <v>135</v>
      </c>
      <c r="G1011" s="41">
        <v>1</v>
      </c>
      <c r="H1011" s="42">
        <v>0</v>
      </c>
      <c r="I1011" s="43">
        <f>ROUND(G1011*H1011,P4)</f>
        <v>0</v>
      </c>
      <c r="J1011" s="37"/>
      <c r="O1011" s="44">
        <f>I1011*0.21</f>
        <v>0</v>
      </c>
      <c r="P1011">
        <v>3</v>
      </c>
    </row>
    <row r="1012" ht="30">
      <c r="A1012" s="37" t="s">
        <v>130</v>
      </c>
      <c r="B1012" s="45"/>
      <c r="C1012" s="46"/>
      <c r="D1012" s="46"/>
      <c r="E1012" s="39" t="s">
        <v>4654</v>
      </c>
      <c r="F1012" s="46"/>
      <c r="G1012" s="46"/>
      <c r="H1012" s="46"/>
      <c r="I1012" s="46"/>
      <c r="J1012" s="47"/>
    </row>
    <row r="1013" ht="75">
      <c r="A1013" s="37" t="s">
        <v>131</v>
      </c>
      <c r="B1013" s="45"/>
      <c r="C1013" s="46"/>
      <c r="D1013" s="46"/>
      <c r="E1013" s="39" t="s">
        <v>4655</v>
      </c>
      <c r="F1013" s="46"/>
      <c r="G1013" s="46"/>
      <c r="H1013" s="46"/>
      <c r="I1013" s="46"/>
      <c r="J1013" s="47"/>
    </row>
    <row r="1014">
      <c r="A1014" s="37" t="s">
        <v>125</v>
      </c>
      <c r="B1014" s="37">
        <v>329</v>
      </c>
      <c r="C1014" s="38" t="s">
        <v>4656</v>
      </c>
      <c r="D1014" s="37" t="s">
        <v>127</v>
      </c>
      <c r="E1014" s="39" t="s">
        <v>4657</v>
      </c>
      <c r="F1014" s="40" t="s">
        <v>135</v>
      </c>
      <c r="G1014" s="41">
        <v>1</v>
      </c>
      <c r="H1014" s="42">
        <v>0</v>
      </c>
      <c r="I1014" s="43">
        <f>ROUND(G1014*H1014,P4)</f>
        <v>0</v>
      </c>
      <c r="J1014" s="37"/>
      <c r="O1014" s="44">
        <f>I1014*0.21</f>
        <v>0</v>
      </c>
      <c r="P1014">
        <v>3</v>
      </c>
    </row>
    <row r="1015">
      <c r="A1015" s="37" t="s">
        <v>130</v>
      </c>
      <c r="B1015" s="45"/>
      <c r="C1015" s="46"/>
      <c r="D1015" s="46"/>
      <c r="E1015" s="39" t="s">
        <v>4657</v>
      </c>
      <c r="F1015" s="46"/>
      <c r="G1015" s="46"/>
      <c r="H1015" s="46"/>
      <c r="I1015" s="46"/>
      <c r="J1015" s="47"/>
    </row>
    <row r="1016" ht="45">
      <c r="A1016" s="37" t="s">
        <v>131</v>
      </c>
      <c r="B1016" s="45"/>
      <c r="C1016" s="46"/>
      <c r="D1016" s="46"/>
      <c r="E1016" s="39" t="s">
        <v>4658</v>
      </c>
      <c r="F1016" s="46"/>
      <c r="G1016" s="46"/>
      <c r="H1016" s="46"/>
      <c r="I1016" s="46"/>
      <c r="J1016" s="47"/>
    </row>
    <row r="1017" ht="30">
      <c r="A1017" s="37" t="s">
        <v>125</v>
      </c>
      <c r="B1017" s="37">
        <v>330</v>
      </c>
      <c r="C1017" s="38" t="s">
        <v>4607</v>
      </c>
      <c r="D1017" s="37" t="s">
        <v>1307</v>
      </c>
      <c r="E1017" s="39" t="s">
        <v>4608</v>
      </c>
      <c r="F1017" s="40" t="s">
        <v>135</v>
      </c>
      <c r="G1017" s="41">
        <v>1</v>
      </c>
      <c r="H1017" s="42">
        <v>0</v>
      </c>
      <c r="I1017" s="43">
        <f>ROUND(G1017*H1017,P4)</f>
        <v>0</v>
      </c>
      <c r="J1017" s="37"/>
      <c r="O1017" s="44">
        <f>I1017*0.21</f>
        <v>0</v>
      </c>
      <c r="P1017">
        <v>3</v>
      </c>
    </row>
    <row r="1018" ht="30">
      <c r="A1018" s="37" t="s">
        <v>130</v>
      </c>
      <c r="B1018" s="45"/>
      <c r="C1018" s="46"/>
      <c r="D1018" s="46"/>
      <c r="E1018" s="39" t="s">
        <v>4608</v>
      </c>
      <c r="F1018" s="46"/>
      <c r="G1018" s="46"/>
      <c r="H1018" s="46"/>
      <c r="I1018" s="46"/>
      <c r="J1018" s="47"/>
    </row>
    <row r="1019" ht="30">
      <c r="A1019" s="37" t="s">
        <v>131</v>
      </c>
      <c r="B1019" s="45"/>
      <c r="C1019" s="46"/>
      <c r="D1019" s="46"/>
      <c r="E1019" s="39" t="s">
        <v>4608</v>
      </c>
      <c r="F1019" s="46"/>
      <c r="G1019" s="46"/>
      <c r="H1019" s="46"/>
      <c r="I1019" s="46"/>
      <c r="J1019" s="47"/>
    </row>
    <row r="1020">
      <c r="A1020" s="37" t="s">
        <v>125</v>
      </c>
      <c r="B1020" s="37">
        <v>331</v>
      </c>
      <c r="C1020" s="38" t="s">
        <v>4156</v>
      </c>
      <c r="D1020" s="37" t="s">
        <v>297</v>
      </c>
      <c r="E1020" s="39" t="s">
        <v>4659</v>
      </c>
      <c r="F1020" s="40" t="s">
        <v>135</v>
      </c>
      <c r="G1020" s="41">
        <v>1</v>
      </c>
      <c r="H1020" s="42">
        <v>0</v>
      </c>
      <c r="I1020" s="43">
        <f>ROUND(G1020*H1020,P4)</f>
        <v>0</v>
      </c>
      <c r="J1020" s="37"/>
      <c r="O1020" s="44">
        <f>I1020*0.21</f>
        <v>0</v>
      </c>
      <c r="P1020">
        <v>3</v>
      </c>
    </row>
    <row r="1021">
      <c r="A1021" s="37" t="s">
        <v>130</v>
      </c>
      <c r="B1021" s="45"/>
      <c r="C1021" s="46"/>
      <c r="D1021" s="46"/>
      <c r="E1021" s="39" t="s">
        <v>4659</v>
      </c>
      <c r="F1021" s="46"/>
      <c r="G1021" s="46"/>
      <c r="H1021" s="46"/>
      <c r="I1021" s="46"/>
      <c r="J1021" s="47"/>
    </row>
    <row r="1022" ht="30">
      <c r="A1022" s="37" t="s">
        <v>131</v>
      </c>
      <c r="B1022" s="45"/>
      <c r="C1022" s="46"/>
      <c r="D1022" s="46"/>
      <c r="E1022" s="39" t="s">
        <v>4660</v>
      </c>
      <c r="F1022" s="46"/>
      <c r="G1022" s="46"/>
      <c r="H1022" s="46"/>
      <c r="I1022" s="46"/>
      <c r="J1022" s="47"/>
    </row>
    <row r="1023" ht="30">
      <c r="A1023" s="37" t="s">
        <v>125</v>
      </c>
      <c r="B1023" s="37">
        <v>332</v>
      </c>
      <c r="C1023" s="38" t="s">
        <v>4661</v>
      </c>
      <c r="D1023" s="37" t="s">
        <v>127</v>
      </c>
      <c r="E1023" s="39" t="s">
        <v>4662</v>
      </c>
      <c r="F1023" s="40" t="s">
        <v>135</v>
      </c>
      <c r="G1023" s="41">
        <v>2</v>
      </c>
      <c r="H1023" s="42">
        <v>0</v>
      </c>
      <c r="I1023" s="43">
        <f>ROUND(G1023*H1023,P4)</f>
        <v>0</v>
      </c>
      <c r="J1023" s="37"/>
      <c r="O1023" s="44">
        <f>I1023*0.21</f>
        <v>0</v>
      </c>
      <c r="P1023">
        <v>3</v>
      </c>
    </row>
    <row r="1024" ht="30">
      <c r="A1024" s="37" t="s">
        <v>130</v>
      </c>
      <c r="B1024" s="45"/>
      <c r="C1024" s="46"/>
      <c r="D1024" s="46"/>
      <c r="E1024" s="39" t="s">
        <v>4662</v>
      </c>
      <c r="F1024" s="46"/>
      <c r="G1024" s="46"/>
      <c r="H1024" s="46"/>
      <c r="I1024" s="46"/>
      <c r="J1024" s="47"/>
    </row>
    <row r="1025" ht="30">
      <c r="A1025" s="37" t="s">
        <v>131</v>
      </c>
      <c r="B1025" s="45"/>
      <c r="C1025" s="46"/>
      <c r="D1025" s="46"/>
      <c r="E1025" s="39" t="s">
        <v>4662</v>
      </c>
      <c r="F1025" s="46"/>
      <c r="G1025" s="46"/>
      <c r="H1025" s="46"/>
      <c r="I1025" s="46"/>
      <c r="J1025" s="47"/>
    </row>
    <row r="1026">
      <c r="A1026" s="37" t="s">
        <v>125</v>
      </c>
      <c r="B1026" s="37">
        <v>333</v>
      </c>
      <c r="C1026" s="38" t="s">
        <v>4663</v>
      </c>
      <c r="D1026" s="37" t="s">
        <v>127</v>
      </c>
      <c r="E1026" s="39" t="s">
        <v>4230</v>
      </c>
      <c r="F1026" s="40" t="s">
        <v>656</v>
      </c>
      <c r="G1026" s="41">
        <v>10</v>
      </c>
      <c r="H1026" s="42">
        <v>0</v>
      </c>
      <c r="I1026" s="43">
        <f>ROUND(G1026*H1026,P4)</f>
        <v>0</v>
      </c>
      <c r="J1026" s="37"/>
      <c r="O1026" s="44">
        <f>I1026*0.21</f>
        <v>0</v>
      </c>
      <c r="P1026">
        <v>3</v>
      </c>
    </row>
    <row r="1027">
      <c r="A1027" s="37" t="s">
        <v>130</v>
      </c>
      <c r="B1027" s="45"/>
      <c r="C1027" s="46"/>
      <c r="D1027" s="46"/>
      <c r="E1027" s="39" t="s">
        <v>4230</v>
      </c>
      <c r="F1027" s="46"/>
      <c r="G1027" s="46"/>
      <c r="H1027" s="46"/>
      <c r="I1027" s="46"/>
      <c r="J1027" s="47"/>
    </row>
    <row r="1028">
      <c r="A1028" s="37" t="s">
        <v>131</v>
      </c>
      <c r="B1028" s="45"/>
      <c r="C1028" s="46"/>
      <c r="D1028" s="46"/>
      <c r="E1028" s="39" t="s">
        <v>4230</v>
      </c>
      <c r="F1028" s="46"/>
      <c r="G1028" s="46"/>
      <c r="H1028" s="46"/>
      <c r="I1028" s="46"/>
      <c r="J1028" s="47"/>
    </row>
    <row r="1029">
      <c r="A1029" s="37" t="s">
        <v>125</v>
      </c>
      <c r="B1029" s="37">
        <v>334</v>
      </c>
      <c r="C1029" s="38" t="s">
        <v>4664</v>
      </c>
      <c r="D1029" s="37" t="s">
        <v>127</v>
      </c>
      <c r="E1029" s="39" t="s">
        <v>4197</v>
      </c>
      <c r="F1029" s="40" t="s">
        <v>656</v>
      </c>
      <c r="G1029" s="41">
        <v>10</v>
      </c>
      <c r="H1029" s="42">
        <v>0</v>
      </c>
      <c r="I1029" s="43">
        <f>ROUND(G1029*H1029,P4)</f>
        <v>0</v>
      </c>
      <c r="J1029" s="37"/>
      <c r="O1029" s="44">
        <f>I1029*0.21</f>
        <v>0</v>
      </c>
      <c r="P1029">
        <v>3</v>
      </c>
    </row>
    <row r="1030">
      <c r="A1030" s="37" t="s">
        <v>130</v>
      </c>
      <c r="B1030" s="45"/>
      <c r="C1030" s="46"/>
      <c r="D1030" s="46"/>
      <c r="E1030" s="39" t="s">
        <v>4197</v>
      </c>
      <c r="F1030" s="46"/>
      <c r="G1030" s="46"/>
      <c r="H1030" s="46"/>
      <c r="I1030" s="46"/>
      <c r="J1030" s="47"/>
    </row>
    <row r="1031" ht="45">
      <c r="A1031" s="37" t="s">
        <v>131</v>
      </c>
      <c r="B1031" s="45"/>
      <c r="C1031" s="46"/>
      <c r="D1031" s="46"/>
      <c r="E1031" s="39" t="s">
        <v>4198</v>
      </c>
      <c r="F1031" s="46"/>
      <c r="G1031" s="46"/>
      <c r="H1031" s="46"/>
      <c r="I1031" s="46"/>
      <c r="J1031" s="47"/>
    </row>
    <row r="1032">
      <c r="A1032" s="31" t="s">
        <v>122</v>
      </c>
      <c r="B1032" s="32"/>
      <c r="C1032" s="33" t="s">
        <v>1215</v>
      </c>
      <c r="D1032" s="34"/>
      <c r="E1032" s="31" t="s">
        <v>4665</v>
      </c>
      <c r="F1032" s="34"/>
      <c r="G1032" s="34"/>
      <c r="H1032" s="34"/>
      <c r="I1032" s="35">
        <f>SUMIFS(I1033:I1056,A1033:A1056,"P")</f>
        <v>0</v>
      </c>
      <c r="J1032" s="36"/>
    </row>
    <row r="1033">
      <c r="A1033" s="37" t="s">
        <v>125</v>
      </c>
      <c r="B1033" s="37">
        <v>335</v>
      </c>
      <c r="C1033" s="38" t="s">
        <v>4666</v>
      </c>
      <c r="D1033" s="37" t="s">
        <v>127</v>
      </c>
      <c r="E1033" s="39" t="s">
        <v>4667</v>
      </c>
      <c r="F1033" s="40" t="s">
        <v>135</v>
      </c>
      <c r="G1033" s="41">
        <v>1</v>
      </c>
      <c r="H1033" s="42">
        <v>0</v>
      </c>
      <c r="I1033" s="43">
        <f>ROUND(G1033*H1033,P4)</f>
        <v>0</v>
      </c>
      <c r="J1033" s="37"/>
      <c r="O1033" s="44">
        <f>I1033*0.21</f>
        <v>0</v>
      </c>
      <c r="P1033">
        <v>3</v>
      </c>
    </row>
    <row r="1034">
      <c r="A1034" s="37" t="s">
        <v>130</v>
      </c>
      <c r="B1034" s="45"/>
      <c r="C1034" s="46"/>
      <c r="D1034" s="46"/>
      <c r="E1034" s="39" t="s">
        <v>4667</v>
      </c>
      <c r="F1034" s="46"/>
      <c r="G1034" s="46"/>
      <c r="H1034" s="46"/>
      <c r="I1034" s="46"/>
      <c r="J1034" s="47"/>
    </row>
    <row r="1035" ht="75">
      <c r="A1035" s="37" t="s">
        <v>131</v>
      </c>
      <c r="B1035" s="45"/>
      <c r="C1035" s="46"/>
      <c r="D1035" s="46"/>
      <c r="E1035" s="39" t="s">
        <v>4668</v>
      </c>
      <c r="F1035" s="46"/>
      <c r="G1035" s="46"/>
      <c r="H1035" s="46"/>
      <c r="I1035" s="46"/>
      <c r="J1035" s="47"/>
    </row>
    <row r="1036">
      <c r="A1036" s="37" t="s">
        <v>125</v>
      </c>
      <c r="B1036" s="37">
        <v>336</v>
      </c>
      <c r="C1036" s="38" t="s">
        <v>4669</v>
      </c>
      <c r="D1036" s="37" t="s">
        <v>127</v>
      </c>
      <c r="E1036" s="39" t="s">
        <v>4670</v>
      </c>
      <c r="F1036" s="40" t="s">
        <v>135</v>
      </c>
      <c r="G1036" s="41">
        <v>1</v>
      </c>
      <c r="H1036" s="42">
        <v>0</v>
      </c>
      <c r="I1036" s="43">
        <f>ROUND(G1036*H1036,P4)</f>
        <v>0</v>
      </c>
      <c r="J1036" s="37"/>
      <c r="O1036" s="44">
        <f>I1036*0.21</f>
        <v>0</v>
      </c>
      <c r="P1036">
        <v>3</v>
      </c>
    </row>
    <row r="1037">
      <c r="A1037" s="37" t="s">
        <v>130</v>
      </c>
      <c r="B1037" s="45"/>
      <c r="C1037" s="46"/>
      <c r="D1037" s="46"/>
      <c r="E1037" s="39" t="s">
        <v>4670</v>
      </c>
      <c r="F1037" s="46"/>
      <c r="G1037" s="46"/>
      <c r="H1037" s="46"/>
      <c r="I1037" s="46"/>
      <c r="J1037" s="47"/>
    </row>
    <row r="1038" ht="60">
      <c r="A1038" s="37" t="s">
        <v>131</v>
      </c>
      <c r="B1038" s="45"/>
      <c r="C1038" s="46"/>
      <c r="D1038" s="46"/>
      <c r="E1038" s="39" t="s">
        <v>4671</v>
      </c>
      <c r="F1038" s="46"/>
      <c r="G1038" s="46"/>
      <c r="H1038" s="46"/>
      <c r="I1038" s="46"/>
      <c r="J1038" s="47"/>
    </row>
    <row r="1039">
      <c r="A1039" s="37" t="s">
        <v>125</v>
      </c>
      <c r="B1039" s="37">
        <v>337</v>
      </c>
      <c r="C1039" s="38" t="s">
        <v>4672</v>
      </c>
      <c r="D1039" s="37" t="s">
        <v>127</v>
      </c>
      <c r="E1039" s="39" t="s">
        <v>4673</v>
      </c>
      <c r="F1039" s="40" t="s">
        <v>135</v>
      </c>
      <c r="G1039" s="41">
        <v>1</v>
      </c>
      <c r="H1039" s="42">
        <v>0</v>
      </c>
      <c r="I1039" s="43">
        <f>ROUND(G1039*H1039,P4)</f>
        <v>0</v>
      </c>
      <c r="J1039" s="37"/>
      <c r="O1039" s="44">
        <f>I1039*0.21</f>
        <v>0</v>
      </c>
      <c r="P1039">
        <v>3</v>
      </c>
    </row>
    <row r="1040">
      <c r="A1040" s="37" t="s">
        <v>130</v>
      </c>
      <c r="B1040" s="45"/>
      <c r="C1040" s="46"/>
      <c r="D1040" s="46"/>
      <c r="E1040" s="39" t="s">
        <v>4673</v>
      </c>
      <c r="F1040" s="46"/>
      <c r="G1040" s="46"/>
      <c r="H1040" s="46"/>
      <c r="I1040" s="46"/>
      <c r="J1040" s="47"/>
    </row>
    <row r="1041" ht="45">
      <c r="A1041" s="37" t="s">
        <v>131</v>
      </c>
      <c r="B1041" s="45"/>
      <c r="C1041" s="46"/>
      <c r="D1041" s="46"/>
      <c r="E1041" s="39" t="s">
        <v>4674</v>
      </c>
      <c r="F1041" s="46"/>
      <c r="G1041" s="46"/>
      <c r="H1041" s="46"/>
      <c r="I1041" s="46"/>
      <c r="J1041" s="47"/>
    </row>
    <row r="1042" ht="30">
      <c r="A1042" s="37" t="s">
        <v>125</v>
      </c>
      <c r="B1042" s="37">
        <v>338</v>
      </c>
      <c r="C1042" s="38" t="s">
        <v>4607</v>
      </c>
      <c r="D1042" s="37" t="s">
        <v>127</v>
      </c>
      <c r="E1042" s="39" t="s">
        <v>4608</v>
      </c>
      <c r="F1042" s="40" t="s">
        <v>135</v>
      </c>
      <c r="G1042" s="41">
        <v>1</v>
      </c>
      <c r="H1042" s="42">
        <v>0</v>
      </c>
      <c r="I1042" s="43">
        <f>ROUND(G1042*H1042,P4)</f>
        <v>0</v>
      </c>
      <c r="J1042" s="37"/>
      <c r="O1042" s="44">
        <f>I1042*0.21</f>
        <v>0</v>
      </c>
      <c r="P1042">
        <v>3</v>
      </c>
    </row>
    <row r="1043" ht="30">
      <c r="A1043" s="37" t="s">
        <v>130</v>
      </c>
      <c r="B1043" s="45"/>
      <c r="C1043" s="46"/>
      <c r="D1043" s="46"/>
      <c r="E1043" s="39" t="s">
        <v>4608</v>
      </c>
      <c r="F1043" s="46"/>
      <c r="G1043" s="46"/>
      <c r="H1043" s="46"/>
      <c r="I1043" s="46"/>
      <c r="J1043" s="47"/>
    </row>
    <row r="1044" ht="30">
      <c r="A1044" s="37" t="s">
        <v>131</v>
      </c>
      <c r="B1044" s="45"/>
      <c r="C1044" s="46"/>
      <c r="D1044" s="46"/>
      <c r="E1044" s="39" t="s">
        <v>4608</v>
      </c>
      <c r="F1044" s="46"/>
      <c r="G1044" s="46"/>
      <c r="H1044" s="46"/>
      <c r="I1044" s="46"/>
      <c r="J1044" s="47"/>
    </row>
    <row r="1045">
      <c r="A1045" s="37" t="s">
        <v>125</v>
      </c>
      <c r="B1045" s="37">
        <v>339</v>
      </c>
      <c r="C1045" s="38" t="s">
        <v>4156</v>
      </c>
      <c r="D1045" s="37" t="s">
        <v>1307</v>
      </c>
      <c r="E1045" s="39" t="s">
        <v>4659</v>
      </c>
      <c r="F1045" s="40" t="s">
        <v>135</v>
      </c>
      <c r="G1045" s="41">
        <v>1</v>
      </c>
      <c r="H1045" s="42">
        <v>0</v>
      </c>
      <c r="I1045" s="43">
        <f>ROUND(G1045*H1045,P4)</f>
        <v>0</v>
      </c>
      <c r="J1045" s="37"/>
      <c r="O1045" s="44">
        <f>I1045*0.21</f>
        <v>0</v>
      </c>
      <c r="P1045">
        <v>3</v>
      </c>
    </row>
    <row r="1046">
      <c r="A1046" s="37" t="s">
        <v>130</v>
      </c>
      <c r="B1046" s="45"/>
      <c r="C1046" s="46"/>
      <c r="D1046" s="46"/>
      <c r="E1046" s="39" t="s">
        <v>4659</v>
      </c>
      <c r="F1046" s="46"/>
      <c r="G1046" s="46"/>
      <c r="H1046" s="46"/>
      <c r="I1046" s="46"/>
      <c r="J1046" s="47"/>
    </row>
    <row r="1047" ht="30">
      <c r="A1047" s="37" t="s">
        <v>131</v>
      </c>
      <c r="B1047" s="45"/>
      <c r="C1047" s="46"/>
      <c r="D1047" s="46"/>
      <c r="E1047" s="39" t="s">
        <v>4660</v>
      </c>
      <c r="F1047" s="46"/>
      <c r="G1047" s="46"/>
      <c r="H1047" s="46"/>
      <c r="I1047" s="46"/>
      <c r="J1047" s="47"/>
    </row>
    <row r="1048" ht="30">
      <c r="A1048" s="37" t="s">
        <v>125</v>
      </c>
      <c r="B1048" s="37">
        <v>340</v>
      </c>
      <c r="C1048" s="38" t="s">
        <v>4661</v>
      </c>
      <c r="D1048" s="37" t="s">
        <v>297</v>
      </c>
      <c r="E1048" s="39" t="s">
        <v>4662</v>
      </c>
      <c r="F1048" s="40" t="s">
        <v>135</v>
      </c>
      <c r="G1048" s="41">
        <v>2</v>
      </c>
      <c r="H1048" s="42">
        <v>0</v>
      </c>
      <c r="I1048" s="43">
        <f>ROUND(G1048*H1048,P4)</f>
        <v>0</v>
      </c>
      <c r="J1048" s="37"/>
      <c r="O1048" s="44">
        <f>I1048*0.21</f>
        <v>0</v>
      </c>
      <c r="P1048">
        <v>3</v>
      </c>
    </row>
    <row r="1049" ht="30">
      <c r="A1049" s="37" t="s">
        <v>130</v>
      </c>
      <c r="B1049" s="45"/>
      <c r="C1049" s="46"/>
      <c r="D1049" s="46"/>
      <c r="E1049" s="39" t="s">
        <v>4662</v>
      </c>
      <c r="F1049" s="46"/>
      <c r="G1049" s="46"/>
      <c r="H1049" s="46"/>
      <c r="I1049" s="46"/>
      <c r="J1049" s="47"/>
    </row>
    <row r="1050" ht="30">
      <c r="A1050" s="37" t="s">
        <v>131</v>
      </c>
      <c r="B1050" s="45"/>
      <c r="C1050" s="46"/>
      <c r="D1050" s="46"/>
      <c r="E1050" s="39" t="s">
        <v>4662</v>
      </c>
      <c r="F1050" s="46"/>
      <c r="G1050" s="46"/>
      <c r="H1050" s="46"/>
      <c r="I1050" s="46"/>
      <c r="J1050" s="47"/>
    </row>
    <row r="1051">
      <c r="A1051" s="37" t="s">
        <v>125</v>
      </c>
      <c r="B1051" s="37">
        <v>341</v>
      </c>
      <c r="C1051" s="38" t="s">
        <v>4675</v>
      </c>
      <c r="D1051" s="37" t="s">
        <v>127</v>
      </c>
      <c r="E1051" s="39" t="s">
        <v>4230</v>
      </c>
      <c r="F1051" s="40" t="s">
        <v>656</v>
      </c>
      <c r="G1051" s="41">
        <v>10</v>
      </c>
      <c r="H1051" s="42">
        <v>0</v>
      </c>
      <c r="I1051" s="43">
        <f>ROUND(G1051*H1051,P4)</f>
        <v>0</v>
      </c>
      <c r="J1051" s="37"/>
      <c r="O1051" s="44">
        <f>I1051*0.21</f>
        <v>0</v>
      </c>
      <c r="P1051">
        <v>3</v>
      </c>
    </row>
    <row r="1052">
      <c r="A1052" s="37" t="s">
        <v>130</v>
      </c>
      <c r="B1052" s="45"/>
      <c r="C1052" s="46"/>
      <c r="D1052" s="46"/>
      <c r="E1052" s="39" t="s">
        <v>4230</v>
      </c>
      <c r="F1052" s="46"/>
      <c r="G1052" s="46"/>
      <c r="H1052" s="46"/>
      <c r="I1052" s="46"/>
      <c r="J1052" s="47"/>
    </row>
    <row r="1053">
      <c r="A1053" s="37" t="s">
        <v>131</v>
      </c>
      <c r="B1053" s="45"/>
      <c r="C1053" s="46"/>
      <c r="D1053" s="46"/>
      <c r="E1053" s="39" t="s">
        <v>4230</v>
      </c>
      <c r="F1053" s="46"/>
      <c r="G1053" s="46"/>
      <c r="H1053" s="46"/>
      <c r="I1053" s="46"/>
      <c r="J1053" s="47"/>
    </row>
    <row r="1054">
      <c r="A1054" s="37" t="s">
        <v>125</v>
      </c>
      <c r="B1054" s="37">
        <v>342</v>
      </c>
      <c r="C1054" s="38" t="s">
        <v>4676</v>
      </c>
      <c r="D1054" s="37" t="s">
        <v>127</v>
      </c>
      <c r="E1054" s="39" t="s">
        <v>4197</v>
      </c>
      <c r="F1054" s="40" t="s">
        <v>656</v>
      </c>
      <c r="G1054" s="41">
        <v>10</v>
      </c>
      <c r="H1054" s="42">
        <v>0</v>
      </c>
      <c r="I1054" s="43">
        <f>ROUND(G1054*H1054,P4)</f>
        <v>0</v>
      </c>
      <c r="J1054" s="37"/>
      <c r="O1054" s="44">
        <f>I1054*0.21</f>
        <v>0</v>
      </c>
      <c r="P1054">
        <v>3</v>
      </c>
    </row>
    <row r="1055">
      <c r="A1055" s="37" t="s">
        <v>130</v>
      </c>
      <c r="B1055" s="45"/>
      <c r="C1055" s="46"/>
      <c r="D1055" s="46"/>
      <c r="E1055" s="39" t="s">
        <v>4197</v>
      </c>
      <c r="F1055" s="46"/>
      <c r="G1055" s="46"/>
      <c r="H1055" s="46"/>
      <c r="I1055" s="46"/>
      <c r="J1055" s="47"/>
    </row>
    <row r="1056" ht="45">
      <c r="A1056" s="37" t="s">
        <v>131</v>
      </c>
      <c r="B1056" s="45"/>
      <c r="C1056" s="46"/>
      <c r="D1056" s="46"/>
      <c r="E1056" s="39" t="s">
        <v>4198</v>
      </c>
      <c r="F1056" s="46"/>
      <c r="G1056" s="46"/>
      <c r="H1056" s="46"/>
      <c r="I1056" s="46"/>
      <c r="J1056" s="47"/>
    </row>
    <row r="1057">
      <c r="A1057" s="31" t="s">
        <v>122</v>
      </c>
      <c r="B1057" s="32"/>
      <c r="C1057" s="33" t="s">
        <v>1232</v>
      </c>
      <c r="D1057" s="34"/>
      <c r="E1057" s="31" t="s">
        <v>4677</v>
      </c>
      <c r="F1057" s="34"/>
      <c r="G1057" s="34"/>
      <c r="H1057" s="34"/>
      <c r="I1057" s="35">
        <f>SUMIFS(I1058:I1087,A1058:A1087,"P")</f>
        <v>0</v>
      </c>
      <c r="J1057" s="36"/>
    </row>
    <row r="1058">
      <c r="A1058" s="37" t="s">
        <v>125</v>
      </c>
      <c r="B1058" s="37">
        <v>343</v>
      </c>
      <c r="C1058" s="38" t="s">
        <v>4678</v>
      </c>
      <c r="D1058" s="37" t="s">
        <v>127</v>
      </c>
      <c r="E1058" s="39" t="s">
        <v>4679</v>
      </c>
      <c r="F1058" s="40" t="s">
        <v>135</v>
      </c>
      <c r="G1058" s="41">
        <v>2</v>
      </c>
      <c r="H1058" s="42">
        <v>0</v>
      </c>
      <c r="I1058" s="43">
        <f>ROUND(G1058*H1058,P4)</f>
        <v>0</v>
      </c>
      <c r="J1058" s="37"/>
      <c r="O1058" s="44">
        <f>I1058*0.21</f>
        <v>0</v>
      </c>
      <c r="P1058">
        <v>3</v>
      </c>
    </row>
    <row r="1059">
      <c r="A1059" s="37" t="s">
        <v>130</v>
      </c>
      <c r="B1059" s="45"/>
      <c r="C1059" s="46"/>
      <c r="D1059" s="46"/>
      <c r="E1059" s="39" t="s">
        <v>4679</v>
      </c>
      <c r="F1059" s="46"/>
      <c r="G1059" s="46"/>
      <c r="H1059" s="46"/>
      <c r="I1059" s="46"/>
      <c r="J1059" s="47"/>
    </row>
    <row r="1060">
      <c r="A1060" s="37" t="s">
        <v>131</v>
      </c>
      <c r="B1060" s="45"/>
      <c r="C1060" s="46"/>
      <c r="D1060" s="46"/>
      <c r="E1060" s="39" t="s">
        <v>4679</v>
      </c>
      <c r="F1060" s="46"/>
      <c r="G1060" s="46"/>
      <c r="H1060" s="46"/>
      <c r="I1060" s="46"/>
      <c r="J1060" s="47"/>
    </row>
    <row r="1061" ht="30">
      <c r="A1061" s="37" t="s">
        <v>125</v>
      </c>
      <c r="B1061" s="37">
        <v>344</v>
      </c>
      <c r="C1061" s="38" t="s">
        <v>4309</v>
      </c>
      <c r="D1061" s="37" t="s">
        <v>1456</v>
      </c>
      <c r="E1061" s="39" t="s">
        <v>4310</v>
      </c>
      <c r="F1061" s="40" t="s">
        <v>135</v>
      </c>
      <c r="G1061" s="41">
        <v>4</v>
      </c>
      <c r="H1061" s="42">
        <v>0</v>
      </c>
      <c r="I1061" s="43">
        <f>ROUND(G1061*H1061,P4)</f>
        <v>0</v>
      </c>
      <c r="J1061" s="37"/>
      <c r="O1061" s="44">
        <f>I1061*0.21</f>
        <v>0</v>
      </c>
      <c r="P1061">
        <v>3</v>
      </c>
    </row>
    <row r="1062" ht="30">
      <c r="A1062" s="37" t="s">
        <v>130</v>
      </c>
      <c r="B1062" s="45"/>
      <c r="C1062" s="46"/>
      <c r="D1062" s="46"/>
      <c r="E1062" s="39" t="s">
        <v>4310</v>
      </c>
      <c r="F1062" s="46"/>
      <c r="G1062" s="46"/>
      <c r="H1062" s="46"/>
      <c r="I1062" s="46"/>
      <c r="J1062" s="47"/>
    </row>
    <row r="1063" ht="30">
      <c r="A1063" s="37" t="s">
        <v>131</v>
      </c>
      <c r="B1063" s="45"/>
      <c r="C1063" s="46"/>
      <c r="D1063" s="46"/>
      <c r="E1063" s="39" t="s">
        <v>4310</v>
      </c>
      <c r="F1063" s="46"/>
      <c r="G1063" s="46"/>
      <c r="H1063" s="46"/>
      <c r="I1063" s="46"/>
      <c r="J1063" s="47"/>
    </row>
    <row r="1064" ht="30">
      <c r="A1064" s="37" t="s">
        <v>125</v>
      </c>
      <c r="B1064" s="37">
        <v>345</v>
      </c>
      <c r="C1064" s="38" t="s">
        <v>4311</v>
      </c>
      <c r="D1064" s="37" t="s">
        <v>127</v>
      </c>
      <c r="E1064" s="39" t="s">
        <v>4312</v>
      </c>
      <c r="F1064" s="40" t="s">
        <v>135</v>
      </c>
      <c r="G1064" s="41">
        <v>2</v>
      </c>
      <c r="H1064" s="42">
        <v>0</v>
      </c>
      <c r="I1064" s="43">
        <f>ROUND(G1064*H1064,P4)</f>
        <v>0</v>
      </c>
      <c r="J1064" s="37"/>
      <c r="O1064" s="44">
        <f>I1064*0.21</f>
        <v>0</v>
      </c>
      <c r="P1064">
        <v>3</v>
      </c>
    </row>
    <row r="1065" ht="30">
      <c r="A1065" s="37" t="s">
        <v>130</v>
      </c>
      <c r="B1065" s="45"/>
      <c r="C1065" s="46"/>
      <c r="D1065" s="46"/>
      <c r="E1065" s="39" t="s">
        <v>4312</v>
      </c>
      <c r="F1065" s="46"/>
      <c r="G1065" s="46"/>
      <c r="H1065" s="46"/>
      <c r="I1065" s="46"/>
      <c r="J1065" s="47"/>
    </row>
    <row r="1066" ht="30">
      <c r="A1066" s="37" t="s">
        <v>131</v>
      </c>
      <c r="B1066" s="45"/>
      <c r="C1066" s="46"/>
      <c r="D1066" s="46"/>
      <c r="E1066" s="39" t="s">
        <v>4312</v>
      </c>
      <c r="F1066" s="46"/>
      <c r="G1066" s="46"/>
      <c r="H1066" s="46"/>
      <c r="I1066" s="46"/>
      <c r="J1066" s="47"/>
    </row>
    <row r="1067" ht="30">
      <c r="A1067" s="37" t="s">
        <v>125</v>
      </c>
      <c r="B1067" s="37">
        <v>346</v>
      </c>
      <c r="C1067" s="38" t="s">
        <v>4313</v>
      </c>
      <c r="D1067" s="37" t="s">
        <v>127</v>
      </c>
      <c r="E1067" s="39" t="s">
        <v>4314</v>
      </c>
      <c r="F1067" s="40" t="s">
        <v>135</v>
      </c>
      <c r="G1067" s="41">
        <v>2</v>
      </c>
      <c r="H1067" s="42">
        <v>0</v>
      </c>
      <c r="I1067" s="43">
        <f>ROUND(G1067*H1067,P4)</f>
        <v>0</v>
      </c>
      <c r="J1067" s="37"/>
      <c r="O1067" s="44">
        <f>I1067*0.21</f>
        <v>0</v>
      </c>
      <c r="P1067">
        <v>3</v>
      </c>
    </row>
    <row r="1068" ht="30">
      <c r="A1068" s="37" t="s">
        <v>130</v>
      </c>
      <c r="B1068" s="45"/>
      <c r="C1068" s="46"/>
      <c r="D1068" s="46"/>
      <c r="E1068" s="39" t="s">
        <v>4314</v>
      </c>
      <c r="F1068" s="46"/>
      <c r="G1068" s="46"/>
      <c r="H1068" s="46"/>
      <c r="I1068" s="46"/>
      <c r="J1068" s="47"/>
    </row>
    <row r="1069" ht="30">
      <c r="A1069" s="37" t="s">
        <v>131</v>
      </c>
      <c r="B1069" s="45"/>
      <c r="C1069" s="46"/>
      <c r="D1069" s="46"/>
      <c r="E1069" s="39" t="s">
        <v>4314</v>
      </c>
      <c r="F1069" s="46"/>
      <c r="G1069" s="46"/>
      <c r="H1069" s="46"/>
      <c r="I1069" s="46"/>
      <c r="J1069" s="47"/>
    </row>
    <row r="1070" ht="30">
      <c r="A1070" s="37" t="s">
        <v>125</v>
      </c>
      <c r="B1070" s="37">
        <v>347</v>
      </c>
      <c r="C1070" s="38" t="s">
        <v>4315</v>
      </c>
      <c r="D1070" s="37" t="s">
        <v>1307</v>
      </c>
      <c r="E1070" s="39" t="s">
        <v>4316</v>
      </c>
      <c r="F1070" s="40" t="s">
        <v>135</v>
      </c>
      <c r="G1070" s="41">
        <v>2</v>
      </c>
      <c r="H1070" s="42">
        <v>0</v>
      </c>
      <c r="I1070" s="43">
        <f>ROUND(G1070*H1070,P4)</f>
        <v>0</v>
      </c>
      <c r="J1070" s="37"/>
      <c r="O1070" s="44">
        <f>I1070*0.21</f>
        <v>0</v>
      </c>
      <c r="P1070">
        <v>3</v>
      </c>
    </row>
    <row r="1071" ht="30">
      <c r="A1071" s="37" t="s">
        <v>130</v>
      </c>
      <c r="B1071" s="45"/>
      <c r="C1071" s="46"/>
      <c r="D1071" s="46"/>
      <c r="E1071" s="39" t="s">
        <v>4316</v>
      </c>
      <c r="F1071" s="46"/>
      <c r="G1071" s="46"/>
      <c r="H1071" s="46"/>
      <c r="I1071" s="46"/>
      <c r="J1071" s="47"/>
    </row>
    <row r="1072" ht="30">
      <c r="A1072" s="37" t="s">
        <v>131</v>
      </c>
      <c r="B1072" s="45"/>
      <c r="C1072" s="46"/>
      <c r="D1072" s="46"/>
      <c r="E1072" s="39" t="s">
        <v>4316</v>
      </c>
      <c r="F1072" s="46"/>
      <c r="G1072" s="46"/>
      <c r="H1072" s="46"/>
      <c r="I1072" s="46"/>
      <c r="J1072" s="47"/>
    </row>
    <row r="1073">
      <c r="A1073" s="37" t="s">
        <v>125</v>
      </c>
      <c r="B1073" s="37">
        <v>348</v>
      </c>
      <c r="C1073" s="38" t="s">
        <v>4680</v>
      </c>
      <c r="D1073" s="37" t="s">
        <v>127</v>
      </c>
      <c r="E1073" s="39" t="s">
        <v>4318</v>
      </c>
      <c r="F1073" s="40" t="s">
        <v>135</v>
      </c>
      <c r="G1073" s="41">
        <v>1</v>
      </c>
      <c r="H1073" s="42">
        <v>0</v>
      </c>
      <c r="I1073" s="43">
        <f>ROUND(G1073*H1073,P4)</f>
        <v>0</v>
      </c>
      <c r="J1073" s="37"/>
      <c r="O1073" s="44">
        <f>I1073*0.21</f>
        <v>0</v>
      </c>
      <c r="P1073">
        <v>3</v>
      </c>
    </row>
    <row r="1074">
      <c r="A1074" s="37" t="s">
        <v>130</v>
      </c>
      <c r="B1074" s="45"/>
      <c r="C1074" s="46"/>
      <c r="D1074" s="46"/>
      <c r="E1074" s="39" t="s">
        <v>4318</v>
      </c>
      <c r="F1074" s="46"/>
      <c r="G1074" s="46"/>
      <c r="H1074" s="46"/>
      <c r="I1074" s="46"/>
      <c r="J1074" s="47"/>
    </row>
    <row r="1075" ht="30">
      <c r="A1075" s="37" t="s">
        <v>131</v>
      </c>
      <c r="B1075" s="45"/>
      <c r="C1075" s="46"/>
      <c r="D1075" s="46"/>
      <c r="E1075" s="39" t="s">
        <v>4319</v>
      </c>
      <c r="F1075" s="46"/>
      <c r="G1075" s="46"/>
      <c r="H1075" s="46"/>
      <c r="I1075" s="46"/>
      <c r="J1075" s="47"/>
    </row>
    <row r="1076">
      <c r="A1076" s="37" t="s">
        <v>125</v>
      </c>
      <c r="B1076" s="37">
        <v>349</v>
      </c>
      <c r="C1076" s="38" t="s">
        <v>4681</v>
      </c>
      <c r="D1076" s="37" t="s">
        <v>127</v>
      </c>
      <c r="E1076" s="39" t="s">
        <v>4321</v>
      </c>
      <c r="F1076" s="40" t="s">
        <v>135</v>
      </c>
      <c r="G1076" s="41">
        <v>2</v>
      </c>
      <c r="H1076" s="42">
        <v>0</v>
      </c>
      <c r="I1076" s="43">
        <f>ROUND(G1076*H1076,P4)</f>
        <v>0</v>
      </c>
      <c r="J1076" s="37"/>
      <c r="O1076" s="44">
        <f>I1076*0.21</f>
        <v>0</v>
      </c>
      <c r="P1076">
        <v>3</v>
      </c>
    </row>
    <row r="1077">
      <c r="A1077" s="37" t="s">
        <v>130</v>
      </c>
      <c r="B1077" s="45"/>
      <c r="C1077" s="46"/>
      <c r="D1077" s="46"/>
      <c r="E1077" s="39" t="s">
        <v>4321</v>
      </c>
      <c r="F1077" s="46"/>
      <c r="G1077" s="46"/>
      <c r="H1077" s="46"/>
      <c r="I1077" s="46"/>
      <c r="J1077" s="47"/>
    </row>
    <row r="1078" ht="45">
      <c r="A1078" s="37" t="s">
        <v>131</v>
      </c>
      <c r="B1078" s="45"/>
      <c r="C1078" s="46"/>
      <c r="D1078" s="46"/>
      <c r="E1078" s="39" t="s">
        <v>4322</v>
      </c>
      <c r="F1078" s="46"/>
      <c r="G1078" s="46"/>
      <c r="H1078" s="46"/>
      <c r="I1078" s="46"/>
      <c r="J1078" s="47"/>
    </row>
    <row r="1079">
      <c r="A1079" s="37" t="s">
        <v>125</v>
      </c>
      <c r="B1079" s="37">
        <v>350</v>
      </c>
      <c r="C1079" s="38" t="s">
        <v>4682</v>
      </c>
      <c r="D1079" s="37" t="s">
        <v>127</v>
      </c>
      <c r="E1079" s="39" t="s">
        <v>4329</v>
      </c>
      <c r="F1079" s="40" t="s">
        <v>129</v>
      </c>
      <c r="G1079" s="41">
        <v>22</v>
      </c>
      <c r="H1079" s="42">
        <v>0</v>
      </c>
      <c r="I1079" s="43">
        <f>ROUND(G1079*H1079,P4)</f>
        <v>0</v>
      </c>
      <c r="J1079" s="37"/>
      <c r="O1079" s="44">
        <f>I1079*0.21</f>
        <v>0</v>
      </c>
      <c r="P1079">
        <v>3</v>
      </c>
    </row>
    <row r="1080">
      <c r="A1080" s="37" t="s">
        <v>130</v>
      </c>
      <c r="B1080" s="45"/>
      <c r="C1080" s="46"/>
      <c r="D1080" s="46"/>
      <c r="E1080" s="39" t="s">
        <v>4329</v>
      </c>
      <c r="F1080" s="46"/>
      <c r="G1080" s="46"/>
      <c r="H1080" s="46"/>
      <c r="I1080" s="46"/>
      <c r="J1080" s="47"/>
    </row>
    <row r="1081" ht="45">
      <c r="A1081" s="37" t="s">
        <v>131</v>
      </c>
      <c r="B1081" s="45"/>
      <c r="C1081" s="46"/>
      <c r="D1081" s="46"/>
      <c r="E1081" s="39" t="s">
        <v>4330</v>
      </c>
      <c r="F1081" s="46"/>
      <c r="G1081" s="46"/>
      <c r="H1081" s="46"/>
      <c r="I1081" s="46"/>
      <c r="J1081" s="47"/>
    </row>
    <row r="1082">
      <c r="A1082" s="37" t="s">
        <v>125</v>
      </c>
      <c r="B1082" s="37">
        <v>351</v>
      </c>
      <c r="C1082" s="38" t="s">
        <v>4683</v>
      </c>
      <c r="D1082" s="37" t="s">
        <v>127</v>
      </c>
      <c r="E1082" s="39" t="s">
        <v>4197</v>
      </c>
      <c r="F1082" s="40" t="s">
        <v>656</v>
      </c>
      <c r="G1082" s="41">
        <v>340</v>
      </c>
      <c r="H1082" s="42">
        <v>0</v>
      </c>
      <c r="I1082" s="43">
        <f>ROUND(G1082*H1082,P4)</f>
        <v>0</v>
      </c>
      <c r="J1082" s="37"/>
      <c r="O1082" s="44">
        <f>I1082*0.21</f>
        <v>0</v>
      </c>
      <c r="P1082">
        <v>3</v>
      </c>
    </row>
    <row r="1083">
      <c r="A1083" s="37" t="s">
        <v>130</v>
      </c>
      <c r="B1083" s="45"/>
      <c r="C1083" s="46"/>
      <c r="D1083" s="46"/>
      <c r="E1083" s="39" t="s">
        <v>4197</v>
      </c>
      <c r="F1083" s="46"/>
      <c r="G1083" s="46"/>
      <c r="H1083" s="46"/>
      <c r="I1083" s="46"/>
      <c r="J1083" s="47"/>
    </row>
    <row r="1084" ht="30">
      <c r="A1084" s="37" t="s">
        <v>131</v>
      </c>
      <c r="B1084" s="45"/>
      <c r="C1084" s="46"/>
      <c r="D1084" s="46"/>
      <c r="E1084" s="39" t="s">
        <v>4324</v>
      </c>
      <c r="F1084" s="46"/>
      <c r="G1084" s="46"/>
      <c r="H1084" s="46"/>
      <c r="I1084" s="46"/>
      <c r="J1084" s="47"/>
    </row>
    <row r="1085">
      <c r="A1085" s="37" t="s">
        <v>125</v>
      </c>
      <c r="B1085" s="37">
        <v>352</v>
      </c>
      <c r="C1085" s="38" t="s">
        <v>4684</v>
      </c>
      <c r="D1085" s="37" t="s">
        <v>127</v>
      </c>
      <c r="E1085" s="39" t="s">
        <v>4685</v>
      </c>
      <c r="F1085" s="40" t="s">
        <v>135</v>
      </c>
      <c r="G1085" s="41">
        <v>2</v>
      </c>
      <c r="H1085" s="42">
        <v>0</v>
      </c>
      <c r="I1085" s="43">
        <f>ROUND(G1085*H1085,P4)</f>
        <v>0</v>
      </c>
      <c r="J1085" s="37"/>
      <c r="O1085" s="44">
        <f>I1085*0.21</f>
        <v>0</v>
      </c>
      <c r="P1085">
        <v>3</v>
      </c>
    </row>
    <row r="1086">
      <c r="A1086" s="37" t="s">
        <v>130</v>
      </c>
      <c r="B1086" s="45"/>
      <c r="C1086" s="46"/>
      <c r="D1086" s="46"/>
      <c r="E1086" s="39" t="s">
        <v>4685</v>
      </c>
      <c r="F1086" s="46"/>
      <c r="G1086" s="46"/>
      <c r="H1086" s="46"/>
      <c r="I1086" s="46"/>
      <c r="J1086" s="47"/>
    </row>
    <row r="1087" ht="60">
      <c r="A1087" s="37" t="s">
        <v>131</v>
      </c>
      <c r="B1087" s="45"/>
      <c r="C1087" s="46"/>
      <c r="D1087" s="46"/>
      <c r="E1087" s="39" t="s">
        <v>4686</v>
      </c>
      <c r="F1087" s="46"/>
      <c r="G1087" s="46"/>
      <c r="H1087" s="46"/>
      <c r="I1087" s="46"/>
      <c r="J1087" s="47"/>
    </row>
    <row r="1088">
      <c r="A1088" s="31" t="s">
        <v>122</v>
      </c>
      <c r="B1088" s="32"/>
      <c r="C1088" s="33" t="s">
        <v>1242</v>
      </c>
      <c r="D1088" s="34"/>
      <c r="E1088" s="31" t="s">
        <v>4687</v>
      </c>
      <c r="F1088" s="34"/>
      <c r="G1088" s="34"/>
      <c r="H1088" s="34"/>
      <c r="I1088" s="35">
        <f>SUMIFS(I1089:I1118,A1089:A1118,"P")</f>
        <v>0</v>
      </c>
      <c r="J1088" s="36"/>
    </row>
    <row r="1089">
      <c r="A1089" s="37" t="s">
        <v>125</v>
      </c>
      <c r="B1089" s="37">
        <v>353</v>
      </c>
      <c r="C1089" s="38" t="s">
        <v>4688</v>
      </c>
      <c r="D1089" s="37" t="s">
        <v>127</v>
      </c>
      <c r="E1089" s="39" t="s">
        <v>4689</v>
      </c>
      <c r="F1089" s="40" t="s">
        <v>135</v>
      </c>
      <c r="G1089" s="41">
        <v>2</v>
      </c>
      <c r="H1089" s="42">
        <v>0</v>
      </c>
      <c r="I1089" s="43">
        <f>ROUND(G1089*H1089,P4)</f>
        <v>0</v>
      </c>
      <c r="J1089" s="37"/>
      <c r="O1089" s="44">
        <f>I1089*0.21</f>
        <v>0</v>
      </c>
      <c r="P1089">
        <v>3</v>
      </c>
    </row>
    <row r="1090">
      <c r="A1090" s="37" t="s">
        <v>130</v>
      </c>
      <c r="B1090" s="45"/>
      <c r="C1090" s="46"/>
      <c r="D1090" s="46"/>
      <c r="E1090" s="39" t="s">
        <v>4689</v>
      </c>
      <c r="F1090" s="46"/>
      <c r="G1090" s="46"/>
      <c r="H1090" s="46"/>
      <c r="I1090" s="46"/>
      <c r="J1090" s="47"/>
    </row>
    <row r="1091" ht="60">
      <c r="A1091" s="37" t="s">
        <v>131</v>
      </c>
      <c r="B1091" s="45"/>
      <c r="C1091" s="46"/>
      <c r="D1091" s="46"/>
      <c r="E1091" s="39" t="s">
        <v>4690</v>
      </c>
      <c r="F1091" s="46"/>
      <c r="G1091" s="46"/>
      <c r="H1091" s="46"/>
      <c r="I1091" s="46"/>
      <c r="J1091" s="47"/>
    </row>
    <row r="1092">
      <c r="A1092" s="37" t="s">
        <v>125</v>
      </c>
      <c r="B1092" s="37">
        <v>354</v>
      </c>
      <c r="C1092" s="38" t="s">
        <v>4691</v>
      </c>
      <c r="D1092" s="37" t="s">
        <v>127</v>
      </c>
      <c r="E1092" s="39" t="s">
        <v>4692</v>
      </c>
      <c r="F1092" s="40" t="s">
        <v>135</v>
      </c>
      <c r="G1092" s="41">
        <v>2</v>
      </c>
      <c r="H1092" s="42">
        <v>0</v>
      </c>
      <c r="I1092" s="43">
        <f>ROUND(G1092*H1092,P4)</f>
        <v>0</v>
      </c>
      <c r="J1092" s="37"/>
      <c r="O1092" s="44">
        <f>I1092*0.21</f>
        <v>0</v>
      </c>
      <c r="P1092">
        <v>3</v>
      </c>
    </row>
    <row r="1093">
      <c r="A1093" s="37" t="s">
        <v>130</v>
      </c>
      <c r="B1093" s="45"/>
      <c r="C1093" s="46"/>
      <c r="D1093" s="46"/>
      <c r="E1093" s="39" t="s">
        <v>4692</v>
      </c>
      <c r="F1093" s="46"/>
      <c r="G1093" s="46"/>
      <c r="H1093" s="46"/>
      <c r="I1093" s="46"/>
      <c r="J1093" s="47"/>
    </row>
    <row r="1094">
      <c r="A1094" s="37" t="s">
        <v>131</v>
      </c>
      <c r="B1094" s="45"/>
      <c r="C1094" s="46"/>
      <c r="D1094" s="46"/>
      <c r="E1094" s="39" t="s">
        <v>4692</v>
      </c>
      <c r="F1094" s="46"/>
      <c r="G1094" s="46"/>
      <c r="H1094" s="46"/>
      <c r="I1094" s="46"/>
      <c r="J1094" s="47"/>
    </row>
    <row r="1095" ht="30">
      <c r="A1095" s="37" t="s">
        <v>125</v>
      </c>
      <c r="B1095" s="37">
        <v>355</v>
      </c>
      <c r="C1095" s="38" t="s">
        <v>4309</v>
      </c>
      <c r="D1095" s="37" t="s">
        <v>1307</v>
      </c>
      <c r="E1095" s="39" t="s">
        <v>4310</v>
      </c>
      <c r="F1095" s="40" t="s">
        <v>135</v>
      </c>
      <c r="G1095" s="41">
        <v>4</v>
      </c>
      <c r="H1095" s="42">
        <v>0</v>
      </c>
      <c r="I1095" s="43">
        <f>ROUND(G1095*H1095,P4)</f>
        <v>0</v>
      </c>
      <c r="J1095" s="37"/>
      <c r="O1095" s="44">
        <f>I1095*0.21</f>
        <v>0</v>
      </c>
      <c r="P1095">
        <v>3</v>
      </c>
    </row>
    <row r="1096" ht="30">
      <c r="A1096" s="37" t="s">
        <v>130</v>
      </c>
      <c r="B1096" s="45"/>
      <c r="C1096" s="46"/>
      <c r="D1096" s="46"/>
      <c r="E1096" s="39" t="s">
        <v>4310</v>
      </c>
      <c r="F1096" s="46"/>
      <c r="G1096" s="46"/>
      <c r="H1096" s="46"/>
      <c r="I1096" s="46"/>
      <c r="J1096" s="47"/>
    </row>
    <row r="1097" ht="30">
      <c r="A1097" s="37" t="s">
        <v>131</v>
      </c>
      <c r="B1097" s="45"/>
      <c r="C1097" s="46"/>
      <c r="D1097" s="46"/>
      <c r="E1097" s="39" t="s">
        <v>4310</v>
      </c>
      <c r="F1097" s="46"/>
      <c r="G1097" s="46"/>
      <c r="H1097" s="46"/>
      <c r="I1097" s="46"/>
      <c r="J1097" s="47"/>
    </row>
    <row r="1098" ht="30">
      <c r="A1098" s="37" t="s">
        <v>125</v>
      </c>
      <c r="B1098" s="37">
        <v>356</v>
      </c>
      <c r="C1098" s="38" t="s">
        <v>4311</v>
      </c>
      <c r="D1098" s="37" t="s">
        <v>297</v>
      </c>
      <c r="E1098" s="39" t="s">
        <v>4312</v>
      </c>
      <c r="F1098" s="40" t="s">
        <v>135</v>
      </c>
      <c r="G1098" s="41">
        <v>2</v>
      </c>
      <c r="H1098" s="42">
        <v>0</v>
      </c>
      <c r="I1098" s="43">
        <f>ROUND(G1098*H1098,P4)</f>
        <v>0</v>
      </c>
      <c r="J1098" s="37"/>
      <c r="O1098" s="44">
        <f>I1098*0.21</f>
        <v>0</v>
      </c>
      <c r="P1098">
        <v>3</v>
      </c>
    </row>
    <row r="1099" ht="30">
      <c r="A1099" s="37" t="s">
        <v>130</v>
      </c>
      <c r="B1099" s="45"/>
      <c r="C1099" s="46"/>
      <c r="D1099" s="46"/>
      <c r="E1099" s="39" t="s">
        <v>4312</v>
      </c>
      <c r="F1099" s="46"/>
      <c r="G1099" s="46"/>
      <c r="H1099" s="46"/>
      <c r="I1099" s="46"/>
      <c r="J1099" s="47"/>
    </row>
    <row r="1100" ht="30">
      <c r="A1100" s="37" t="s">
        <v>131</v>
      </c>
      <c r="B1100" s="45"/>
      <c r="C1100" s="46"/>
      <c r="D1100" s="46"/>
      <c r="E1100" s="39" t="s">
        <v>4312</v>
      </c>
      <c r="F1100" s="46"/>
      <c r="G1100" s="46"/>
      <c r="H1100" s="46"/>
      <c r="I1100" s="46"/>
      <c r="J1100" s="47"/>
    </row>
    <row r="1101" ht="30">
      <c r="A1101" s="37" t="s">
        <v>125</v>
      </c>
      <c r="B1101" s="37">
        <v>357</v>
      </c>
      <c r="C1101" s="38" t="s">
        <v>4693</v>
      </c>
      <c r="D1101" s="37" t="s">
        <v>127</v>
      </c>
      <c r="E1101" s="39" t="s">
        <v>4694</v>
      </c>
      <c r="F1101" s="40" t="s">
        <v>135</v>
      </c>
      <c r="G1101" s="41">
        <v>2</v>
      </c>
      <c r="H1101" s="42">
        <v>0</v>
      </c>
      <c r="I1101" s="43">
        <f>ROUND(G1101*H1101,P4)</f>
        <v>0</v>
      </c>
      <c r="J1101" s="37"/>
      <c r="O1101" s="44">
        <f>I1101*0.21</f>
        <v>0</v>
      </c>
      <c r="P1101">
        <v>3</v>
      </c>
    </row>
    <row r="1102" ht="30">
      <c r="A1102" s="37" t="s">
        <v>130</v>
      </c>
      <c r="B1102" s="45"/>
      <c r="C1102" s="46"/>
      <c r="D1102" s="46"/>
      <c r="E1102" s="39" t="s">
        <v>4694</v>
      </c>
      <c r="F1102" s="46"/>
      <c r="G1102" s="46"/>
      <c r="H1102" s="46"/>
      <c r="I1102" s="46"/>
      <c r="J1102" s="47"/>
    </row>
    <row r="1103" ht="30">
      <c r="A1103" s="37" t="s">
        <v>131</v>
      </c>
      <c r="B1103" s="45"/>
      <c r="C1103" s="46"/>
      <c r="D1103" s="46"/>
      <c r="E1103" s="39" t="s">
        <v>4694</v>
      </c>
      <c r="F1103" s="46"/>
      <c r="G1103" s="46"/>
      <c r="H1103" s="46"/>
      <c r="I1103" s="46"/>
      <c r="J1103" s="47"/>
    </row>
    <row r="1104" ht="30">
      <c r="A1104" s="37" t="s">
        <v>125</v>
      </c>
      <c r="B1104" s="37">
        <v>358</v>
      </c>
      <c r="C1104" s="38" t="s">
        <v>4315</v>
      </c>
      <c r="D1104" s="37" t="s">
        <v>127</v>
      </c>
      <c r="E1104" s="39" t="s">
        <v>4316</v>
      </c>
      <c r="F1104" s="40" t="s">
        <v>135</v>
      </c>
      <c r="G1104" s="41">
        <v>2</v>
      </c>
      <c r="H1104" s="42">
        <v>0</v>
      </c>
      <c r="I1104" s="43">
        <f>ROUND(G1104*H1104,P4)</f>
        <v>0</v>
      </c>
      <c r="J1104" s="37"/>
      <c r="O1104" s="44">
        <f>I1104*0.21</f>
        <v>0</v>
      </c>
      <c r="P1104">
        <v>3</v>
      </c>
    </row>
    <row r="1105" ht="30">
      <c r="A1105" s="37" t="s">
        <v>130</v>
      </c>
      <c r="B1105" s="45"/>
      <c r="C1105" s="46"/>
      <c r="D1105" s="46"/>
      <c r="E1105" s="39" t="s">
        <v>4316</v>
      </c>
      <c r="F1105" s="46"/>
      <c r="G1105" s="46"/>
      <c r="H1105" s="46"/>
      <c r="I1105" s="46"/>
      <c r="J1105" s="47"/>
    </row>
    <row r="1106" ht="30">
      <c r="A1106" s="37" t="s">
        <v>131</v>
      </c>
      <c r="B1106" s="45"/>
      <c r="C1106" s="46"/>
      <c r="D1106" s="46"/>
      <c r="E1106" s="39" t="s">
        <v>4316</v>
      </c>
      <c r="F1106" s="46"/>
      <c r="G1106" s="46"/>
      <c r="H1106" s="46"/>
      <c r="I1106" s="46"/>
      <c r="J1106" s="47"/>
    </row>
    <row r="1107">
      <c r="A1107" s="37" t="s">
        <v>125</v>
      </c>
      <c r="B1107" s="37">
        <v>359</v>
      </c>
      <c r="C1107" s="38" t="s">
        <v>4695</v>
      </c>
      <c r="D1107" s="37" t="s">
        <v>127</v>
      </c>
      <c r="E1107" s="39" t="s">
        <v>4318</v>
      </c>
      <c r="F1107" s="40" t="s">
        <v>135</v>
      </c>
      <c r="G1107" s="41">
        <v>1</v>
      </c>
      <c r="H1107" s="42">
        <v>0</v>
      </c>
      <c r="I1107" s="43">
        <f>ROUND(G1107*H1107,P4)</f>
        <v>0</v>
      </c>
      <c r="J1107" s="37"/>
      <c r="O1107" s="44">
        <f>I1107*0.21</f>
        <v>0</v>
      </c>
      <c r="P1107">
        <v>3</v>
      </c>
    </row>
    <row r="1108">
      <c r="A1108" s="37" t="s">
        <v>130</v>
      </c>
      <c r="B1108" s="45"/>
      <c r="C1108" s="46"/>
      <c r="D1108" s="46"/>
      <c r="E1108" s="39" t="s">
        <v>4318</v>
      </c>
      <c r="F1108" s="46"/>
      <c r="G1108" s="46"/>
      <c r="H1108" s="46"/>
      <c r="I1108" s="46"/>
      <c r="J1108" s="47"/>
    </row>
    <row r="1109" ht="30">
      <c r="A1109" s="37" t="s">
        <v>131</v>
      </c>
      <c r="B1109" s="45"/>
      <c r="C1109" s="46"/>
      <c r="D1109" s="46"/>
      <c r="E1109" s="39" t="s">
        <v>4319</v>
      </c>
      <c r="F1109" s="46"/>
      <c r="G1109" s="46"/>
      <c r="H1109" s="46"/>
      <c r="I1109" s="46"/>
      <c r="J1109" s="47"/>
    </row>
    <row r="1110">
      <c r="A1110" s="37" t="s">
        <v>125</v>
      </c>
      <c r="B1110" s="37">
        <v>360</v>
      </c>
      <c r="C1110" s="38" t="s">
        <v>4696</v>
      </c>
      <c r="D1110" s="37" t="s">
        <v>127</v>
      </c>
      <c r="E1110" s="39" t="s">
        <v>4321</v>
      </c>
      <c r="F1110" s="40" t="s">
        <v>135</v>
      </c>
      <c r="G1110" s="41">
        <v>2</v>
      </c>
      <c r="H1110" s="42">
        <v>0</v>
      </c>
      <c r="I1110" s="43">
        <f>ROUND(G1110*H1110,P4)</f>
        <v>0</v>
      </c>
      <c r="J1110" s="37"/>
      <c r="O1110" s="44">
        <f>I1110*0.21</f>
        <v>0</v>
      </c>
      <c r="P1110">
        <v>3</v>
      </c>
    </row>
    <row r="1111">
      <c r="A1111" s="37" t="s">
        <v>130</v>
      </c>
      <c r="B1111" s="45"/>
      <c r="C1111" s="46"/>
      <c r="D1111" s="46"/>
      <c r="E1111" s="39" t="s">
        <v>4321</v>
      </c>
      <c r="F1111" s="46"/>
      <c r="G1111" s="46"/>
      <c r="H1111" s="46"/>
      <c r="I1111" s="46"/>
      <c r="J1111" s="47"/>
    </row>
    <row r="1112" ht="45">
      <c r="A1112" s="37" t="s">
        <v>131</v>
      </c>
      <c r="B1112" s="45"/>
      <c r="C1112" s="46"/>
      <c r="D1112" s="46"/>
      <c r="E1112" s="39" t="s">
        <v>4322</v>
      </c>
      <c r="F1112" s="46"/>
      <c r="G1112" s="46"/>
      <c r="H1112" s="46"/>
      <c r="I1112" s="46"/>
      <c r="J1112" s="47"/>
    </row>
    <row r="1113">
      <c r="A1113" s="37" t="s">
        <v>125</v>
      </c>
      <c r="B1113" s="37">
        <v>361</v>
      </c>
      <c r="C1113" s="38" t="s">
        <v>4697</v>
      </c>
      <c r="D1113" s="37" t="s">
        <v>127</v>
      </c>
      <c r="E1113" s="39" t="s">
        <v>4329</v>
      </c>
      <c r="F1113" s="40" t="s">
        <v>129</v>
      </c>
      <c r="G1113" s="41">
        <v>20</v>
      </c>
      <c r="H1113" s="42">
        <v>0</v>
      </c>
      <c r="I1113" s="43">
        <f>ROUND(G1113*H1113,P4)</f>
        <v>0</v>
      </c>
      <c r="J1113" s="37"/>
      <c r="O1113" s="44">
        <f>I1113*0.21</f>
        <v>0</v>
      </c>
      <c r="P1113">
        <v>3</v>
      </c>
    </row>
    <row r="1114">
      <c r="A1114" s="37" t="s">
        <v>130</v>
      </c>
      <c r="B1114" s="45"/>
      <c r="C1114" s="46"/>
      <c r="D1114" s="46"/>
      <c r="E1114" s="39" t="s">
        <v>4329</v>
      </c>
      <c r="F1114" s="46"/>
      <c r="G1114" s="46"/>
      <c r="H1114" s="46"/>
      <c r="I1114" s="46"/>
      <c r="J1114" s="47"/>
    </row>
    <row r="1115" ht="45">
      <c r="A1115" s="37" t="s">
        <v>131</v>
      </c>
      <c r="B1115" s="45"/>
      <c r="C1115" s="46"/>
      <c r="D1115" s="46"/>
      <c r="E1115" s="39" t="s">
        <v>4330</v>
      </c>
      <c r="F1115" s="46"/>
      <c r="G1115" s="46"/>
      <c r="H1115" s="46"/>
      <c r="I1115" s="46"/>
      <c r="J1115" s="47"/>
    </row>
    <row r="1116">
      <c r="A1116" s="37" t="s">
        <v>125</v>
      </c>
      <c r="B1116" s="37">
        <v>362</v>
      </c>
      <c r="C1116" s="38" t="s">
        <v>4698</v>
      </c>
      <c r="D1116" s="37" t="s">
        <v>127</v>
      </c>
      <c r="E1116" s="39" t="s">
        <v>4197</v>
      </c>
      <c r="F1116" s="40" t="s">
        <v>656</v>
      </c>
      <c r="G1116" s="41">
        <v>340</v>
      </c>
      <c r="H1116" s="42">
        <v>0</v>
      </c>
      <c r="I1116" s="43">
        <f>ROUND(G1116*H1116,P4)</f>
        <v>0</v>
      </c>
      <c r="J1116" s="37"/>
      <c r="O1116" s="44">
        <f>I1116*0.21</f>
        <v>0</v>
      </c>
      <c r="P1116">
        <v>3</v>
      </c>
    </row>
    <row r="1117">
      <c r="A1117" s="37" t="s">
        <v>130</v>
      </c>
      <c r="B1117" s="45"/>
      <c r="C1117" s="46"/>
      <c r="D1117" s="46"/>
      <c r="E1117" s="39" t="s">
        <v>4197</v>
      </c>
      <c r="F1117" s="46"/>
      <c r="G1117" s="46"/>
      <c r="H1117" s="46"/>
      <c r="I1117" s="46"/>
      <c r="J1117" s="47"/>
    </row>
    <row r="1118" ht="30">
      <c r="A1118" s="37" t="s">
        <v>131</v>
      </c>
      <c r="B1118" s="45"/>
      <c r="C1118" s="46"/>
      <c r="D1118" s="46"/>
      <c r="E1118" s="39" t="s">
        <v>4324</v>
      </c>
      <c r="F1118" s="46"/>
      <c r="G1118" s="46"/>
      <c r="H1118" s="46"/>
      <c r="I1118" s="46"/>
      <c r="J1118" s="47"/>
    </row>
    <row r="1119">
      <c r="A1119" s="31" t="s">
        <v>122</v>
      </c>
      <c r="B1119" s="32"/>
      <c r="C1119" s="33" t="s">
        <v>1248</v>
      </c>
      <c r="D1119" s="34"/>
      <c r="E1119" s="31" t="s">
        <v>4699</v>
      </c>
      <c r="F1119" s="34"/>
      <c r="G1119" s="34"/>
      <c r="H1119" s="34"/>
      <c r="I1119" s="35">
        <f>SUMIFS(I1120:I1146,A1120:A1146,"P")</f>
        <v>0</v>
      </c>
      <c r="J1119" s="36"/>
    </row>
    <row r="1120">
      <c r="A1120" s="37" t="s">
        <v>125</v>
      </c>
      <c r="B1120" s="37">
        <v>363</v>
      </c>
      <c r="C1120" s="38" t="s">
        <v>4700</v>
      </c>
      <c r="D1120" s="37" t="s">
        <v>127</v>
      </c>
      <c r="E1120" s="39" t="s">
        <v>4701</v>
      </c>
      <c r="F1120" s="40" t="s">
        <v>135</v>
      </c>
      <c r="G1120" s="41">
        <v>1</v>
      </c>
      <c r="H1120" s="42">
        <v>0</v>
      </c>
      <c r="I1120" s="43">
        <f>ROUND(G1120*H1120,P4)</f>
        <v>0</v>
      </c>
      <c r="J1120" s="37"/>
      <c r="O1120" s="44">
        <f>I1120*0.21</f>
        <v>0</v>
      </c>
      <c r="P1120">
        <v>3</v>
      </c>
    </row>
    <row r="1121">
      <c r="A1121" s="37" t="s">
        <v>130</v>
      </c>
      <c r="B1121" s="45"/>
      <c r="C1121" s="46"/>
      <c r="D1121" s="46"/>
      <c r="E1121" s="39" t="s">
        <v>4701</v>
      </c>
      <c r="F1121" s="46"/>
      <c r="G1121" s="46"/>
      <c r="H1121" s="46"/>
      <c r="I1121" s="46"/>
      <c r="J1121" s="47"/>
    </row>
    <row r="1122" ht="75">
      <c r="A1122" s="37" t="s">
        <v>131</v>
      </c>
      <c r="B1122" s="45"/>
      <c r="C1122" s="46"/>
      <c r="D1122" s="46"/>
      <c r="E1122" s="39" t="s">
        <v>4702</v>
      </c>
      <c r="F1122" s="46"/>
      <c r="G1122" s="46"/>
      <c r="H1122" s="46"/>
      <c r="I1122" s="46"/>
      <c r="J1122" s="47"/>
    </row>
    <row r="1123" ht="30">
      <c r="A1123" s="37" t="s">
        <v>125</v>
      </c>
      <c r="B1123" s="37">
        <v>364</v>
      </c>
      <c r="C1123" s="38" t="s">
        <v>4309</v>
      </c>
      <c r="D1123" s="37" t="s">
        <v>297</v>
      </c>
      <c r="E1123" s="39" t="s">
        <v>4310</v>
      </c>
      <c r="F1123" s="40" t="s">
        <v>135</v>
      </c>
      <c r="G1123" s="41">
        <v>2</v>
      </c>
      <c r="H1123" s="42">
        <v>0</v>
      </c>
      <c r="I1123" s="43">
        <f>ROUND(G1123*H1123,P4)</f>
        <v>0</v>
      </c>
      <c r="J1123" s="37"/>
      <c r="O1123" s="44">
        <f>I1123*0.21</f>
        <v>0</v>
      </c>
      <c r="P1123">
        <v>3</v>
      </c>
    </row>
    <row r="1124" ht="30">
      <c r="A1124" s="37" t="s">
        <v>130</v>
      </c>
      <c r="B1124" s="45"/>
      <c r="C1124" s="46"/>
      <c r="D1124" s="46"/>
      <c r="E1124" s="39" t="s">
        <v>4310</v>
      </c>
      <c r="F1124" s="46"/>
      <c r="G1124" s="46"/>
      <c r="H1124" s="46"/>
      <c r="I1124" s="46"/>
      <c r="J1124" s="47"/>
    </row>
    <row r="1125" ht="30">
      <c r="A1125" s="37" t="s">
        <v>131</v>
      </c>
      <c r="B1125" s="45"/>
      <c r="C1125" s="46"/>
      <c r="D1125" s="46"/>
      <c r="E1125" s="39" t="s">
        <v>4310</v>
      </c>
      <c r="F1125" s="46"/>
      <c r="G1125" s="46"/>
      <c r="H1125" s="46"/>
      <c r="I1125" s="46"/>
      <c r="J1125" s="47"/>
    </row>
    <row r="1126" ht="30">
      <c r="A1126" s="37" t="s">
        <v>125</v>
      </c>
      <c r="B1126" s="37">
        <v>365</v>
      </c>
      <c r="C1126" s="38" t="s">
        <v>4311</v>
      </c>
      <c r="D1126" s="37" t="s">
        <v>1686</v>
      </c>
      <c r="E1126" s="39" t="s">
        <v>4312</v>
      </c>
      <c r="F1126" s="40" t="s">
        <v>135</v>
      </c>
      <c r="G1126" s="41">
        <v>1</v>
      </c>
      <c r="H1126" s="42">
        <v>0</v>
      </c>
      <c r="I1126" s="43">
        <f>ROUND(G1126*H1126,P4)</f>
        <v>0</v>
      </c>
      <c r="J1126" s="37"/>
      <c r="O1126" s="44">
        <f>I1126*0.21</f>
        <v>0</v>
      </c>
      <c r="P1126">
        <v>3</v>
      </c>
    </row>
    <row r="1127" ht="30">
      <c r="A1127" s="37" t="s">
        <v>130</v>
      </c>
      <c r="B1127" s="45"/>
      <c r="C1127" s="46"/>
      <c r="D1127" s="46"/>
      <c r="E1127" s="39" t="s">
        <v>4312</v>
      </c>
      <c r="F1127" s="46"/>
      <c r="G1127" s="46"/>
      <c r="H1127" s="46"/>
      <c r="I1127" s="46"/>
      <c r="J1127" s="47"/>
    </row>
    <row r="1128" ht="30">
      <c r="A1128" s="37" t="s">
        <v>131</v>
      </c>
      <c r="B1128" s="45"/>
      <c r="C1128" s="46"/>
      <c r="D1128" s="46"/>
      <c r="E1128" s="39" t="s">
        <v>4312</v>
      </c>
      <c r="F1128" s="46"/>
      <c r="G1128" s="46"/>
      <c r="H1128" s="46"/>
      <c r="I1128" s="46"/>
      <c r="J1128" s="47"/>
    </row>
    <row r="1129" ht="30">
      <c r="A1129" s="37" t="s">
        <v>125</v>
      </c>
      <c r="B1129" s="37">
        <v>366</v>
      </c>
      <c r="C1129" s="38" t="s">
        <v>4313</v>
      </c>
      <c r="D1129" s="37" t="s">
        <v>1686</v>
      </c>
      <c r="E1129" s="39" t="s">
        <v>4314</v>
      </c>
      <c r="F1129" s="40" t="s">
        <v>135</v>
      </c>
      <c r="G1129" s="41">
        <v>1</v>
      </c>
      <c r="H1129" s="42">
        <v>0</v>
      </c>
      <c r="I1129" s="43">
        <f>ROUND(G1129*H1129,P4)</f>
        <v>0</v>
      </c>
      <c r="J1129" s="37"/>
      <c r="O1129" s="44">
        <f>I1129*0.21</f>
        <v>0</v>
      </c>
      <c r="P1129">
        <v>3</v>
      </c>
    </row>
    <row r="1130" ht="30">
      <c r="A1130" s="37" t="s">
        <v>130</v>
      </c>
      <c r="B1130" s="45"/>
      <c r="C1130" s="46"/>
      <c r="D1130" s="46"/>
      <c r="E1130" s="39" t="s">
        <v>4314</v>
      </c>
      <c r="F1130" s="46"/>
      <c r="G1130" s="46"/>
      <c r="H1130" s="46"/>
      <c r="I1130" s="46"/>
      <c r="J1130" s="47"/>
    </row>
    <row r="1131" ht="30">
      <c r="A1131" s="37" t="s">
        <v>131</v>
      </c>
      <c r="B1131" s="45"/>
      <c r="C1131" s="46"/>
      <c r="D1131" s="46"/>
      <c r="E1131" s="39" t="s">
        <v>4314</v>
      </c>
      <c r="F1131" s="46"/>
      <c r="G1131" s="46"/>
      <c r="H1131" s="46"/>
      <c r="I1131" s="46"/>
      <c r="J1131" s="47"/>
    </row>
    <row r="1132" ht="30">
      <c r="A1132" s="37" t="s">
        <v>125</v>
      </c>
      <c r="B1132" s="37">
        <v>367</v>
      </c>
      <c r="C1132" s="38" t="s">
        <v>4315</v>
      </c>
      <c r="D1132" s="37" t="s">
        <v>1686</v>
      </c>
      <c r="E1132" s="39" t="s">
        <v>4316</v>
      </c>
      <c r="F1132" s="40" t="s">
        <v>135</v>
      </c>
      <c r="G1132" s="41">
        <v>1</v>
      </c>
      <c r="H1132" s="42">
        <v>0</v>
      </c>
      <c r="I1132" s="43">
        <f>ROUND(G1132*H1132,P4)</f>
        <v>0</v>
      </c>
      <c r="J1132" s="37"/>
      <c r="O1132" s="44">
        <f>I1132*0.21</f>
        <v>0</v>
      </c>
      <c r="P1132">
        <v>3</v>
      </c>
    </row>
    <row r="1133" ht="30">
      <c r="A1133" s="37" t="s">
        <v>130</v>
      </c>
      <c r="B1133" s="45"/>
      <c r="C1133" s="46"/>
      <c r="D1133" s="46"/>
      <c r="E1133" s="39" t="s">
        <v>4316</v>
      </c>
      <c r="F1133" s="46"/>
      <c r="G1133" s="46"/>
      <c r="H1133" s="46"/>
      <c r="I1133" s="46"/>
      <c r="J1133" s="47"/>
    </row>
    <row r="1134" ht="30">
      <c r="A1134" s="37" t="s">
        <v>131</v>
      </c>
      <c r="B1134" s="45"/>
      <c r="C1134" s="46"/>
      <c r="D1134" s="46"/>
      <c r="E1134" s="39" t="s">
        <v>4316</v>
      </c>
      <c r="F1134" s="46"/>
      <c r="G1134" s="46"/>
      <c r="H1134" s="46"/>
      <c r="I1134" s="46"/>
      <c r="J1134" s="47"/>
    </row>
    <row r="1135">
      <c r="A1135" s="37" t="s">
        <v>125</v>
      </c>
      <c r="B1135" s="37">
        <v>368</v>
      </c>
      <c r="C1135" s="38" t="s">
        <v>4703</v>
      </c>
      <c r="D1135" s="37" t="s">
        <v>127</v>
      </c>
      <c r="E1135" s="39" t="s">
        <v>4321</v>
      </c>
      <c r="F1135" s="40" t="s">
        <v>135</v>
      </c>
      <c r="G1135" s="41">
        <v>1</v>
      </c>
      <c r="H1135" s="42">
        <v>0</v>
      </c>
      <c r="I1135" s="43">
        <f>ROUND(G1135*H1135,P4)</f>
        <v>0</v>
      </c>
      <c r="J1135" s="37"/>
      <c r="O1135" s="44">
        <f>I1135*0.21</f>
        <v>0</v>
      </c>
      <c r="P1135">
        <v>3</v>
      </c>
    </row>
    <row r="1136">
      <c r="A1136" s="37" t="s">
        <v>130</v>
      </c>
      <c r="B1136" s="45"/>
      <c r="C1136" s="46"/>
      <c r="D1136" s="46"/>
      <c r="E1136" s="39" t="s">
        <v>4321</v>
      </c>
      <c r="F1136" s="46"/>
      <c r="G1136" s="46"/>
      <c r="H1136" s="46"/>
      <c r="I1136" s="46"/>
      <c r="J1136" s="47"/>
    </row>
    <row r="1137" ht="45">
      <c r="A1137" s="37" t="s">
        <v>131</v>
      </c>
      <c r="B1137" s="45"/>
      <c r="C1137" s="46"/>
      <c r="D1137" s="46"/>
      <c r="E1137" s="39" t="s">
        <v>4322</v>
      </c>
      <c r="F1137" s="46"/>
      <c r="G1137" s="46"/>
      <c r="H1137" s="46"/>
      <c r="I1137" s="46"/>
      <c r="J1137" s="47"/>
    </row>
    <row r="1138">
      <c r="A1138" s="37" t="s">
        <v>125</v>
      </c>
      <c r="B1138" s="37">
        <v>369</v>
      </c>
      <c r="C1138" s="38" t="s">
        <v>4704</v>
      </c>
      <c r="D1138" s="37" t="s">
        <v>127</v>
      </c>
      <c r="E1138" s="39" t="s">
        <v>4197</v>
      </c>
      <c r="F1138" s="40" t="s">
        <v>656</v>
      </c>
      <c r="G1138" s="41">
        <v>340</v>
      </c>
      <c r="H1138" s="42">
        <v>0</v>
      </c>
      <c r="I1138" s="43">
        <f>ROUND(G1138*H1138,P4)</f>
        <v>0</v>
      </c>
      <c r="J1138" s="37"/>
      <c r="O1138" s="44">
        <f>I1138*0.21</f>
        <v>0</v>
      </c>
      <c r="P1138">
        <v>3</v>
      </c>
    </row>
    <row r="1139">
      <c r="A1139" s="37" t="s">
        <v>130</v>
      </c>
      <c r="B1139" s="45"/>
      <c r="C1139" s="46"/>
      <c r="D1139" s="46"/>
      <c r="E1139" s="39" t="s">
        <v>4197</v>
      </c>
      <c r="F1139" s="46"/>
      <c r="G1139" s="46"/>
      <c r="H1139" s="46"/>
      <c r="I1139" s="46"/>
      <c r="J1139" s="47"/>
    </row>
    <row r="1140" ht="30">
      <c r="A1140" s="37" t="s">
        <v>131</v>
      </c>
      <c r="B1140" s="45"/>
      <c r="C1140" s="46"/>
      <c r="D1140" s="46"/>
      <c r="E1140" s="39" t="s">
        <v>4324</v>
      </c>
      <c r="F1140" s="46"/>
      <c r="G1140" s="46"/>
      <c r="H1140" s="46"/>
      <c r="I1140" s="46"/>
      <c r="J1140" s="47"/>
    </row>
    <row r="1141">
      <c r="A1141" s="37" t="s">
        <v>125</v>
      </c>
      <c r="B1141" s="37">
        <v>370</v>
      </c>
      <c r="C1141" s="38" t="s">
        <v>4328</v>
      </c>
      <c r="D1141" s="37" t="s">
        <v>297</v>
      </c>
      <c r="E1141" s="39" t="s">
        <v>4329</v>
      </c>
      <c r="F1141" s="40" t="s">
        <v>129</v>
      </c>
      <c r="G1141" s="41">
        <v>17</v>
      </c>
      <c r="H1141" s="42">
        <v>0</v>
      </c>
      <c r="I1141" s="43">
        <f>ROUND(G1141*H1141,P4)</f>
        <v>0</v>
      </c>
      <c r="J1141" s="37"/>
      <c r="O1141" s="44">
        <f>I1141*0.21</f>
        <v>0</v>
      </c>
      <c r="P1141">
        <v>3</v>
      </c>
    </row>
    <row r="1142">
      <c r="A1142" s="37" t="s">
        <v>130</v>
      </c>
      <c r="B1142" s="45"/>
      <c r="C1142" s="46"/>
      <c r="D1142" s="46"/>
      <c r="E1142" s="39" t="s">
        <v>4329</v>
      </c>
      <c r="F1142" s="46"/>
      <c r="G1142" s="46"/>
      <c r="H1142" s="46"/>
      <c r="I1142" s="46"/>
      <c r="J1142" s="47"/>
    </row>
    <row r="1143" ht="45">
      <c r="A1143" s="37" t="s">
        <v>131</v>
      </c>
      <c r="B1143" s="45"/>
      <c r="C1143" s="46"/>
      <c r="D1143" s="46"/>
      <c r="E1143" s="39" t="s">
        <v>4330</v>
      </c>
      <c r="F1143" s="46"/>
      <c r="G1143" s="46"/>
      <c r="H1143" s="46"/>
      <c r="I1143" s="46"/>
      <c r="J1143" s="47"/>
    </row>
    <row r="1144">
      <c r="A1144" s="37" t="s">
        <v>125</v>
      </c>
      <c r="B1144" s="37">
        <v>371</v>
      </c>
      <c r="C1144" s="38" t="s">
        <v>4705</v>
      </c>
      <c r="D1144" s="37" t="s">
        <v>127</v>
      </c>
      <c r="E1144" s="39" t="s">
        <v>4706</v>
      </c>
      <c r="F1144" s="40" t="s">
        <v>135</v>
      </c>
      <c r="G1144" s="41">
        <v>1</v>
      </c>
      <c r="H1144" s="42">
        <v>0</v>
      </c>
      <c r="I1144" s="43">
        <f>ROUND(G1144*H1144,P4)</f>
        <v>0</v>
      </c>
      <c r="J1144" s="37"/>
      <c r="O1144" s="44">
        <f>I1144*0.21</f>
        <v>0</v>
      </c>
      <c r="P1144">
        <v>3</v>
      </c>
    </row>
    <row r="1145">
      <c r="A1145" s="37" t="s">
        <v>130</v>
      </c>
      <c r="B1145" s="45"/>
      <c r="C1145" s="46"/>
      <c r="D1145" s="46"/>
      <c r="E1145" s="39" t="s">
        <v>4706</v>
      </c>
      <c r="F1145" s="46"/>
      <c r="G1145" s="46"/>
      <c r="H1145" s="46"/>
      <c r="I1145" s="46"/>
      <c r="J1145" s="47"/>
    </row>
    <row r="1146" ht="45">
      <c r="A1146" s="37" t="s">
        <v>131</v>
      </c>
      <c r="B1146" s="45"/>
      <c r="C1146" s="46"/>
      <c r="D1146" s="46"/>
      <c r="E1146" s="39" t="s">
        <v>4707</v>
      </c>
      <c r="F1146" s="46"/>
      <c r="G1146" s="46"/>
      <c r="H1146" s="46"/>
      <c r="I1146" s="46"/>
      <c r="J1146" s="47"/>
    </row>
    <row r="1147">
      <c r="A1147" s="31" t="s">
        <v>122</v>
      </c>
      <c r="B1147" s="32"/>
      <c r="C1147" s="33" t="s">
        <v>1260</v>
      </c>
      <c r="D1147" s="34"/>
      <c r="E1147" s="31" t="s">
        <v>4708</v>
      </c>
      <c r="F1147" s="34"/>
      <c r="G1147" s="34"/>
      <c r="H1147" s="34"/>
      <c r="I1147" s="35">
        <f>SUMIFS(I1148:I1171,A1148:A1171,"P")</f>
        <v>0</v>
      </c>
      <c r="J1147" s="36"/>
    </row>
    <row r="1148">
      <c r="A1148" s="37" t="s">
        <v>125</v>
      </c>
      <c r="B1148" s="37">
        <v>372</v>
      </c>
      <c r="C1148" s="38" t="s">
        <v>4709</v>
      </c>
      <c r="D1148" s="37" t="s">
        <v>127</v>
      </c>
      <c r="E1148" s="39" t="s">
        <v>4710</v>
      </c>
      <c r="F1148" s="40" t="s">
        <v>135</v>
      </c>
      <c r="G1148" s="41">
        <v>1</v>
      </c>
      <c r="H1148" s="42">
        <v>0</v>
      </c>
      <c r="I1148" s="43">
        <f>ROUND(G1148*H1148,P4)</f>
        <v>0</v>
      </c>
      <c r="J1148" s="37"/>
      <c r="O1148" s="44">
        <f>I1148*0.21</f>
        <v>0</v>
      </c>
      <c r="P1148">
        <v>3</v>
      </c>
    </row>
    <row r="1149">
      <c r="A1149" s="37" t="s">
        <v>130</v>
      </c>
      <c r="B1149" s="45"/>
      <c r="C1149" s="46"/>
      <c r="D1149" s="46"/>
      <c r="E1149" s="39" t="s">
        <v>4710</v>
      </c>
      <c r="F1149" s="46"/>
      <c r="G1149" s="46"/>
      <c r="H1149" s="46"/>
      <c r="I1149" s="46"/>
      <c r="J1149" s="47"/>
    </row>
    <row r="1150" ht="75">
      <c r="A1150" s="37" t="s">
        <v>131</v>
      </c>
      <c r="B1150" s="45"/>
      <c r="C1150" s="46"/>
      <c r="D1150" s="46"/>
      <c r="E1150" s="39" t="s">
        <v>4711</v>
      </c>
      <c r="F1150" s="46"/>
      <c r="G1150" s="46"/>
      <c r="H1150" s="46"/>
      <c r="I1150" s="46"/>
      <c r="J1150" s="47"/>
    </row>
    <row r="1151">
      <c r="A1151" s="37" t="s">
        <v>125</v>
      </c>
      <c r="B1151" s="37">
        <v>373</v>
      </c>
      <c r="C1151" s="38" t="s">
        <v>4712</v>
      </c>
      <c r="D1151" s="37" t="s">
        <v>127</v>
      </c>
      <c r="E1151" s="39" t="s">
        <v>4713</v>
      </c>
      <c r="F1151" s="40" t="s">
        <v>135</v>
      </c>
      <c r="G1151" s="41">
        <v>1</v>
      </c>
      <c r="H1151" s="42">
        <v>0</v>
      </c>
      <c r="I1151" s="43">
        <f>ROUND(G1151*H1151,P4)</f>
        <v>0</v>
      </c>
      <c r="J1151" s="37"/>
      <c r="O1151" s="44">
        <f>I1151*0.21</f>
        <v>0</v>
      </c>
      <c r="P1151">
        <v>3</v>
      </c>
    </row>
    <row r="1152">
      <c r="A1152" s="37" t="s">
        <v>130</v>
      </c>
      <c r="B1152" s="45"/>
      <c r="C1152" s="46"/>
      <c r="D1152" s="46"/>
      <c r="E1152" s="39" t="s">
        <v>4713</v>
      </c>
      <c r="F1152" s="46"/>
      <c r="G1152" s="46"/>
      <c r="H1152" s="46"/>
      <c r="I1152" s="46"/>
      <c r="J1152" s="47"/>
    </row>
    <row r="1153" ht="60">
      <c r="A1153" s="37" t="s">
        <v>131</v>
      </c>
      <c r="B1153" s="45"/>
      <c r="C1153" s="46"/>
      <c r="D1153" s="46"/>
      <c r="E1153" s="39" t="s">
        <v>4714</v>
      </c>
      <c r="F1153" s="46"/>
      <c r="G1153" s="46"/>
      <c r="H1153" s="46"/>
      <c r="I1153" s="46"/>
      <c r="J1153" s="47"/>
    </row>
    <row r="1154">
      <c r="A1154" s="37" t="s">
        <v>125</v>
      </c>
      <c r="B1154" s="37">
        <v>374</v>
      </c>
      <c r="C1154" s="38" t="s">
        <v>4715</v>
      </c>
      <c r="D1154" s="37" t="s">
        <v>127</v>
      </c>
      <c r="E1154" s="39" t="s">
        <v>4716</v>
      </c>
      <c r="F1154" s="40" t="s">
        <v>135</v>
      </c>
      <c r="G1154" s="41">
        <v>1</v>
      </c>
      <c r="H1154" s="42">
        <v>0</v>
      </c>
      <c r="I1154" s="43">
        <f>ROUND(G1154*H1154,P4)</f>
        <v>0</v>
      </c>
      <c r="J1154" s="37"/>
      <c r="O1154" s="44">
        <f>I1154*0.21</f>
        <v>0</v>
      </c>
      <c r="P1154">
        <v>3</v>
      </c>
    </row>
    <row r="1155">
      <c r="A1155" s="37" t="s">
        <v>130</v>
      </c>
      <c r="B1155" s="45"/>
      <c r="C1155" s="46"/>
      <c r="D1155" s="46"/>
      <c r="E1155" s="39" t="s">
        <v>4716</v>
      </c>
      <c r="F1155" s="46"/>
      <c r="G1155" s="46"/>
      <c r="H1155" s="46"/>
      <c r="I1155" s="46"/>
      <c r="J1155" s="47"/>
    </row>
    <row r="1156" ht="45">
      <c r="A1156" s="37" t="s">
        <v>131</v>
      </c>
      <c r="B1156" s="45"/>
      <c r="C1156" s="46"/>
      <c r="D1156" s="46"/>
      <c r="E1156" s="39" t="s">
        <v>4717</v>
      </c>
      <c r="F1156" s="46"/>
      <c r="G1156" s="46"/>
      <c r="H1156" s="46"/>
      <c r="I1156" s="46"/>
      <c r="J1156" s="47"/>
    </row>
    <row r="1157" ht="30">
      <c r="A1157" s="37" t="s">
        <v>125</v>
      </c>
      <c r="B1157" s="37">
        <v>375</v>
      </c>
      <c r="C1157" s="38" t="s">
        <v>4607</v>
      </c>
      <c r="D1157" s="37" t="s">
        <v>297</v>
      </c>
      <c r="E1157" s="39" t="s">
        <v>4608</v>
      </c>
      <c r="F1157" s="40" t="s">
        <v>135</v>
      </c>
      <c r="G1157" s="41">
        <v>1</v>
      </c>
      <c r="H1157" s="42">
        <v>0</v>
      </c>
      <c r="I1157" s="43">
        <f>ROUND(G1157*H1157,P4)</f>
        <v>0</v>
      </c>
      <c r="J1157" s="37"/>
      <c r="O1157" s="44">
        <f>I1157*0.21</f>
        <v>0</v>
      </c>
      <c r="P1157">
        <v>3</v>
      </c>
    </row>
    <row r="1158" ht="30">
      <c r="A1158" s="37" t="s">
        <v>130</v>
      </c>
      <c r="B1158" s="45"/>
      <c r="C1158" s="46"/>
      <c r="D1158" s="46"/>
      <c r="E1158" s="39" t="s">
        <v>4608</v>
      </c>
      <c r="F1158" s="46"/>
      <c r="G1158" s="46"/>
      <c r="H1158" s="46"/>
      <c r="I1158" s="46"/>
      <c r="J1158" s="47"/>
    </row>
    <row r="1159" ht="30">
      <c r="A1159" s="37" t="s">
        <v>131</v>
      </c>
      <c r="B1159" s="45"/>
      <c r="C1159" s="46"/>
      <c r="D1159" s="46"/>
      <c r="E1159" s="39" t="s">
        <v>4608</v>
      </c>
      <c r="F1159" s="46"/>
      <c r="G1159" s="46"/>
      <c r="H1159" s="46"/>
      <c r="I1159" s="46"/>
      <c r="J1159" s="47"/>
    </row>
    <row r="1160">
      <c r="A1160" s="37" t="s">
        <v>125</v>
      </c>
      <c r="B1160" s="37">
        <v>376</v>
      </c>
      <c r="C1160" s="38" t="s">
        <v>4156</v>
      </c>
      <c r="D1160" s="37" t="s">
        <v>1686</v>
      </c>
      <c r="E1160" s="39" t="s">
        <v>4659</v>
      </c>
      <c r="F1160" s="40" t="s">
        <v>135</v>
      </c>
      <c r="G1160" s="41">
        <v>1</v>
      </c>
      <c r="H1160" s="42">
        <v>0</v>
      </c>
      <c r="I1160" s="43">
        <f>ROUND(G1160*H1160,P4)</f>
        <v>0</v>
      </c>
      <c r="J1160" s="37"/>
      <c r="O1160" s="44">
        <f>I1160*0.21</f>
        <v>0</v>
      </c>
      <c r="P1160">
        <v>3</v>
      </c>
    </row>
    <row r="1161">
      <c r="A1161" s="37" t="s">
        <v>130</v>
      </c>
      <c r="B1161" s="45"/>
      <c r="C1161" s="46"/>
      <c r="D1161" s="46"/>
      <c r="E1161" s="39" t="s">
        <v>4659</v>
      </c>
      <c r="F1161" s="46"/>
      <c r="G1161" s="46"/>
      <c r="H1161" s="46"/>
      <c r="I1161" s="46"/>
      <c r="J1161" s="47"/>
    </row>
    <row r="1162" ht="30">
      <c r="A1162" s="37" t="s">
        <v>131</v>
      </c>
      <c r="B1162" s="45"/>
      <c r="C1162" s="46"/>
      <c r="D1162" s="46"/>
      <c r="E1162" s="39" t="s">
        <v>4660</v>
      </c>
      <c r="F1162" s="46"/>
      <c r="G1162" s="46"/>
      <c r="H1162" s="46"/>
      <c r="I1162" s="46"/>
      <c r="J1162" s="47"/>
    </row>
    <row r="1163" ht="30">
      <c r="A1163" s="37" t="s">
        <v>125</v>
      </c>
      <c r="B1163" s="37">
        <v>377</v>
      </c>
      <c r="C1163" s="38" t="s">
        <v>4661</v>
      </c>
      <c r="D1163" s="37" t="s">
        <v>1307</v>
      </c>
      <c r="E1163" s="39" t="s">
        <v>4662</v>
      </c>
      <c r="F1163" s="40" t="s">
        <v>135</v>
      </c>
      <c r="G1163" s="41">
        <v>2</v>
      </c>
      <c r="H1163" s="42">
        <v>0</v>
      </c>
      <c r="I1163" s="43">
        <f>ROUND(G1163*H1163,P4)</f>
        <v>0</v>
      </c>
      <c r="J1163" s="37"/>
      <c r="O1163" s="44">
        <f>I1163*0.21</f>
        <v>0</v>
      </c>
      <c r="P1163">
        <v>3</v>
      </c>
    </row>
    <row r="1164" ht="30">
      <c r="A1164" s="37" t="s">
        <v>130</v>
      </c>
      <c r="B1164" s="45"/>
      <c r="C1164" s="46"/>
      <c r="D1164" s="46"/>
      <c r="E1164" s="39" t="s">
        <v>4662</v>
      </c>
      <c r="F1164" s="46"/>
      <c r="G1164" s="46"/>
      <c r="H1164" s="46"/>
      <c r="I1164" s="46"/>
      <c r="J1164" s="47"/>
    </row>
    <row r="1165" ht="30">
      <c r="A1165" s="37" t="s">
        <v>131</v>
      </c>
      <c r="B1165" s="45"/>
      <c r="C1165" s="46"/>
      <c r="D1165" s="46"/>
      <c r="E1165" s="39" t="s">
        <v>4662</v>
      </c>
      <c r="F1165" s="46"/>
      <c r="G1165" s="46"/>
      <c r="H1165" s="46"/>
      <c r="I1165" s="46"/>
      <c r="J1165" s="47"/>
    </row>
    <row r="1166">
      <c r="A1166" s="37" t="s">
        <v>125</v>
      </c>
      <c r="B1166" s="37">
        <v>378</v>
      </c>
      <c r="C1166" s="38" t="s">
        <v>4718</v>
      </c>
      <c r="D1166" s="37" t="s">
        <v>127</v>
      </c>
      <c r="E1166" s="39" t="s">
        <v>4230</v>
      </c>
      <c r="F1166" s="40" t="s">
        <v>656</v>
      </c>
      <c r="G1166" s="41">
        <v>10</v>
      </c>
      <c r="H1166" s="42">
        <v>0</v>
      </c>
      <c r="I1166" s="43">
        <f>ROUND(G1166*H1166,P4)</f>
        <v>0</v>
      </c>
      <c r="J1166" s="37"/>
      <c r="O1166" s="44">
        <f>I1166*0.21</f>
        <v>0</v>
      </c>
      <c r="P1166">
        <v>3</v>
      </c>
    </row>
    <row r="1167">
      <c r="A1167" s="37" t="s">
        <v>130</v>
      </c>
      <c r="B1167" s="45"/>
      <c r="C1167" s="46"/>
      <c r="D1167" s="46"/>
      <c r="E1167" s="39" t="s">
        <v>4230</v>
      </c>
      <c r="F1167" s="46"/>
      <c r="G1167" s="46"/>
      <c r="H1167" s="46"/>
      <c r="I1167" s="46"/>
      <c r="J1167" s="47"/>
    </row>
    <row r="1168">
      <c r="A1168" s="37" t="s">
        <v>131</v>
      </c>
      <c r="B1168" s="45"/>
      <c r="C1168" s="46"/>
      <c r="D1168" s="46"/>
      <c r="E1168" s="39" t="s">
        <v>4230</v>
      </c>
      <c r="F1168" s="46"/>
      <c r="G1168" s="46"/>
      <c r="H1168" s="46"/>
      <c r="I1168" s="46"/>
      <c r="J1168" s="47"/>
    </row>
    <row r="1169">
      <c r="A1169" s="37" t="s">
        <v>125</v>
      </c>
      <c r="B1169" s="37">
        <v>379</v>
      </c>
      <c r="C1169" s="38" t="s">
        <v>4719</v>
      </c>
      <c r="D1169" s="37" t="s">
        <v>127</v>
      </c>
      <c r="E1169" s="39" t="s">
        <v>4197</v>
      </c>
      <c r="F1169" s="40" t="s">
        <v>656</v>
      </c>
      <c r="G1169" s="41">
        <v>10</v>
      </c>
      <c r="H1169" s="42">
        <v>0</v>
      </c>
      <c r="I1169" s="43">
        <f>ROUND(G1169*H1169,P4)</f>
        <v>0</v>
      </c>
      <c r="J1169" s="37"/>
      <c r="O1169" s="44">
        <f>I1169*0.21</f>
        <v>0</v>
      </c>
      <c r="P1169">
        <v>3</v>
      </c>
    </row>
    <row r="1170">
      <c r="A1170" s="37" t="s">
        <v>130</v>
      </c>
      <c r="B1170" s="45"/>
      <c r="C1170" s="46"/>
      <c r="D1170" s="46"/>
      <c r="E1170" s="39" t="s">
        <v>4197</v>
      </c>
      <c r="F1170" s="46"/>
      <c r="G1170" s="46"/>
      <c r="H1170" s="46"/>
      <c r="I1170" s="46"/>
      <c r="J1170" s="47"/>
    </row>
    <row r="1171" ht="45">
      <c r="A1171" s="37" t="s">
        <v>131</v>
      </c>
      <c r="B1171" s="45"/>
      <c r="C1171" s="46"/>
      <c r="D1171" s="46"/>
      <c r="E1171" s="39" t="s">
        <v>4198</v>
      </c>
      <c r="F1171" s="46"/>
      <c r="G1171" s="46"/>
      <c r="H1171" s="46"/>
      <c r="I1171" s="46"/>
      <c r="J1171" s="47"/>
    </row>
    <row r="1172">
      <c r="A1172" s="31" t="s">
        <v>122</v>
      </c>
      <c r="B1172" s="32"/>
      <c r="C1172" s="33" t="s">
        <v>1275</v>
      </c>
      <c r="D1172" s="34"/>
      <c r="E1172" s="31" t="s">
        <v>4720</v>
      </c>
      <c r="F1172" s="34"/>
      <c r="G1172" s="34"/>
      <c r="H1172" s="34"/>
      <c r="I1172" s="35">
        <f>SUMIFS(I1173:I1202,A1173:A1202,"P")</f>
        <v>0</v>
      </c>
      <c r="J1172" s="36"/>
    </row>
    <row r="1173">
      <c r="A1173" s="37" t="s">
        <v>125</v>
      </c>
      <c r="B1173" s="37">
        <v>380</v>
      </c>
      <c r="C1173" s="38" t="s">
        <v>4721</v>
      </c>
      <c r="D1173" s="37" t="s">
        <v>127</v>
      </c>
      <c r="E1173" s="39" t="s">
        <v>4722</v>
      </c>
      <c r="F1173" s="40" t="s">
        <v>135</v>
      </c>
      <c r="G1173" s="41">
        <v>2</v>
      </c>
      <c r="H1173" s="42">
        <v>0</v>
      </c>
      <c r="I1173" s="43">
        <f>ROUND(G1173*H1173,P4)</f>
        <v>0</v>
      </c>
      <c r="J1173" s="37"/>
      <c r="O1173" s="44">
        <f>I1173*0.21</f>
        <v>0</v>
      </c>
      <c r="P1173">
        <v>3</v>
      </c>
    </row>
    <row r="1174">
      <c r="A1174" s="37" t="s">
        <v>130</v>
      </c>
      <c r="B1174" s="45"/>
      <c r="C1174" s="46"/>
      <c r="D1174" s="46"/>
      <c r="E1174" s="39" t="s">
        <v>4722</v>
      </c>
      <c r="F1174" s="46"/>
      <c r="G1174" s="46"/>
      <c r="H1174" s="46"/>
      <c r="I1174" s="46"/>
      <c r="J1174" s="47"/>
    </row>
    <row r="1175" ht="75">
      <c r="A1175" s="37" t="s">
        <v>131</v>
      </c>
      <c r="B1175" s="45"/>
      <c r="C1175" s="46"/>
      <c r="D1175" s="46"/>
      <c r="E1175" s="39" t="s">
        <v>4723</v>
      </c>
      <c r="F1175" s="46"/>
      <c r="G1175" s="46"/>
      <c r="H1175" s="46"/>
      <c r="I1175" s="46"/>
      <c r="J1175" s="47"/>
    </row>
    <row r="1176" ht="30">
      <c r="A1176" s="37" t="s">
        <v>125</v>
      </c>
      <c r="B1176" s="37">
        <v>381</v>
      </c>
      <c r="C1176" s="38" t="s">
        <v>4309</v>
      </c>
      <c r="D1176" s="37" t="s">
        <v>1686</v>
      </c>
      <c r="E1176" s="39" t="s">
        <v>4310</v>
      </c>
      <c r="F1176" s="40" t="s">
        <v>135</v>
      </c>
      <c r="G1176" s="41">
        <v>4</v>
      </c>
      <c r="H1176" s="42">
        <v>0</v>
      </c>
      <c r="I1176" s="43">
        <f>ROUND(G1176*H1176,P4)</f>
        <v>0</v>
      </c>
      <c r="J1176" s="37"/>
      <c r="O1176" s="44">
        <f>I1176*0.21</f>
        <v>0</v>
      </c>
      <c r="P1176">
        <v>3</v>
      </c>
    </row>
    <row r="1177" ht="30">
      <c r="A1177" s="37" t="s">
        <v>130</v>
      </c>
      <c r="B1177" s="45"/>
      <c r="C1177" s="46"/>
      <c r="D1177" s="46"/>
      <c r="E1177" s="39" t="s">
        <v>4310</v>
      </c>
      <c r="F1177" s="46"/>
      <c r="G1177" s="46"/>
      <c r="H1177" s="46"/>
      <c r="I1177" s="46"/>
      <c r="J1177" s="47"/>
    </row>
    <row r="1178" ht="30">
      <c r="A1178" s="37" t="s">
        <v>131</v>
      </c>
      <c r="B1178" s="45"/>
      <c r="C1178" s="46"/>
      <c r="D1178" s="46"/>
      <c r="E1178" s="39" t="s">
        <v>4310</v>
      </c>
      <c r="F1178" s="46"/>
      <c r="G1178" s="46"/>
      <c r="H1178" s="46"/>
      <c r="I1178" s="46"/>
      <c r="J1178" s="47"/>
    </row>
    <row r="1179" ht="30">
      <c r="A1179" s="37" t="s">
        <v>125</v>
      </c>
      <c r="B1179" s="37">
        <v>382</v>
      </c>
      <c r="C1179" s="38" t="s">
        <v>4311</v>
      </c>
      <c r="D1179" s="37" t="s">
        <v>1307</v>
      </c>
      <c r="E1179" s="39" t="s">
        <v>4312</v>
      </c>
      <c r="F1179" s="40" t="s">
        <v>135</v>
      </c>
      <c r="G1179" s="41">
        <v>2</v>
      </c>
      <c r="H1179" s="42">
        <v>0</v>
      </c>
      <c r="I1179" s="43">
        <f>ROUND(G1179*H1179,P4)</f>
        <v>0</v>
      </c>
      <c r="J1179" s="37"/>
      <c r="O1179" s="44">
        <f>I1179*0.21</f>
        <v>0</v>
      </c>
      <c r="P1179">
        <v>3</v>
      </c>
    </row>
    <row r="1180" ht="30">
      <c r="A1180" s="37" t="s">
        <v>130</v>
      </c>
      <c r="B1180" s="45"/>
      <c r="C1180" s="46"/>
      <c r="D1180" s="46"/>
      <c r="E1180" s="39" t="s">
        <v>4312</v>
      </c>
      <c r="F1180" s="46"/>
      <c r="G1180" s="46"/>
      <c r="H1180" s="46"/>
      <c r="I1180" s="46"/>
      <c r="J1180" s="47"/>
    </row>
    <row r="1181" ht="30">
      <c r="A1181" s="37" t="s">
        <v>131</v>
      </c>
      <c r="B1181" s="45"/>
      <c r="C1181" s="46"/>
      <c r="D1181" s="46"/>
      <c r="E1181" s="39" t="s">
        <v>4312</v>
      </c>
      <c r="F1181" s="46"/>
      <c r="G1181" s="46"/>
      <c r="H1181" s="46"/>
      <c r="I1181" s="46"/>
      <c r="J1181" s="47"/>
    </row>
    <row r="1182" ht="30">
      <c r="A1182" s="37" t="s">
        <v>125</v>
      </c>
      <c r="B1182" s="37">
        <v>383</v>
      </c>
      <c r="C1182" s="38" t="s">
        <v>4313</v>
      </c>
      <c r="D1182" s="37" t="s">
        <v>297</v>
      </c>
      <c r="E1182" s="39" t="s">
        <v>4314</v>
      </c>
      <c r="F1182" s="40" t="s">
        <v>135</v>
      </c>
      <c r="G1182" s="41">
        <v>2</v>
      </c>
      <c r="H1182" s="42">
        <v>0</v>
      </c>
      <c r="I1182" s="43">
        <f>ROUND(G1182*H1182,P4)</f>
        <v>0</v>
      </c>
      <c r="J1182" s="37"/>
      <c r="O1182" s="44">
        <f>I1182*0.21</f>
        <v>0</v>
      </c>
      <c r="P1182">
        <v>3</v>
      </c>
    </row>
    <row r="1183" ht="30">
      <c r="A1183" s="37" t="s">
        <v>130</v>
      </c>
      <c r="B1183" s="45"/>
      <c r="C1183" s="46"/>
      <c r="D1183" s="46"/>
      <c r="E1183" s="39" t="s">
        <v>4314</v>
      </c>
      <c r="F1183" s="46"/>
      <c r="G1183" s="46"/>
      <c r="H1183" s="46"/>
      <c r="I1183" s="46"/>
      <c r="J1183" s="47"/>
    </row>
    <row r="1184" ht="30">
      <c r="A1184" s="37" t="s">
        <v>131</v>
      </c>
      <c r="B1184" s="45"/>
      <c r="C1184" s="46"/>
      <c r="D1184" s="46"/>
      <c r="E1184" s="39" t="s">
        <v>4314</v>
      </c>
      <c r="F1184" s="46"/>
      <c r="G1184" s="46"/>
      <c r="H1184" s="46"/>
      <c r="I1184" s="46"/>
      <c r="J1184" s="47"/>
    </row>
    <row r="1185" ht="30">
      <c r="A1185" s="37" t="s">
        <v>125</v>
      </c>
      <c r="B1185" s="37">
        <v>384</v>
      </c>
      <c r="C1185" s="38" t="s">
        <v>4315</v>
      </c>
      <c r="D1185" s="37" t="s">
        <v>1456</v>
      </c>
      <c r="E1185" s="39" t="s">
        <v>4316</v>
      </c>
      <c r="F1185" s="40" t="s">
        <v>135</v>
      </c>
      <c r="G1185" s="41">
        <v>2</v>
      </c>
      <c r="H1185" s="42">
        <v>0</v>
      </c>
      <c r="I1185" s="43">
        <f>ROUND(G1185*H1185,P4)</f>
        <v>0</v>
      </c>
      <c r="J1185" s="37"/>
      <c r="O1185" s="44">
        <f>I1185*0.21</f>
        <v>0</v>
      </c>
      <c r="P1185">
        <v>3</v>
      </c>
    </row>
    <row r="1186" ht="30">
      <c r="A1186" s="37" t="s">
        <v>130</v>
      </c>
      <c r="B1186" s="45"/>
      <c r="C1186" s="46"/>
      <c r="D1186" s="46"/>
      <c r="E1186" s="39" t="s">
        <v>4316</v>
      </c>
      <c r="F1186" s="46"/>
      <c r="G1186" s="46"/>
      <c r="H1186" s="46"/>
      <c r="I1186" s="46"/>
      <c r="J1186" s="47"/>
    </row>
    <row r="1187" ht="30">
      <c r="A1187" s="37" t="s">
        <v>131</v>
      </c>
      <c r="B1187" s="45"/>
      <c r="C1187" s="46"/>
      <c r="D1187" s="46"/>
      <c r="E1187" s="39" t="s">
        <v>4316</v>
      </c>
      <c r="F1187" s="46"/>
      <c r="G1187" s="46"/>
      <c r="H1187" s="46"/>
      <c r="I1187" s="46"/>
      <c r="J1187" s="47"/>
    </row>
    <row r="1188">
      <c r="A1188" s="37" t="s">
        <v>125</v>
      </c>
      <c r="B1188" s="37">
        <v>385</v>
      </c>
      <c r="C1188" s="38" t="s">
        <v>4724</v>
      </c>
      <c r="D1188" s="37" t="s">
        <v>127</v>
      </c>
      <c r="E1188" s="39" t="s">
        <v>4318</v>
      </c>
      <c r="F1188" s="40" t="s">
        <v>135</v>
      </c>
      <c r="G1188" s="41">
        <v>1</v>
      </c>
      <c r="H1188" s="42">
        <v>0</v>
      </c>
      <c r="I1188" s="43">
        <f>ROUND(G1188*H1188,P4)</f>
        <v>0</v>
      </c>
      <c r="J1188" s="37"/>
      <c r="O1188" s="44">
        <f>I1188*0.21</f>
        <v>0</v>
      </c>
      <c r="P1188">
        <v>3</v>
      </c>
    </row>
    <row r="1189">
      <c r="A1189" s="37" t="s">
        <v>130</v>
      </c>
      <c r="B1189" s="45"/>
      <c r="C1189" s="46"/>
      <c r="D1189" s="46"/>
      <c r="E1189" s="39" t="s">
        <v>4318</v>
      </c>
      <c r="F1189" s="46"/>
      <c r="G1189" s="46"/>
      <c r="H1189" s="46"/>
      <c r="I1189" s="46"/>
      <c r="J1189" s="47"/>
    </row>
    <row r="1190" ht="30">
      <c r="A1190" s="37" t="s">
        <v>131</v>
      </c>
      <c r="B1190" s="45"/>
      <c r="C1190" s="46"/>
      <c r="D1190" s="46"/>
      <c r="E1190" s="39" t="s">
        <v>4319</v>
      </c>
      <c r="F1190" s="46"/>
      <c r="G1190" s="46"/>
      <c r="H1190" s="46"/>
      <c r="I1190" s="46"/>
      <c r="J1190" s="47"/>
    </row>
    <row r="1191">
      <c r="A1191" s="37" t="s">
        <v>125</v>
      </c>
      <c r="B1191" s="37">
        <v>386</v>
      </c>
      <c r="C1191" s="38" t="s">
        <v>4725</v>
      </c>
      <c r="D1191" s="37" t="s">
        <v>127</v>
      </c>
      <c r="E1191" s="39" t="s">
        <v>4321</v>
      </c>
      <c r="F1191" s="40" t="s">
        <v>135</v>
      </c>
      <c r="G1191" s="41">
        <v>2</v>
      </c>
      <c r="H1191" s="42">
        <v>0</v>
      </c>
      <c r="I1191" s="43">
        <f>ROUND(G1191*H1191,P4)</f>
        <v>0</v>
      </c>
      <c r="J1191" s="37"/>
      <c r="O1191" s="44">
        <f>I1191*0.21</f>
        <v>0</v>
      </c>
      <c r="P1191">
        <v>3</v>
      </c>
    </row>
    <row r="1192">
      <c r="A1192" s="37" t="s">
        <v>130</v>
      </c>
      <c r="B1192" s="45"/>
      <c r="C1192" s="46"/>
      <c r="D1192" s="46"/>
      <c r="E1192" s="39" t="s">
        <v>4321</v>
      </c>
      <c r="F1192" s="46"/>
      <c r="G1192" s="46"/>
      <c r="H1192" s="46"/>
      <c r="I1192" s="46"/>
      <c r="J1192" s="47"/>
    </row>
    <row r="1193" ht="45">
      <c r="A1193" s="37" t="s">
        <v>131</v>
      </c>
      <c r="B1193" s="45"/>
      <c r="C1193" s="46"/>
      <c r="D1193" s="46"/>
      <c r="E1193" s="39" t="s">
        <v>4322</v>
      </c>
      <c r="F1193" s="46"/>
      <c r="G1193" s="46"/>
      <c r="H1193" s="46"/>
      <c r="I1193" s="46"/>
      <c r="J1193" s="47"/>
    </row>
    <row r="1194">
      <c r="A1194" s="37" t="s">
        <v>125</v>
      </c>
      <c r="B1194" s="37">
        <v>387</v>
      </c>
      <c r="C1194" s="38" t="s">
        <v>4726</v>
      </c>
      <c r="D1194" s="37" t="s">
        <v>127</v>
      </c>
      <c r="E1194" s="39" t="s">
        <v>4197</v>
      </c>
      <c r="F1194" s="40" t="s">
        <v>656</v>
      </c>
      <c r="G1194" s="41">
        <v>340</v>
      </c>
      <c r="H1194" s="42">
        <v>0</v>
      </c>
      <c r="I1194" s="43">
        <f>ROUND(G1194*H1194,P4)</f>
        <v>0</v>
      </c>
      <c r="J1194" s="37"/>
      <c r="O1194" s="44">
        <f>I1194*0.21</f>
        <v>0</v>
      </c>
      <c r="P1194">
        <v>3</v>
      </c>
    </row>
    <row r="1195">
      <c r="A1195" s="37" t="s">
        <v>130</v>
      </c>
      <c r="B1195" s="45"/>
      <c r="C1195" s="46"/>
      <c r="D1195" s="46"/>
      <c r="E1195" s="39" t="s">
        <v>4197</v>
      </c>
      <c r="F1195" s="46"/>
      <c r="G1195" s="46"/>
      <c r="H1195" s="46"/>
      <c r="I1195" s="46"/>
      <c r="J1195" s="47"/>
    </row>
    <row r="1196" ht="30">
      <c r="A1196" s="37" t="s">
        <v>131</v>
      </c>
      <c r="B1196" s="45"/>
      <c r="C1196" s="46"/>
      <c r="D1196" s="46"/>
      <c r="E1196" s="39" t="s">
        <v>4324</v>
      </c>
      <c r="F1196" s="46"/>
      <c r="G1196" s="46"/>
      <c r="H1196" s="46"/>
      <c r="I1196" s="46"/>
      <c r="J1196" s="47"/>
    </row>
    <row r="1197">
      <c r="A1197" s="37" t="s">
        <v>125</v>
      </c>
      <c r="B1197" s="37">
        <v>388</v>
      </c>
      <c r="C1197" s="38" t="s">
        <v>4328</v>
      </c>
      <c r="D1197" s="37" t="s">
        <v>1307</v>
      </c>
      <c r="E1197" s="39" t="s">
        <v>4329</v>
      </c>
      <c r="F1197" s="40" t="s">
        <v>129</v>
      </c>
      <c r="G1197" s="41">
        <v>17</v>
      </c>
      <c r="H1197" s="42">
        <v>0</v>
      </c>
      <c r="I1197" s="43">
        <f>ROUND(G1197*H1197,P4)</f>
        <v>0</v>
      </c>
      <c r="J1197" s="37"/>
      <c r="O1197" s="44">
        <f>I1197*0.21</f>
        <v>0</v>
      </c>
      <c r="P1197">
        <v>3</v>
      </c>
    </row>
    <row r="1198">
      <c r="A1198" s="37" t="s">
        <v>130</v>
      </c>
      <c r="B1198" s="45"/>
      <c r="C1198" s="46"/>
      <c r="D1198" s="46"/>
      <c r="E1198" s="39" t="s">
        <v>4329</v>
      </c>
      <c r="F1198" s="46"/>
      <c r="G1198" s="46"/>
      <c r="H1198" s="46"/>
      <c r="I1198" s="46"/>
      <c r="J1198" s="47"/>
    </row>
    <row r="1199" ht="45">
      <c r="A1199" s="37" t="s">
        <v>131</v>
      </c>
      <c r="B1199" s="45"/>
      <c r="C1199" s="46"/>
      <c r="D1199" s="46"/>
      <c r="E1199" s="39" t="s">
        <v>4330</v>
      </c>
      <c r="F1199" s="46"/>
      <c r="G1199" s="46"/>
      <c r="H1199" s="46"/>
      <c r="I1199" s="46"/>
      <c r="J1199" s="47"/>
    </row>
    <row r="1200">
      <c r="A1200" s="37" t="s">
        <v>125</v>
      </c>
      <c r="B1200" s="37">
        <v>389</v>
      </c>
      <c r="C1200" s="38" t="s">
        <v>4727</v>
      </c>
      <c r="D1200" s="37" t="s">
        <v>127</v>
      </c>
      <c r="E1200" s="39" t="s">
        <v>4728</v>
      </c>
      <c r="F1200" s="40" t="s">
        <v>135</v>
      </c>
      <c r="G1200" s="41">
        <v>2</v>
      </c>
      <c r="H1200" s="42">
        <v>0</v>
      </c>
      <c r="I1200" s="43">
        <f>ROUND(G1200*H1200,P4)</f>
        <v>0</v>
      </c>
      <c r="J1200" s="37"/>
      <c r="O1200" s="44">
        <f>I1200*0.21</f>
        <v>0</v>
      </c>
      <c r="P1200">
        <v>3</v>
      </c>
    </row>
    <row r="1201">
      <c r="A1201" s="37" t="s">
        <v>130</v>
      </c>
      <c r="B1201" s="45"/>
      <c r="C1201" s="46"/>
      <c r="D1201" s="46"/>
      <c r="E1201" s="39" t="s">
        <v>4728</v>
      </c>
      <c r="F1201" s="46"/>
      <c r="G1201" s="46"/>
      <c r="H1201" s="46"/>
      <c r="I1201" s="46"/>
      <c r="J1201" s="47"/>
    </row>
    <row r="1202" ht="60">
      <c r="A1202" s="37" t="s">
        <v>131</v>
      </c>
      <c r="B1202" s="45"/>
      <c r="C1202" s="46"/>
      <c r="D1202" s="46"/>
      <c r="E1202" s="39" t="s">
        <v>4729</v>
      </c>
      <c r="F1202" s="46"/>
      <c r="G1202" s="46"/>
      <c r="H1202" s="46"/>
      <c r="I1202" s="46"/>
      <c r="J1202" s="47"/>
    </row>
    <row r="1203">
      <c r="A1203" s="31" t="s">
        <v>122</v>
      </c>
      <c r="B1203" s="32"/>
      <c r="C1203" s="33" t="s">
        <v>4730</v>
      </c>
      <c r="D1203" s="34"/>
      <c r="E1203" s="31" t="s">
        <v>4731</v>
      </c>
      <c r="F1203" s="34"/>
      <c r="G1203" s="34"/>
      <c r="H1203" s="34"/>
      <c r="I1203" s="35">
        <f>SUMIFS(I1204:I1221,A1204:A1221,"P")</f>
        <v>0</v>
      </c>
      <c r="J1203" s="36"/>
    </row>
    <row r="1204" ht="30">
      <c r="A1204" s="37" t="s">
        <v>125</v>
      </c>
      <c r="B1204" s="37">
        <v>390</v>
      </c>
      <c r="C1204" s="38" t="s">
        <v>4732</v>
      </c>
      <c r="D1204" s="37" t="s">
        <v>127</v>
      </c>
      <c r="E1204" s="39" t="s">
        <v>4733</v>
      </c>
      <c r="F1204" s="40" t="s">
        <v>135</v>
      </c>
      <c r="G1204" s="41">
        <v>10</v>
      </c>
      <c r="H1204" s="42">
        <v>0</v>
      </c>
      <c r="I1204" s="43">
        <f>ROUND(G1204*H1204,P4)</f>
        <v>0</v>
      </c>
      <c r="J1204" s="37"/>
      <c r="O1204" s="44">
        <f>I1204*0.21</f>
        <v>0</v>
      </c>
      <c r="P1204">
        <v>3</v>
      </c>
    </row>
    <row r="1205" ht="30">
      <c r="A1205" s="37" t="s">
        <v>130</v>
      </c>
      <c r="B1205" s="45"/>
      <c r="C1205" s="46"/>
      <c r="D1205" s="46"/>
      <c r="E1205" s="39" t="s">
        <v>4733</v>
      </c>
      <c r="F1205" s="46"/>
      <c r="G1205" s="46"/>
      <c r="H1205" s="46"/>
      <c r="I1205" s="46"/>
      <c r="J1205" s="47"/>
    </row>
    <row r="1206" ht="60">
      <c r="A1206" s="37" t="s">
        <v>131</v>
      </c>
      <c r="B1206" s="45"/>
      <c r="C1206" s="46"/>
      <c r="D1206" s="46"/>
      <c r="E1206" s="39" t="s">
        <v>4734</v>
      </c>
      <c r="F1206" s="46"/>
      <c r="G1206" s="46"/>
      <c r="H1206" s="46"/>
      <c r="I1206" s="46"/>
      <c r="J1206" s="47"/>
    </row>
    <row r="1207">
      <c r="A1207" s="37" t="s">
        <v>125</v>
      </c>
      <c r="B1207" s="37">
        <v>391</v>
      </c>
      <c r="C1207" s="38" t="s">
        <v>4735</v>
      </c>
      <c r="D1207" s="37" t="s">
        <v>127</v>
      </c>
      <c r="E1207" s="39" t="s">
        <v>4736</v>
      </c>
      <c r="F1207" s="40" t="s">
        <v>135</v>
      </c>
      <c r="G1207" s="41">
        <v>3</v>
      </c>
      <c r="H1207" s="42">
        <v>0</v>
      </c>
      <c r="I1207" s="43">
        <f>ROUND(G1207*H1207,P4)</f>
        <v>0</v>
      </c>
      <c r="J1207" s="37"/>
      <c r="O1207" s="44">
        <f>I1207*0.21</f>
        <v>0</v>
      </c>
      <c r="P1207">
        <v>3</v>
      </c>
    </row>
    <row r="1208">
      <c r="A1208" s="37" t="s">
        <v>130</v>
      </c>
      <c r="B1208" s="45"/>
      <c r="C1208" s="46"/>
      <c r="D1208" s="46"/>
      <c r="E1208" s="39" t="s">
        <v>4736</v>
      </c>
      <c r="F1208" s="46"/>
      <c r="G1208" s="46"/>
      <c r="H1208" s="46"/>
      <c r="I1208" s="46"/>
      <c r="J1208" s="47"/>
    </row>
    <row r="1209" ht="60">
      <c r="A1209" s="37" t="s">
        <v>131</v>
      </c>
      <c r="B1209" s="45"/>
      <c r="C1209" s="46"/>
      <c r="D1209" s="46"/>
      <c r="E1209" s="39" t="s">
        <v>4737</v>
      </c>
      <c r="F1209" s="46"/>
      <c r="G1209" s="46"/>
      <c r="H1209" s="46"/>
      <c r="I1209" s="46"/>
      <c r="J1209" s="47"/>
    </row>
    <row r="1210">
      <c r="A1210" s="37" t="s">
        <v>125</v>
      </c>
      <c r="B1210" s="37">
        <v>392</v>
      </c>
      <c r="C1210" s="38" t="s">
        <v>4738</v>
      </c>
      <c r="D1210" s="37" t="s">
        <v>127</v>
      </c>
      <c r="E1210" s="39" t="s">
        <v>4739</v>
      </c>
      <c r="F1210" s="40" t="s">
        <v>135</v>
      </c>
      <c r="G1210" s="41">
        <v>2</v>
      </c>
      <c r="H1210" s="42">
        <v>0</v>
      </c>
      <c r="I1210" s="43">
        <f>ROUND(G1210*H1210,P4)</f>
        <v>0</v>
      </c>
      <c r="J1210" s="37"/>
      <c r="O1210" s="44">
        <f>I1210*0.21</f>
        <v>0</v>
      </c>
      <c r="P1210">
        <v>3</v>
      </c>
    </row>
    <row r="1211">
      <c r="A1211" s="37" t="s">
        <v>130</v>
      </c>
      <c r="B1211" s="45"/>
      <c r="C1211" s="46"/>
      <c r="D1211" s="46"/>
      <c r="E1211" s="39" t="s">
        <v>4739</v>
      </c>
      <c r="F1211" s="46"/>
      <c r="G1211" s="46"/>
      <c r="H1211" s="46"/>
      <c r="I1211" s="46"/>
      <c r="J1211" s="47"/>
    </row>
    <row r="1212" ht="60">
      <c r="A1212" s="37" t="s">
        <v>131</v>
      </c>
      <c r="B1212" s="45"/>
      <c r="C1212" s="46"/>
      <c r="D1212" s="46"/>
      <c r="E1212" s="39" t="s">
        <v>4740</v>
      </c>
      <c r="F1212" s="46"/>
      <c r="G1212" s="46"/>
      <c r="H1212" s="46"/>
      <c r="I1212" s="46"/>
      <c r="J1212" s="47"/>
    </row>
    <row r="1213">
      <c r="A1213" s="37" t="s">
        <v>125</v>
      </c>
      <c r="B1213" s="37">
        <v>393</v>
      </c>
      <c r="C1213" s="38" t="s">
        <v>4741</v>
      </c>
      <c r="D1213" s="37" t="s">
        <v>127</v>
      </c>
      <c r="E1213" s="39" t="s">
        <v>4742</v>
      </c>
      <c r="F1213" s="40" t="s">
        <v>135</v>
      </c>
      <c r="G1213" s="41">
        <v>15</v>
      </c>
      <c r="H1213" s="42">
        <v>0</v>
      </c>
      <c r="I1213" s="43">
        <f>ROUND(G1213*H1213,P4)</f>
        <v>0</v>
      </c>
      <c r="J1213" s="37"/>
      <c r="O1213" s="44">
        <f>I1213*0.21</f>
        <v>0</v>
      </c>
      <c r="P1213">
        <v>3</v>
      </c>
    </row>
    <row r="1214">
      <c r="A1214" s="37" t="s">
        <v>130</v>
      </c>
      <c r="B1214" s="45"/>
      <c r="C1214" s="46"/>
      <c r="D1214" s="46"/>
      <c r="E1214" s="39" t="s">
        <v>4742</v>
      </c>
      <c r="F1214" s="46"/>
      <c r="G1214" s="46"/>
      <c r="H1214" s="46"/>
      <c r="I1214" s="46"/>
      <c r="J1214" s="47"/>
    </row>
    <row r="1215">
      <c r="A1215" s="37" t="s">
        <v>131</v>
      </c>
      <c r="B1215" s="45"/>
      <c r="C1215" s="46"/>
      <c r="D1215" s="46"/>
      <c r="E1215" s="39" t="s">
        <v>4742</v>
      </c>
      <c r="F1215" s="46"/>
      <c r="G1215" s="46"/>
      <c r="H1215" s="46"/>
      <c r="I1215" s="46"/>
      <c r="J1215" s="47"/>
    </row>
    <row r="1216">
      <c r="A1216" s="37" t="s">
        <v>125</v>
      </c>
      <c r="B1216" s="37">
        <v>394</v>
      </c>
      <c r="C1216" s="38" t="s">
        <v>4743</v>
      </c>
      <c r="D1216" s="37" t="s">
        <v>127</v>
      </c>
      <c r="E1216" s="39" t="s">
        <v>4561</v>
      </c>
      <c r="F1216" s="40" t="s">
        <v>656</v>
      </c>
      <c r="G1216" s="41">
        <v>300</v>
      </c>
      <c r="H1216" s="42">
        <v>0</v>
      </c>
      <c r="I1216" s="43">
        <f>ROUND(G1216*H1216,P4)</f>
        <v>0</v>
      </c>
      <c r="J1216" s="37"/>
      <c r="O1216" s="44">
        <f>I1216*0.21</f>
        <v>0</v>
      </c>
      <c r="P1216">
        <v>3</v>
      </c>
    </row>
    <row r="1217">
      <c r="A1217" s="37" t="s">
        <v>130</v>
      </c>
      <c r="B1217" s="45"/>
      <c r="C1217" s="46"/>
      <c r="D1217" s="46"/>
      <c r="E1217" s="39" t="s">
        <v>4561</v>
      </c>
      <c r="F1217" s="46"/>
      <c r="G1217" s="46"/>
      <c r="H1217" s="46"/>
      <c r="I1217" s="46"/>
      <c r="J1217" s="47"/>
    </row>
    <row r="1218">
      <c r="A1218" s="37" t="s">
        <v>131</v>
      </c>
      <c r="B1218" s="45"/>
      <c r="C1218" s="46"/>
      <c r="D1218" s="46"/>
      <c r="E1218" s="39" t="s">
        <v>4561</v>
      </c>
      <c r="F1218" s="46"/>
      <c r="G1218" s="46"/>
      <c r="H1218" s="46"/>
      <c r="I1218" s="46"/>
      <c r="J1218" s="47"/>
    </row>
    <row r="1219">
      <c r="A1219" s="37" t="s">
        <v>125</v>
      </c>
      <c r="B1219" s="37">
        <v>395</v>
      </c>
      <c r="C1219" s="38" t="s">
        <v>4744</v>
      </c>
      <c r="D1219" s="37" t="s">
        <v>127</v>
      </c>
      <c r="E1219" s="39" t="s">
        <v>4197</v>
      </c>
      <c r="F1219" s="40" t="s">
        <v>656</v>
      </c>
      <c r="G1219" s="41">
        <v>340</v>
      </c>
      <c r="H1219" s="42">
        <v>0</v>
      </c>
      <c r="I1219" s="43">
        <f>ROUND(G1219*H1219,P4)</f>
        <v>0</v>
      </c>
      <c r="J1219" s="37"/>
      <c r="O1219" s="44">
        <f>I1219*0.21</f>
        <v>0</v>
      </c>
      <c r="P1219">
        <v>3</v>
      </c>
    </row>
    <row r="1220">
      <c r="A1220" s="37" t="s">
        <v>130</v>
      </c>
      <c r="B1220" s="45"/>
      <c r="C1220" s="46"/>
      <c r="D1220" s="46"/>
      <c r="E1220" s="39" t="s">
        <v>4197</v>
      </c>
      <c r="F1220" s="46"/>
      <c r="G1220" s="46"/>
      <c r="H1220" s="46"/>
      <c r="I1220" s="46"/>
      <c r="J1220" s="47"/>
    </row>
    <row r="1221" ht="45">
      <c r="A1221" s="37" t="s">
        <v>131</v>
      </c>
      <c r="B1221" s="45"/>
      <c r="C1221" s="46"/>
      <c r="D1221" s="46"/>
      <c r="E1221" s="39" t="s">
        <v>4198</v>
      </c>
      <c r="F1221" s="46"/>
      <c r="G1221" s="46"/>
      <c r="H1221" s="46"/>
      <c r="I1221" s="46"/>
      <c r="J1221" s="47"/>
    </row>
    <row r="1222">
      <c r="A1222" s="31" t="s">
        <v>122</v>
      </c>
      <c r="B1222" s="32"/>
      <c r="C1222" s="33" t="s">
        <v>4745</v>
      </c>
      <c r="D1222" s="34"/>
      <c r="E1222" s="31" t="s">
        <v>1261</v>
      </c>
      <c r="F1222" s="34"/>
      <c r="G1222" s="34"/>
      <c r="H1222" s="34"/>
      <c r="I1222" s="35">
        <f>SUMIFS(I1223:I1237,A1223:A1237,"P")</f>
        <v>0</v>
      </c>
      <c r="J1222" s="36"/>
    </row>
    <row r="1223">
      <c r="A1223" s="37" t="s">
        <v>125</v>
      </c>
      <c r="B1223" s="37">
        <v>396</v>
      </c>
      <c r="C1223" s="38" t="s">
        <v>4746</v>
      </c>
      <c r="D1223" s="37" t="s">
        <v>127</v>
      </c>
      <c r="E1223" s="39" t="s">
        <v>4747</v>
      </c>
      <c r="F1223" s="40" t="s">
        <v>135</v>
      </c>
      <c r="G1223" s="41">
        <v>1</v>
      </c>
      <c r="H1223" s="42">
        <v>0</v>
      </c>
      <c r="I1223" s="43">
        <f>ROUND(G1223*H1223,P4)</f>
        <v>0</v>
      </c>
      <c r="J1223" s="37"/>
      <c r="O1223" s="44">
        <f>I1223*0.21</f>
        <v>0</v>
      </c>
      <c r="P1223">
        <v>3</v>
      </c>
    </row>
    <row r="1224">
      <c r="A1224" s="37" t="s">
        <v>130</v>
      </c>
      <c r="B1224" s="45"/>
      <c r="C1224" s="46"/>
      <c r="D1224" s="46"/>
      <c r="E1224" s="39" t="s">
        <v>4747</v>
      </c>
      <c r="F1224" s="46"/>
      <c r="G1224" s="46"/>
      <c r="H1224" s="46"/>
      <c r="I1224" s="46"/>
      <c r="J1224" s="47"/>
    </row>
    <row r="1225">
      <c r="A1225" s="37" t="s">
        <v>131</v>
      </c>
      <c r="B1225" s="45"/>
      <c r="C1225" s="46"/>
      <c r="D1225" s="46"/>
      <c r="E1225" s="39" t="s">
        <v>4747</v>
      </c>
      <c r="F1225" s="46"/>
      <c r="G1225" s="46"/>
      <c r="H1225" s="46"/>
      <c r="I1225" s="46"/>
      <c r="J1225" s="47"/>
    </row>
    <row r="1226">
      <c r="A1226" s="37" t="s">
        <v>125</v>
      </c>
      <c r="B1226" s="37">
        <v>397</v>
      </c>
      <c r="C1226" s="38" t="s">
        <v>4748</v>
      </c>
      <c r="D1226" s="37" t="s">
        <v>127</v>
      </c>
      <c r="E1226" s="39" t="s">
        <v>4749</v>
      </c>
      <c r="F1226" s="40" t="s">
        <v>135</v>
      </c>
      <c r="G1226" s="41">
        <v>1</v>
      </c>
      <c r="H1226" s="42">
        <v>0</v>
      </c>
      <c r="I1226" s="43">
        <f>ROUND(G1226*H1226,P4)</f>
        <v>0</v>
      </c>
      <c r="J1226" s="37"/>
      <c r="O1226" s="44">
        <f>I1226*0.21</f>
        <v>0</v>
      </c>
      <c r="P1226">
        <v>3</v>
      </c>
    </row>
    <row r="1227">
      <c r="A1227" s="37" t="s">
        <v>130</v>
      </c>
      <c r="B1227" s="45"/>
      <c r="C1227" s="46"/>
      <c r="D1227" s="46"/>
      <c r="E1227" s="39" t="s">
        <v>4749</v>
      </c>
      <c r="F1227" s="46"/>
      <c r="G1227" s="46"/>
      <c r="H1227" s="46"/>
      <c r="I1227" s="46"/>
      <c r="J1227" s="47"/>
    </row>
    <row r="1228" ht="135">
      <c r="A1228" s="37" t="s">
        <v>131</v>
      </c>
      <c r="B1228" s="45"/>
      <c r="C1228" s="46"/>
      <c r="D1228" s="46"/>
      <c r="E1228" s="39" t="s">
        <v>4750</v>
      </c>
      <c r="F1228" s="46"/>
      <c r="G1228" s="46"/>
      <c r="H1228" s="46"/>
      <c r="I1228" s="46"/>
      <c r="J1228" s="47"/>
    </row>
    <row r="1229">
      <c r="A1229" s="37" t="s">
        <v>125</v>
      </c>
      <c r="B1229" s="37">
        <v>398</v>
      </c>
      <c r="C1229" s="38" t="s">
        <v>4751</v>
      </c>
      <c r="D1229" s="37" t="s">
        <v>127</v>
      </c>
      <c r="E1229" s="39" t="s">
        <v>4752</v>
      </c>
      <c r="F1229" s="40" t="s">
        <v>135</v>
      </c>
      <c r="G1229" s="41">
        <v>1</v>
      </c>
      <c r="H1229" s="42">
        <v>0</v>
      </c>
      <c r="I1229" s="43">
        <f>ROUND(G1229*H1229,P4)</f>
        <v>0</v>
      </c>
      <c r="J1229" s="37"/>
      <c r="O1229" s="44">
        <f>I1229*0.21</f>
        <v>0</v>
      </c>
      <c r="P1229">
        <v>3</v>
      </c>
    </row>
    <row r="1230">
      <c r="A1230" s="37" t="s">
        <v>130</v>
      </c>
      <c r="B1230" s="45"/>
      <c r="C1230" s="46"/>
      <c r="D1230" s="46"/>
      <c r="E1230" s="39" t="s">
        <v>4752</v>
      </c>
      <c r="F1230" s="46"/>
      <c r="G1230" s="46"/>
      <c r="H1230" s="46"/>
      <c r="I1230" s="46"/>
      <c r="J1230" s="47"/>
    </row>
    <row r="1231">
      <c r="A1231" s="37" t="s">
        <v>131</v>
      </c>
      <c r="B1231" s="45"/>
      <c r="C1231" s="46"/>
      <c r="D1231" s="46"/>
      <c r="E1231" s="39" t="s">
        <v>4752</v>
      </c>
      <c r="F1231" s="46"/>
      <c r="G1231" s="46"/>
      <c r="H1231" s="46"/>
      <c r="I1231" s="46"/>
      <c r="J1231" s="47"/>
    </row>
    <row r="1232">
      <c r="A1232" s="37" t="s">
        <v>125</v>
      </c>
      <c r="B1232" s="37">
        <v>399</v>
      </c>
      <c r="C1232" s="38" t="s">
        <v>4753</v>
      </c>
      <c r="D1232" s="37" t="s">
        <v>127</v>
      </c>
      <c r="E1232" s="39" t="s">
        <v>4754</v>
      </c>
      <c r="F1232" s="40" t="s">
        <v>135</v>
      </c>
      <c r="G1232" s="41">
        <v>1</v>
      </c>
      <c r="H1232" s="42">
        <v>0</v>
      </c>
      <c r="I1232" s="43">
        <f>ROUND(G1232*H1232,P4)</f>
        <v>0</v>
      </c>
      <c r="J1232" s="37"/>
      <c r="O1232" s="44">
        <f>I1232*0.21</f>
        <v>0</v>
      </c>
      <c r="P1232">
        <v>3</v>
      </c>
    </row>
    <row r="1233">
      <c r="A1233" s="37" t="s">
        <v>130</v>
      </c>
      <c r="B1233" s="45"/>
      <c r="C1233" s="46"/>
      <c r="D1233" s="46"/>
      <c r="E1233" s="39" t="s">
        <v>4754</v>
      </c>
      <c r="F1233" s="46"/>
      <c r="G1233" s="46"/>
      <c r="H1233" s="46"/>
      <c r="I1233" s="46"/>
      <c r="J1233" s="47"/>
    </row>
    <row r="1234">
      <c r="A1234" s="37" t="s">
        <v>131</v>
      </c>
      <c r="B1234" s="45"/>
      <c r="C1234" s="46"/>
      <c r="D1234" s="46"/>
      <c r="E1234" s="39" t="s">
        <v>4754</v>
      </c>
      <c r="F1234" s="46"/>
      <c r="G1234" s="46"/>
      <c r="H1234" s="46"/>
      <c r="I1234" s="46"/>
      <c r="J1234" s="47"/>
    </row>
    <row r="1235">
      <c r="A1235" s="37" t="s">
        <v>125</v>
      </c>
      <c r="B1235" s="37">
        <v>400</v>
      </c>
      <c r="C1235" s="38" t="s">
        <v>4755</v>
      </c>
      <c r="D1235" s="37" t="s">
        <v>127</v>
      </c>
      <c r="E1235" s="39" t="s">
        <v>4756</v>
      </c>
      <c r="F1235" s="40" t="s">
        <v>135</v>
      </c>
      <c r="G1235" s="41">
        <v>1</v>
      </c>
      <c r="H1235" s="42">
        <v>0</v>
      </c>
      <c r="I1235" s="43">
        <f>ROUND(G1235*H1235,P4)</f>
        <v>0</v>
      </c>
      <c r="J1235" s="37"/>
      <c r="O1235" s="44">
        <f>I1235*0.21</f>
        <v>0</v>
      </c>
      <c r="P1235">
        <v>3</v>
      </c>
    </row>
    <row r="1236">
      <c r="A1236" s="37" t="s">
        <v>130</v>
      </c>
      <c r="B1236" s="45"/>
      <c r="C1236" s="46"/>
      <c r="D1236" s="46"/>
      <c r="E1236" s="39" t="s">
        <v>4756</v>
      </c>
      <c r="F1236" s="46"/>
      <c r="G1236" s="46"/>
      <c r="H1236" s="46"/>
      <c r="I1236" s="46"/>
      <c r="J1236" s="47"/>
    </row>
    <row r="1237">
      <c r="A1237" s="37" t="s">
        <v>131</v>
      </c>
      <c r="B1237" s="48"/>
      <c r="C1237" s="49"/>
      <c r="D1237" s="49"/>
      <c r="E1237" s="39" t="s">
        <v>4756</v>
      </c>
      <c r="F1237" s="49"/>
      <c r="G1237" s="49"/>
      <c r="H1237" s="49"/>
      <c r="I1237" s="49"/>
      <c r="J1237" s="50"/>
    </row>
  </sheetData>
  <sheetProtection sheet="1" objects="1" scenarios="1" spinCount="100000" saltValue="mplSk0NoFMwF86LAMo2MUi9nvkv9yyf2Na3/YqeUyM55xMppzDww28tmagQQP3QgmJnIH4m+JU8DU9tZvPfw9w==" hashValue="TYNTKofp3qhB/lYOPpLqPubKLPZ98Ydp6uRDh54pUd5ysBilMpvtBwAcPdz4up17G1uJdiPWuDBEXbR8VzuBf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4757</v>
      </c>
      <c r="I3" s="25">
        <f>SUMIFS(I10:I1011,A10:A1011,"SD")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4757</v>
      </c>
      <c r="D6" s="22"/>
      <c r="E6" s="23" t="s">
        <v>68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297</v>
      </c>
      <c r="D10" s="34"/>
      <c r="E10" s="31" t="s">
        <v>1286</v>
      </c>
      <c r="F10" s="34"/>
      <c r="G10" s="34"/>
      <c r="H10" s="34"/>
      <c r="I10" s="35">
        <f>SUMIFS(I11:I17,A11:A17,"P")</f>
        <v>0</v>
      </c>
      <c r="J10" s="36"/>
    </row>
    <row r="11" ht="45">
      <c r="A11" s="37" t="s">
        <v>125</v>
      </c>
      <c r="B11" s="37">
        <v>1</v>
      </c>
      <c r="C11" s="38" t="s">
        <v>4758</v>
      </c>
      <c r="D11" s="37" t="s">
        <v>127</v>
      </c>
      <c r="E11" s="39" t="s">
        <v>4759</v>
      </c>
      <c r="F11" s="40" t="s">
        <v>1289</v>
      </c>
      <c r="G11" s="41">
        <v>20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130</v>
      </c>
      <c r="B12" s="45"/>
      <c r="C12" s="46"/>
      <c r="D12" s="46"/>
      <c r="E12" s="39" t="s">
        <v>4759</v>
      </c>
      <c r="F12" s="46"/>
      <c r="G12" s="46"/>
      <c r="H12" s="46"/>
      <c r="I12" s="46"/>
      <c r="J12" s="47"/>
    </row>
    <row r="13" ht="45">
      <c r="A13" s="37" t="s">
        <v>131</v>
      </c>
      <c r="B13" s="45"/>
      <c r="C13" s="46"/>
      <c r="D13" s="46"/>
      <c r="E13" s="39" t="s">
        <v>4759</v>
      </c>
      <c r="F13" s="46"/>
      <c r="G13" s="46"/>
      <c r="H13" s="46"/>
      <c r="I13" s="46"/>
      <c r="J13" s="47"/>
    </row>
    <row r="14" ht="45">
      <c r="A14" s="37" t="s">
        <v>125</v>
      </c>
      <c r="B14" s="37">
        <v>2</v>
      </c>
      <c r="C14" s="38" t="s">
        <v>238</v>
      </c>
      <c r="D14" s="37" t="s">
        <v>239</v>
      </c>
      <c r="E14" s="39" t="s">
        <v>240</v>
      </c>
      <c r="F14" s="40" t="s">
        <v>237</v>
      </c>
      <c r="G14" s="41">
        <v>34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241</v>
      </c>
      <c r="F15" s="46"/>
      <c r="G15" s="46"/>
      <c r="H15" s="46"/>
      <c r="I15" s="46"/>
      <c r="J15" s="47"/>
    </row>
    <row r="16">
      <c r="A16" s="37" t="s">
        <v>242</v>
      </c>
      <c r="B16" s="45"/>
      <c r="C16" s="46"/>
      <c r="D16" s="46"/>
      <c r="E16" s="51" t="s">
        <v>4760</v>
      </c>
      <c r="F16" s="46"/>
      <c r="G16" s="46"/>
      <c r="H16" s="46"/>
      <c r="I16" s="46"/>
      <c r="J16" s="47"/>
    </row>
    <row r="17" ht="225">
      <c r="A17" s="37" t="s">
        <v>131</v>
      </c>
      <c r="B17" s="45"/>
      <c r="C17" s="46"/>
      <c r="D17" s="46"/>
      <c r="E17" s="39" t="s">
        <v>244</v>
      </c>
      <c r="F17" s="46"/>
      <c r="G17" s="46"/>
      <c r="H17" s="46"/>
      <c r="I17" s="46"/>
      <c r="J17" s="47"/>
    </row>
    <row r="18">
      <c r="A18" s="31" t="s">
        <v>122</v>
      </c>
      <c r="B18" s="32"/>
      <c r="C18" s="33" t="s">
        <v>2368</v>
      </c>
      <c r="D18" s="34"/>
      <c r="E18" s="31" t="s">
        <v>2369</v>
      </c>
      <c r="F18" s="34"/>
      <c r="G18" s="34"/>
      <c r="H18" s="34"/>
      <c r="I18" s="35">
        <f>SUMIFS(I19:I175,A19:A175,"P")</f>
        <v>0</v>
      </c>
      <c r="J18" s="36"/>
    </row>
    <row r="19">
      <c r="A19" s="37" t="s">
        <v>125</v>
      </c>
      <c r="B19" s="37">
        <v>3</v>
      </c>
      <c r="C19" s="38" t="s">
        <v>4761</v>
      </c>
      <c r="D19" s="37" t="s">
        <v>127</v>
      </c>
      <c r="E19" s="39" t="s">
        <v>4762</v>
      </c>
      <c r="F19" s="40" t="s">
        <v>129</v>
      </c>
      <c r="G19" s="41">
        <v>30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130</v>
      </c>
      <c r="B20" s="45"/>
      <c r="C20" s="46"/>
      <c r="D20" s="46"/>
      <c r="E20" s="39" t="s">
        <v>4762</v>
      </c>
      <c r="F20" s="46"/>
      <c r="G20" s="46"/>
      <c r="H20" s="46"/>
      <c r="I20" s="46"/>
      <c r="J20" s="47"/>
    </row>
    <row r="21" ht="30">
      <c r="A21" s="37" t="s">
        <v>242</v>
      </c>
      <c r="B21" s="45"/>
      <c r="C21" s="46"/>
      <c r="D21" s="46"/>
      <c r="E21" s="51" t="s">
        <v>4763</v>
      </c>
      <c r="F21" s="46"/>
      <c r="G21" s="46"/>
      <c r="H21" s="46"/>
      <c r="I21" s="46"/>
      <c r="J21" s="47"/>
    </row>
    <row r="22" ht="45">
      <c r="A22" s="37" t="s">
        <v>131</v>
      </c>
      <c r="B22" s="45"/>
      <c r="C22" s="46"/>
      <c r="D22" s="46"/>
      <c r="E22" s="39" t="s">
        <v>4764</v>
      </c>
      <c r="F22" s="46"/>
      <c r="G22" s="46"/>
      <c r="H22" s="46"/>
      <c r="I22" s="46"/>
      <c r="J22" s="47"/>
    </row>
    <row r="23">
      <c r="A23" s="37" t="s">
        <v>125</v>
      </c>
      <c r="B23" s="37">
        <v>4</v>
      </c>
      <c r="C23" s="38" t="s">
        <v>4765</v>
      </c>
      <c r="D23" s="37" t="s">
        <v>127</v>
      </c>
      <c r="E23" s="39" t="s">
        <v>4766</v>
      </c>
      <c r="F23" s="40" t="s">
        <v>1304</v>
      </c>
      <c r="G23" s="41">
        <v>16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130</v>
      </c>
      <c r="B24" s="45"/>
      <c r="C24" s="46"/>
      <c r="D24" s="46"/>
      <c r="E24" s="39" t="s">
        <v>4766</v>
      </c>
      <c r="F24" s="46"/>
      <c r="G24" s="46"/>
      <c r="H24" s="46"/>
      <c r="I24" s="46"/>
      <c r="J24" s="47"/>
    </row>
    <row r="25" ht="30">
      <c r="A25" s="37" t="s">
        <v>242</v>
      </c>
      <c r="B25" s="45"/>
      <c r="C25" s="46"/>
      <c r="D25" s="46"/>
      <c r="E25" s="51" t="s">
        <v>4767</v>
      </c>
      <c r="F25" s="46"/>
      <c r="G25" s="46"/>
      <c r="H25" s="46"/>
      <c r="I25" s="46"/>
      <c r="J25" s="47"/>
    </row>
    <row r="26" ht="45">
      <c r="A26" s="37" t="s">
        <v>131</v>
      </c>
      <c r="B26" s="45"/>
      <c r="C26" s="46"/>
      <c r="D26" s="46"/>
      <c r="E26" s="39" t="s">
        <v>4768</v>
      </c>
      <c r="F26" s="46"/>
      <c r="G26" s="46"/>
      <c r="H26" s="46"/>
      <c r="I26" s="46"/>
      <c r="J26" s="47"/>
    </row>
    <row r="27">
      <c r="A27" s="37" t="s">
        <v>125</v>
      </c>
      <c r="B27" s="37">
        <v>5</v>
      </c>
      <c r="C27" s="38" t="s">
        <v>4769</v>
      </c>
      <c r="D27" s="37" t="s">
        <v>127</v>
      </c>
      <c r="E27" s="39" t="s">
        <v>4770</v>
      </c>
      <c r="F27" s="40" t="s">
        <v>129</v>
      </c>
      <c r="G27" s="41">
        <v>100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130</v>
      </c>
      <c r="B28" s="45"/>
      <c r="C28" s="46"/>
      <c r="D28" s="46"/>
      <c r="E28" s="39" t="s">
        <v>4770</v>
      </c>
      <c r="F28" s="46"/>
      <c r="G28" s="46"/>
      <c r="H28" s="46"/>
      <c r="I28" s="46"/>
      <c r="J28" s="47"/>
    </row>
    <row r="29" ht="30">
      <c r="A29" s="37" t="s">
        <v>242</v>
      </c>
      <c r="B29" s="45"/>
      <c r="C29" s="46"/>
      <c r="D29" s="46"/>
      <c r="E29" s="51" t="s">
        <v>4771</v>
      </c>
      <c r="F29" s="46"/>
      <c r="G29" s="46"/>
      <c r="H29" s="46"/>
      <c r="I29" s="46"/>
      <c r="J29" s="47"/>
    </row>
    <row r="30" ht="45">
      <c r="A30" s="37" t="s">
        <v>131</v>
      </c>
      <c r="B30" s="45"/>
      <c r="C30" s="46"/>
      <c r="D30" s="46"/>
      <c r="E30" s="39" t="s">
        <v>4772</v>
      </c>
      <c r="F30" s="46"/>
      <c r="G30" s="46"/>
      <c r="H30" s="46"/>
      <c r="I30" s="46"/>
      <c r="J30" s="47"/>
    </row>
    <row r="31">
      <c r="A31" s="37" t="s">
        <v>125</v>
      </c>
      <c r="B31" s="37">
        <v>6</v>
      </c>
      <c r="C31" s="38" t="s">
        <v>4773</v>
      </c>
      <c r="D31" s="37" t="s">
        <v>127</v>
      </c>
      <c r="E31" s="39" t="s">
        <v>4770</v>
      </c>
      <c r="F31" s="40" t="s">
        <v>129</v>
      </c>
      <c r="G31" s="41">
        <v>140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4770</v>
      </c>
      <c r="F32" s="46"/>
      <c r="G32" s="46"/>
      <c r="H32" s="46"/>
      <c r="I32" s="46"/>
      <c r="J32" s="47"/>
    </row>
    <row r="33" ht="30">
      <c r="A33" s="37" t="s">
        <v>242</v>
      </c>
      <c r="B33" s="45"/>
      <c r="C33" s="46"/>
      <c r="D33" s="46"/>
      <c r="E33" s="51" t="s">
        <v>4774</v>
      </c>
      <c r="F33" s="46"/>
      <c r="G33" s="46"/>
      <c r="H33" s="46"/>
      <c r="I33" s="46"/>
      <c r="J33" s="47"/>
    </row>
    <row r="34" ht="45">
      <c r="A34" s="37" t="s">
        <v>131</v>
      </c>
      <c r="B34" s="45"/>
      <c r="C34" s="46"/>
      <c r="D34" s="46"/>
      <c r="E34" s="39" t="s">
        <v>4775</v>
      </c>
      <c r="F34" s="46"/>
      <c r="G34" s="46"/>
      <c r="H34" s="46"/>
      <c r="I34" s="46"/>
      <c r="J34" s="47"/>
    </row>
    <row r="35">
      <c r="A35" s="37" t="s">
        <v>125</v>
      </c>
      <c r="B35" s="37">
        <v>7</v>
      </c>
      <c r="C35" s="38" t="s">
        <v>4776</v>
      </c>
      <c r="D35" s="37" t="s">
        <v>127</v>
      </c>
      <c r="E35" s="39" t="s">
        <v>4777</v>
      </c>
      <c r="F35" s="40" t="s">
        <v>129</v>
      </c>
      <c r="G35" s="41">
        <v>150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130</v>
      </c>
      <c r="B36" s="45"/>
      <c r="C36" s="46"/>
      <c r="D36" s="46"/>
      <c r="E36" s="39" t="s">
        <v>4777</v>
      </c>
      <c r="F36" s="46"/>
      <c r="G36" s="46"/>
      <c r="H36" s="46"/>
      <c r="I36" s="46"/>
      <c r="J36" s="47"/>
    </row>
    <row r="37" ht="30">
      <c r="A37" s="37" t="s">
        <v>242</v>
      </c>
      <c r="B37" s="45"/>
      <c r="C37" s="46"/>
      <c r="D37" s="46"/>
      <c r="E37" s="51" t="s">
        <v>4778</v>
      </c>
      <c r="F37" s="46"/>
      <c r="G37" s="46"/>
      <c r="H37" s="46"/>
      <c r="I37" s="46"/>
      <c r="J37" s="47"/>
    </row>
    <row r="38" ht="45">
      <c r="A38" s="37" t="s">
        <v>131</v>
      </c>
      <c r="B38" s="45"/>
      <c r="C38" s="46"/>
      <c r="D38" s="46"/>
      <c r="E38" s="39" t="s">
        <v>4779</v>
      </c>
      <c r="F38" s="46"/>
      <c r="G38" s="46"/>
      <c r="H38" s="46"/>
      <c r="I38" s="46"/>
      <c r="J38" s="47"/>
    </row>
    <row r="39">
      <c r="A39" s="37" t="s">
        <v>125</v>
      </c>
      <c r="B39" s="37">
        <v>8</v>
      </c>
      <c r="C39" s="38" t="s">
        <v>4780</v>
      </c>
      <c r="D39" s="37" t="s">
        <v>127</v>
      </c>
      <c r="E39" s="39" t="s">
        <v>4777</v>
      </c>
      <c r="F39" s="40" t="s">
        <v>129</v>
      </c>
      <c r="G39" s="41">
        <v>60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130</v>
      </c>
      <c r="B40" s="45"/>
      <c r="C40" s="46"/>
      <c r="D40" s="46"/>
      <c r="E40" s="39" t="s">
        <v>4777</v>
      </c>
      <c r="F40" s="46"/>
      <c r="G40" s="46"/>
      <c r="H40" s="46"/>
      <c r="I40" s="46"/>
      <c r="J40" s="47"/>
    </row>
    <row r="41" ht="30">
      <c r="A41" s="37" t="s">
        <v>242</v>
      </c>
      <c r="B41" s="45"/>
      <c r="C41" s="46"/>
      <c r="D41" s="46"/>
      <c r="E41" s="51" t="s">
        <v>4781</v>
      </c>
      <c r="F41" s="46"/>
      <c r="G41" s="46"/>
      <c r="H41" s="46"/>
      <c r="I41" s="46"/>
      <c r="J41" s="47"/>
    </row>
    <row r="42" ht="45">
      <c r="A42" s="37" t="s">
        <v>131</v>
      </c>
      <c r="B42" s="45"/>
      <c r="C42" s="46"/>
      <c r="D42" s="46"/>
      <c r="E42" s="39" t="s">
        <v>4782</v>
      </c>
      <c r="F42" s="46"/>
      <c r="G42" s="46"/>
      <c r="H42" s="46"/>
      <c r="I42" s="46"/>
      <c r="J42" s="47"/>
    </row>
    <row r="43">
      <c r="A43" s="37" t="s">
        <v>125</v>
      </c>
      <c r="B43" s="37">
        <v>9</v>
      </c>
      <c r="C43" s="38" t="s">
        <v>4783</v>
      </c>
      <c r="D43" s="37" t="s">
        <v>127</v>
      </c>
      <c r="E43" s="39" t="s">
        <v>4784</v>
      </c>
      <c r="F43" s="40" t="s">
        <v>129</v>
      </c>
      <c r="G43" s="41">
        <v>680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130</v>
      </c>
      <c r="B44" s="45"/>
      <c r="C44" s="46"/>
      <c r="D44" s="46"/>
      <c r="E44" s="39" t="s">
        <v>4784</v>
      </c>
      <c r="F44" s="46"/>
      <c r="G44" s="46"/>
      <c r="H44" s="46"/>
      <c r="I44" s="46"/>
      <c r="J44" s="47"/>
    </row>
    <row r="45" ht="30">
      <c r="A45" s="37" t="s">
        <v>242</v>
      </c>
      <c r="B45" s="45"/>
      <c r="C45" s="46"/>
      <c r="D45" s="46"/>
      <c r="E45" s="51" t="s">
        <v>4785</v>
      </c>
      <c r="F45" s="46"/>
      <c r="G45" s="46"/>
      <c r="H45" s="46"/>
      <c r="I45" s="46"/>
      <c r="J45" s="47"/>
    </row>
    <row r="46" ht="45">
      <c r="A46" s="37" t="s">
        <v>131</v>
      </c>
      <c r="B46" s="45"/>
      <c r="C46" s="46"/>
      <c r="D46" s="46"/>
      <c r="E46" s="39" t="s">
        <v>4786</v>
      </c>
      <c r="F46" s="46"/>
      <c r="G46" s="46"/>
      <c r="H46" s="46"/>
      <c r="I46" s="46"/>
      <c r="J46" s="47"/>
    </row>
    <row r="47">
      <c r="A47" s="37" t="s">
        <v>125</v>
      </c>
      <c r="B47" s="37">
        <v>10</v>
      </c>
      <c r="C47" s="38" t="s">
        <v>4787</v>
      </c>
      <c r="D47" s="37" t="s">
        <v>127</v>
      </c>
      <c r="E47" s="39" t="s">
        <v>4784</v>
      </c>
      <c r="F47" s="40" t="s">
        <v>129</v>
      </c>
      <c r="G47" s="41">
        <v>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130</v>
      </c>
      <c r="B48" s="45"/>
      <c r="C48" s="46"/>
      <c r="D48" s="46"/>
      <c r="E48" s="39" t="s">
        <v>4784</v>
      </c>
      <c r="F48" s="46"/>
      <c r="G48" s="46"/>
      <c r="H48" s="46"/>
      <c r="I48" s="46"/>
      <c r="J48" s="47"/>
    </row>
    <row r="49" ht="30">
      <c r="A49" s="37" t="s">
        <v>242</v>
      </c>
      <c r="B49" s="45"/>
      <c r="C49" s="46"/>
      <c r="D49" s="46"/>
      <c r="E49" s="51" t="s">
        <v>4788</v>
      </c>
      <c r="F49" s="46"/>
      <c r="G49" s="46"/>
      <c r="H49" s="46"/>
      <c r="I49" s="46"/>
      <c r="J49" s="47"/>
    </row>
    <row r="50" ht="45">
      <c r="A50" s="37" t="s">
        <v>131</v>
      </c>
      <c r="B50" s="45"/>
      <c r="C50" s="46"/>
      <c r="D50" s="46"/>
      <c r="E50" s="39" t="s">
        <v>4789</v>
      </c>
      <c r="F50" s="46"/>
      <c r="G50" s="46"/>
      <c r="H50" s="46"/>
      <c r="I50" s="46"/>
      <c r="J50" s="47"/>
    </row>
    <row r="51">
      <c r="A51" s="37" t="s">
        <v>125</v>
      </c>
      <c r="B51" s="37">
        <v>11</v>
      </c>
      <c r="C51" s="38" t="s">
        <v>4790</v>
      </c>
      <c r="D51" s="37" t="s">
        <v>127</v>
      </c>
      <c r="E51" s="39" t="s">
        <v>4791</v>
      </c>
      <c r="F51" s="40" t="s">
        <v>129</v>
      </c>
      <c r="G51" s="41">
        <v>355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130</v>
      </c>
      <c r="B52" s="45"/>
      <c r="C52" s="46"/>
      <c r="D52" s="46"/>
      <c r="E52" s="39" t="s">
        <v>4791</v>
      </c>
      <c r="F52" s="46"/>
      <c r="G52" s="46"/>
      <c r="H52" s="46"/>
      <c r="I52" s="46"/>
      <c r="J52" s="47"/>
    </row>
    <row r="53" ht="30">
      <c r="A53" s="37" t="s">
        <v>242</v>
      </c>
      <c r="B53" s="45"/>
      <c r="C53" s="46"/>
      <c r="D53" s="46"/>
      <c r="E53" s="51" t="s">
        <v>4792</v>
      </c>
      <c r="F53" s="46"/>
      <c r="G53" s="46"/>
      <c r="H53" s="46"/>
      <c r="I53" s="46"/>
      <c r="J53" s="47"/>
    </row>
    <row r="54" ht="45">
      <c r="A54" s="37" t="s">
        <v>131</v>
      </c>
      <c r="B54" s="45"/>
      <c r="C54" s="46"/>
      <c r="D54" s="46"/>
      <c r="E54" s="39" t="s">
        <v>4793</v>
      </c>
      <c r="F54" s="46"/>
      <c r="G54" s="46"/>
      <c r="H54" s="46"/>
      <c r="I54" s="46"/>
      <c r="J54" s="47"/>
    </row>
    <row r="55">
      <c r="A55" s="37" t="s">
        <v>125</v>
      </c>
      <c r="B55" s="37">
        <v>12</v>
      </c>
      <c r="C55" s="38" t="s">
        <v>4794</v>
      </c>
      <c r="D55" s="37" t="s">
        <v>127</v>
      </c>
      <c r="E55" s="39" t="s">
        <v>4791</v>
      </c>
      <c r="F55" s="40" t="s">
        <v>129</v>
      </c>
      <c r="G55" s="41">
        <v>320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130</v>
      </c>
      <c r="B56" s="45"/>
      <c r="C56" s="46"/>
      <c r="D56" s="46"/>
      <c r="E56" s="39" t="s">
        <v>4791</v>
      </c>
      <c r="F56" s="46"/>
      <c r="G56" s="46"/>
      <c r="H56" s="46"/>
      <c r="I56" s="46"/>
      <c r="J56" s="47"/>
    </row>
    <row r="57" ht="30">
      <c r="A57" s="37" t="s">
        <v>242</v>
      </c>
      <c r="B57" s="45"/>
      <c r="C57" s="46"/>
      <c r="D57" s="46"/>
      <c r="E57" s="51" t="s">
        <v>4795</v>
      </c>
      <c r="F57" s="46"/>
      <c r="G57" s="46"/>
      <c r="H57" s="46"/>
      <c r="I57" s="46"/>
      <c r="J57" s="47"/>
    </row>
    <row r="58" ht="45">
      <c r="A58" s="37" t="s">
        <v>131</v>
      </c>
      <c r="B58" s="45"/>
      <c r="C58" s="46"/>
      <c r="D58" s="46"/>
      <c r="E58" s="39" t="s">
        <v>4796</v>
      </c>
      <c r="F58" s="46"/>
      <c r="G58" s="46"/>
      <c r="H58" s="46"/>
      <c r="I58" s="46"/>
      <c r="J58" s="47"/>
    </row>
    <row r="59">
      <c r="A59" s="37" t="s">
        <v>125</v>
      </c>
      <c r="B59" s="37">
        <v>13</v>
      </c>
      <c r="C59" s="38" t="s">
        <v>4797</v>
      </c>
      <c r="D59" s="37" t="s">
        <v>127</v>
      </c>
      <c r="E59" s="39" t="s">
        <v>4798</v>
      </c>
      <c r="F59" s="40" t="s">
        <v>129</v>
      </c>
      <c r="G59" s="41">
        <v>255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4798</v>
      </c>
      <c r="F60" s="46"/>
      <c r="G60" s="46"/>
      <c r="H60" s="46"/>
      <c r="I60" s="46"/>
      <c r="J60" s="47"/>
    </row>
    <row r="61" ht="30">
      <c r="A61" s="37" t="s">
        <v>242</v>
      </c>
      <c r="B61" s="45"/>
      <c r="C61" s="46"/>
      <c r="D61" s="46"/>
      <c r="E61" s="51" t="s">
        <v>4799</v>
      </c>
      <c r="F61" s="46"/>
      <c r="G61" s="46"/>
      <c r="H61" s="46"/>
      <c r="I61" s="46"/>
      <c r="J61" s="47"/>
    </row>
    <row r="62" ht="45">
      <c r="A62" s="37" t="s">
        <v>131</v>
      </c>
      <c r="B62" s="45"/>
      <c r="C62" s="46"/>
      <c r="D62" s="46"/>
      <c r="E62" s="39" t="s">
        <v>4800</v>
      </c>
      <c r="F62" s="46"/>
      <c r="G62" s="46"/>
      <c r="H62" s="46"/>
      <c r="I62" s="46"/>
      <c r="J62" s="47"/>
    </row>
    <row r="63">
      <c r="A63" s="37" t="s">
        <v>125</v>
      </c>
      <c r="B63" s="37">
        <v>14</v>
      </c>
      <c r="C63" s="38" t="s">
        <v>4801</v>
      </c>
      <c r="D63" s="37" t="s">
        <v>127</v>
      </c>
      <c r="E63" s="39" t="s">
        <v>4798</v>
      </c>
      <c r="F63" s="40" t="s">
        <v>129</v>
      </c>
      <c r="G63" s="41">
        <v>80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130</v>
      </c>
      <c r="B64" s="45"/>
      <c r="C64" s="46"/>
      <c r="D64" s="46"/>
      <c r="E64" s="39" t="s">
        <v>4798</v>
      </c>
      <c r="F64" s="46"/>
      <c r="G64" s="46"/>
      <c r="H64" s="46"/>
      <c r="I64" s="46"/>
      <c r="J64" s="47"/>
    </row>
    <row r="65" ht="30">
      <c r="A65" s="37" t="s">
        <v>242</v>
      </c>
      <c r="B65" s="45"/>
      <c r="C65" s="46"/>
      <c r="D65" s="46"/>
      <c r="E65" s="51" t="s">
        <v>4802</v>
      </c>
      <c r="F65" s="46"/>
      <c r="G65" s="46"/>
      <c r="H65" s="46"/>
      <c r="I65" s="46"/>
      <c r="J65" s="47"/>
    </row>
    <row r="66" ht="45">
      <c r="A66" s="37" t="s">
        <v>131</v>
      </c>
      <c r="B66" s="45"/>
      <c r="C66" s="46"/>
      <c r="D66" s="46"/>
      <c r="E66" s="39" t="s">
        <v>4803</v>
      </c>
      <c r="F66" s="46"/>
      <c r="G66" s="46"/>
      <c r="H66" s="46"/>
      <c r="I66" s="46"/>
      <c r="J66" s="47"/>
    </row>
    <row r="67">
      <c r="A67" s="37" t="s">
        <v>125</v>
      </c>
      <c r="B67" s="37">
        <v>15</v>
      </c>
      <c r="C67" s="38" t="s">
        <v>4804</v>
      </c>
      <c r="D67" s="37" t="s">
        <v>127</v>
      </c>
      <c r="E67" s="39" t="s">
        <v>4805</v>
      </c>
      <c r="F67" s="40" t="s">
        <v>129</v>
      </c>
      <c r="G67" s="41">
        <v>459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130</v>
      </c>
      <c r="B68" s="45"/>
      <c r="C68" s="46"/>
      <c r="D68" s="46"/>
      <c r="E68" s="39" t="s">
        <v>4805</v>
      </c>
      <c r="F68" s="46"/>
      <c r="G68" s="46"/>
      <c r="H68" s="46"/>
      <c r="I68" s="46"/>
      <c r="J68" s="47"/>
    </row>
    <row r="69" ht="30">
      <c r="A69" s="37" t="s">
        <v>242</v>
      </c>
      <c r="B69" s="45"/>
      <c r="C69" s="46"/>
      <c r="D69" s="46"/>
      <c r="E69" s="51" t="s">
        <v>4806</v>
      </c>
      <c r="F69" s="46"/>
      <c r="G69" s="46"/>
      <c r="H69" s="46"/>
      <c r="I69" s="46"/>
      <c r="J69" s="47"/>
    </row>
    <row r="70" ht="45">
      <c r="A70" s="37" t="s">
        <v>131</v>
      </c>
      <c r="B70" s="45"/>
      <c r="C70" s="46"/>
      <c r="D70" s="46"/>
      <c r="E70" s="39" t="s">
        <v>4807</v>
      </c>
      <c r="F70" s="46"/>
      <c r="G70" s="46"/>
      <c r="H70" s="46"/>
      <c r="I70" s="46"/>
      <c r="J70" s="47"/>
    </row>
    <row r="71">
      <c r="A71" s="37" t="s">
        <v>125</v>
      </c>
      <c r="B71" s="37">
        <v>16</v>
      </c>
      <c r="C71" s="38" t="s">
        <v>4808</v>
      </c>
      <c r="D71" s="37" t="s">
        <v>127</v>
      </c>
      <c r="E71" s="39" t="s">
        <v>4805</v>
      </c>
      <c r="F71" s="40" t="s">
        <v>129</v>
      </c>
      <c r="G71" s="41">
        <v>415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130</v>
      </c>
      <c r="B72" s="45"/>
      <c r="C72" s="46"/>
      <c r="D72" s="46"/>
      <c r="E72" s="39" t="s">
        <v>4805</v>
      </c>
      <c r="F72" s="46"/>
      <c r="G72" s="46"/>
      <c r="H72" s="46"/>
      <c r="I72" s="46"/>
      <c r="J72" s="47"/>
    </row>
    <row r="73" ht="30">
      <c r="A73" s="37" t="s">
        <v>242</v>
      </c>
      <c r="B73" s="45"/>
      <c r="C73" s="46"/>
      <c r="D73" s="46"/>
      <c r="E73" s="51" t="s">
        <v>4809</v>
      </c>
      <c r="F73" s="46"/>
      <c r="G73" s="46"/>
      <c r="H73" s="46"/>
      <c r="I73" s="46"/>
      <c r="J73" s="47"/>
    </row>
    <row r="74" ht="45">
      <c r="A74" s="37" t="s">
        <v>131</v>
      </c>
      <c r="B74" s="45"/>
      <c r="C74" s="46"/>
      <c r="D74" s="46"/>
      <c r="E74" s="39" t="s">
        <v>4810</v>
      </c>
      <c r="F74" s="46"/>
      <c r="G74" s="46"/>
      <c r="H74" s="46"/>
      <c r="I74" s="46"/>
      <c r="J74" s="47"/>
    </row>
    <row r="75">
      <c r="A75" s="37" t="s">
        <v>125</v>
      </c>
      <c r="B75" s="37">
        <v>17</v>
      </c>
      <c r="C75" s="38" t="s">
        <v>4811</v>
      </c>
      <c r="D75" s="37" t="s">
        <v>127</v>
      </c>
      <c r="E75" s="39" t="s">
        <v>4812</v>
      </c>
      <c r="F75" s="40" t="s">
        <v>129</v>
      </c>
      <c r="G75" s="41">
        <v>90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130</v>
      </c>
      <c r="B76" s="45"/>
      <c r="C76" s="46"/>
      <c r="D76" s="46"/>
      <c r="E76" s="39" t="s">
        <v>4812</v>
      </c>
      <c r="F76" s="46"/>
      <c r="G76" s="46"/>
      <c r="H76" s="46"/>
      <c r="I76" s="46"/>
      <c r="J76" s="47"/>
    </row>
    <row r="77" ht="30">
      <c r="A77" s="37" t="s">
        <v>242</v>
      </c>
      <c r="B77" s="45"/>
      <c r="C77" s="46"/>
      <c r="D77" s="46"/>
      <c r="E77" s="51" t="s">
        <v>4813</v>
      </c>
      <c r="F77" s="46"/>
      <c r="G77" s="46"/>
      <c r="H77" s="46"/>
      <c r="I77" s="46"/>
      <c r="J77" s="47"/>
    </row>
    <row r="78" ht="45">
      <c r="A78" s="37" t="s">
        <v>131</v>
      </c>
      <c r="B78" s="45"/>
      <c r="C78" s="46"/>
      <c r="D78" s="46"/>
      <c r="E78" s="39" t="s">
        <v>4814</v>
      </c>
      <c r="F78" s="46"/>
      <c r="G78" s="46"/>
      <c r="H78" s="46"/>
      <c r="I78" s="46"/>
      <c r="J78" s="47"/>
    </row>
    <row r="79" ht="45">
      <c r="A79" s="37" t="s">
        <v>125</v>
      </c>
      <c r="B79" s="37">
        <v>18</v>
      </c>
      <c r="C79" s="38" t="s">
        <v>4815</v>
      </c>
      <c r="D79" s="37" t="s">
        <v>127</v>
      </c>
      <c r="E79" s="39" t="s">
        <v>4816</v>
      </c>
      <c r="F79" s="40" t="s">
        <v>1304</v>
      </c>
      <c r="G79" s="41">
        <v>16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60">
      <c r="A80" s="37" t="s">
        <v>130</v>
      </c>
      <c r="B80" s="45"/>
      <c r="C80" s="46"/>
      <c r="D80" s="46"/>
      <c r="E80" s="39" t="s">
        <v>4817</v>
      </c>
      <c r="F80" s="46"/>
      <c r="G80" s="46"/>
      <c r="H80" s="46"/>
      <c r="I80" s="46"/>
      <c r="J80" s="47"/>
    </row>
    <row r="81" ht="30">
      <c r="A81" s="37" t="s">
        <v>242</v>
      </c>
      <c r="B81" s="45"/>
      <c r="C81" s="46"/>
      <c r="D81" s="46"/>
      <c r="E81" s="51" t="s">
        <v>4767</v>
      </c>
      <c r="F81" s="46"/>
      <c r="G81" s="46"/>
      <c r="H81" s="46"/>
      <c r="I81" s="46"/>
      <c r="J81" s="47"/>
    </row>
    <row r="82" ht="60">
      <c r="A82" s="37" t="s">
        <v>131</v>
      </c>
      <c r="B82" s="45"/>
      <c r="C82" s="46"/>
      <c r="D82" s="46"/>
      <c r="E82" s="39" t="s">
        <v>4817</v>
      </c>
      <c r="F82" s="46"/>
      <c r="G82" s="46"/>
      <c r="H82" s="46"/>
      <c r="I82" s="46"/>
      <c r="J82" s="47"/>
    </row>
    <row r="83" ht="45">
      <c r="A83" s="37" t="s">
        <v>125</v>
      </c>
      <c r="B83" s="37">
        <v>19</v>
      </c>
      <c r="C83" s="38" t="s">
        <v>4818</v>
      </c>
      <c r="D83" s="37" t="s">
        <v>127</v>
      </c>
      <c r="E83" s="39" t="s">
        <v>4819</v>
      </c>
      <c r="F83" s="40" t="s">
        <v>129</v>
      </c>
      <c r="G83" s="41">
        <v>2420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60">
      <c r="A84" s="37" t="s">
        <v>130</v>
      </c>
      <c r="B84" s="45"/>
      <c r="C84" s="46"/>
      <c r="D84" s="46"/>
      <c r="E84" s="39" t="s">
        <v>4820</v>
      </c>
      <c r="F84" s="46"/>
      <c r="G84" s="46"/>
      <c r="H84" s="46"/>
      <c r="I84" s="46"/>
      <c r="J84" s="47"/>
    </row>
    <row r="85" ht="30">
      <c r="A85" s="37" t="s">
        <v>242</v>
      </c>
      <c r="B85" s="45"/>
      <c r="C85" s="46"/>
      <c r="D85" s="46"/>
      <c r="E85" s="51" t="s">
        <v>4821</v>
      </c>
      <c r="F85" s="46"/>
      <c r="G85" s="46"/>
      <c r="H85" s="46"/>
      <c r="I85" s="46"/>
      <c r="J85" s="47"/>
    </row>
    <row r="86" ht="60">
      <c r="A86" s="37" t="s">
        <v>131</v>
      </c>
      <c r="B86" s="45"/>
      <c r="C86" s="46"/>
      <c r="D86" s="46"/>
      <c r="E86" s="39" t="s">
        <v>4820</v>
      </c>
      <c r="F86" s="46"/>
      <c r="G86" s="46"/>
      <c r="H86" s="46"/>
      <c r="I86" s="46"/>
      <c r="J86" s="47"/>
    </row>
    <row r="87" ht="45">
      <c r="A87" s="37" t="s">
        <v>125</v>
      </c>
      <c r="B87" s="37">
        <v>20</v>
      </c>
      <c r="C87" s="38" t="s">
        <v>4822</v>
      </c>
      <c r="D87" s="37" t="s">
        <v>127</v>
      </c>
      <c r="E87" s="39" t="s">
        <v>4819</v>
      </c>
      <c r="F87" s="40" t="s">
        <v>129</v>
      </c>
      <c r="G87" s="41">
        <v>459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60">
      <c r="A88" s="37" t="s">
        <v>130</v>
      </c>
      <c r="B88" s="45"/>
      <c r="C88" s="46"/>
      <c r="D88" s="46"/>
      <c r="E88" s="39" t="s">
        <v>4823</v>
      </c>
      <c r="F88" s="46"/>
      <c r="G88" s="46"/>
      <c r="H88" s="46"/>
      <c r="I88" s="46"/>
      <c r="J88" s="47"/>
    </row>
    <row r="89" ht="30">
      <c r="A89" s="37" t="s">
        <v>242</v>
      </c>
      <c r="B89" s="45"/>
      <c r="C89" s="46"/>
      <c r="D89" s="46"/>
      <c r="E89" s="51" t="s">
        <v>4806</v>
      </c>
      <c r="F89" s="46"/>
      <c r="G89" s="46"/>
      <c r="H89" s="46"/>
      <c r="I89" s="46"/>
      <c r="J89" s="47"/>
    </row>
    <row r="90" ht="60">
      <c r="A90" s="37" t="s">
        <v>131</v>
      </c>
      <c r="B90" s="45"/>
      <c r="C90" s="46"/>
      <c r="D90" s="46"/>
      <c r="E90" s="39" t="s">
        <v>4823</v>
      </c>
      <c r="F90" s="46"/>
      <c r="G90" s="46"/>
      <c r="H90" s="46"/>
      <c r="I90" s="46"/>
      <c r="J90" s="47"/>
    </row>
    <row r="91">
      <c r="A91" s="37" t="s">
        <v>125</v>
      </c>
      <c r="B91" s="37">
        <v>21</v>
      </c>
      <c r="C91" s="38" t="s">
        <v>4824</v>
      </c>
      <c r="D91" s="37" t="s">
        <v>127</v>
      </c>
      <c r="E91" s="39" t="s">
        <v>4825</v>
      </c>
      <c r="F91" s="40" t="s">
        <v>135</v>
      </c>
      <c r="G91" s="41">
        <v>28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130</v>
      </c>
      <c r="B92" s="45"/>
      <c r="C92" s="46"/>
      <c r="D92" s="46"/>
      <c r="E92" s="39" t="s">
        <v>4825</v>
      </c>
      <c r="F92" s="46"/>
      <c r="G92" s="46"/>
      <c r="H92" s="46"/>
      <c r="I92" s="46"/>
      <c r="J92" s="47"/>
    </row>
    <row r="93" ht="45">
      <c r="A93" s="37" t="s">
        <v>131</v>
      </c>
      <c r="B93" s="45"/>
      <c r="C93" s="46"/>
      <c r="D93" s="46"/>
      <c r="E93" s="39" t="s">
        <v>4826</v>
      </c>
      <c r="F93" s="46"/>
      <c r="G93" s="46"/>
      <c r="H93" s="46"/>
      <c r="I93" s="46"/>
      <c r="J93" s="47"/>
    </row>
    <row r="94">
      <c r="A94" s="37" t="s">
        <v>125</v>
      </c>
      <c r="B94" s="37">
        <v>22</v>
      </c>
      <c r="C94" s="38" t="s">
        <v>4827</v>
      </c>
      <c r="D94" s="37" t="s">
        <v>127</v>
      </c>
      <c r="E94" s="39" t="s">
        <v>4828</v>
      </c>
      <c r="F94" s="40" t="s">
        <v>135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130</v>
      </c>
      <c r="B95" s="45"/>
      <c r="C95" s="46"/>
      <c r="D95" s="46"/>
      <c r="E95" s="39" t="s">
        <v>4828</v>
      </c>
      <c r="F95" s="46"/>
      <c r="G95" s="46"/>
      <c r="H95" s="46"/>
      <c r="I95" s="46"/>
      <c r="J95" s="47"/>
    </row>
    <row r="96" ht="30">
      <c r="A96" s="37" t="s">
        <v>242</v>
      </c>
      <c r="B96" s="45"/>
      <c r="C96" s="46"/>
      <c r="D96" s="46"/>
      <c r="E96" s="51" t="s">
        <v>4829</v>
      </c>
      <c r="F96" s="46"/>
      <c r="G96" s="46"/>
      <c r="H96" s="46"/>
      <c r="I96" s="46"/>
      <c r="J96" s="47"/>
    </row>
    <row r="97" ht="45">
      <c r="A97" s="37" t="s">
        <v>131</v>
      </c>
      <c r="B97" s="45"/>
      <c r="C97" s="46"/>
      <c r="D97" s="46"/>
      <c r="E97" s="39" t="s">
        <v>4830</v>
      </c>
      <c r="F97" s="46"/>
      <c r="G97" s="46"/>
      <c r="H97" s="46"/>
      <c r="I97" s="46"/>
      <c r="J97" s="47"/>
    </row>
    <row r="98">
      <c r="A98" s="37" t="s">
        <v>125</v>
      </c>
      <c r="B98" s="37">
        <v>23</v>
      </c>
      <c r="C98" s="38" t="s">
        <v>4831</v>
      </c>
      <c r="D98" s="37" t="s">
        <v>127</v>
      </c>
      <c r="E98" s="39" t="s">
        <v>4832</v>
      </c>
      <c r="F98" s="40" t="s">
        <v>135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130</v>
      </c>
      <c r="B99" s="45"/>
      <c r="C99" s="46"/>
      <c r="D99" s="46"/>
      <c r="E99" s="39" t="s">
        <v>4832</v>
      </c>
      <c r="F99" s="46"/>
      <c r="G99" s="46"/>
      <c r="H99" s="46"/>
      <c r="I99" s="46"/>
      <c r="J99" s="47"/>
    </row>
    <row r="100" ht="30">
      <c r="A100" s="37" t="s">
        <v>242</v>
      </c>
      <c r="B100" s="45"/>
      <c r="C100" s="46"/>
      <c r="D100" s="46"/>
      <c r="E100" s="51" t="s">
        <v>4833</v>
      </c>
      <c r="F100" s="46"/>
      <c r="G100" s="46"/>
      <c r="H100" s="46"/>
      <c r="I100" s="46"/>
      <c r="J100" s="47"/>
    </row>
    <row r="101" ht="45">
      <c r="A101" s="37" t="s">
        <v>131</v>
      </c>
      <c r="B101" s="45"/>
      <c r="C101" s="46"/>
      <c r="D101" s="46"/>
      <c r="E101" s="39" t="s">
        <v>4834</v>
      </c>
      <c r="F101" s="46"/>
      <c r="G101" s="46"/>
      <c r="H101" s="46"/>
      <c r="I101" s="46"/>
      <c r="J101" s="47"/>
    </row>
    <row r="102">
      <c r="A102" s="37" t="s">
        <v>125</v>
      </c>
      <c r="B102" s="37">
        <v>24</v>
      </c>
      <c r="C102" s="38" t="s">
        <v>4835</v>
      </c>
      <c r="D102" s="37" t="s">
        <v>127</v>
      </c>
      <c r="E102" s="39" t="s">
        <v>4836</v>
      </c>
      <c r="F102" s="40" t="s">
        <v>135</v>
      </c>
      <c r="G102" s="41">
        <v>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130</v>
      </c>
      <c r="B103" s="45"/>
      <c r="C103" s="46"/>
      <c r="D103" s="46"/>
      <c r="E103" s="39" t="s">
        <v>4836</v>
      </c>
      <c r="F103" s="46"/>
      <c r="G103" s="46"/>
      <c r="H103" s="46"/>
      <c r="I103" s="46"/>
      <c r="J103" s="47"/>
    </row>
    <row r="104" ht="30">
      <c r="A104" s="37" t="s">
        <v>242</v>
      </c>
      <c r="B104" s="45"/>
      <c r="C104" s="46"/>
      <c r="D104" s="46"/>
      <c r="E104" s="51" t="s">
        <v>4837</v>
      </c>
      <c r="F104" s="46"/>
      <c r="G104" s="46"/>
      <c r="H104" s="46"/>
      <c r="I104" s="46"/>
      <c r="J104" s="47"/>
    </row>
    <row r="105" ht="45">
      <c r="A105" s="37" t="s">
        <v>131</v>
      </c>
      <c r="B105" s="45"/>
      <c r="C105" s="46"/>
      <c r="D105" s="46"/>
      <c r="E105" s="39" t="s">
        <v>4838</v>
      </c>
      <c r="F105" s="46"/>
      <c r="G105" s="46"/>
      <c r="H105" s="46"/>
      <c r="I105" s="46"/>
      <c r="J105" s="47"/>
    </row>
    <row r="106">
      <c r="A106" s="37" t="s">
        <v>125</v>
      </c>
      <c r="B106" s="37">
        <v>25</v>
      </c>
      <c r="C106" s="38" t="s">
        <v>4839</v>
      </c>
      <c r="D106" s="37" t="s">
        <v>127</v>
      </c>
      <c r="E106" s="39" t="s">
        <v>4840</v>
      </c>
      <c r="F106" s="40" t="s">
        <v>135</v>
      </c>
      <c r="G106" s="41">
        <v>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130</v>
      </c>
      <c r="B107" s="45"/>
      <c r="C107" s="46"/>
      <c r="D107" s="46"/>
      <c r="E107" s="39" t="s">
        <v>4840</v>
      </c>
      <c r="F107" s="46"/>
      <c r="G107" s="46"/>
      <c r="H107" s="46"/>
      <c r="I107" s="46"/>
      <c r="J107" s="47"/>
    </row>
    <row r="108" ht="30">
      <c r="A108" s="37" t="s">
        <v>242</v>
      </c>
      <c r="B108" s="45"/>
      <c r="C108" s="46"/>
      <c r="D108" s="46"/>
      <c r="E108" s="51" t="s">
        <v>4841</v>
      </c>
      <c r="F108" s="46"/>
      <c r="G108" s="46"/>
      <c r="H108" s="46"/>
      <c r="I108" s="46"/>
      <c r="J108" s="47"/>
    </row>
    <row r="109" ht="45">
      <c r="A109" s="37" t="s">
        <v>131</v>
      </c>
      <c r="B109" s="45"/>
      <c r="C109" s="46"/>
      <c r="D109" s="46"/>
      <c r="E109" s="39" t="s">
        <v>4842</v>
      </c>
      <c r="F109" s="46"/>
      <c r="G109" s="46"/>
      <c r="H109" s="46"/>
      <c r="I109" s="46"/>
      <c r="J109" s="47"/>
    </row>
    <row r="110">
      <c r="A110" s="37" t="s">
        <v>125</v>
      </c>
      <c r="B110" s="37">
        <v>26</v>
      </c>
      <c r="C110" s="38" t="s">
        <v>4843</v>
      </c>
      <c r="D110" s="37" t="s">
        <v>127</v>
      </c>
      <c r="E110" s="39" t="s">
        <v>4840</v>
      </c>
      <c r="F110" s="40" t="s">
        <v>135</v>
      </c>
      <c r="G110" s="41">
        <v>16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130</v>
      </c>
      <c r="B111" s="45"/>
      <c r="C111" s="46"/>
      <c r="D111" s="46"/>
      <c r="E111" s="39" t="s">
        <v>4840</v>
      </c>
      <c r="F111" s="46"/>
      <c r="G111" s="46"/>
      <c r="H111" s="46"/>
      <c r="I111" s="46"/>
      <c r="J111" s="47"/>
    </row>
    <row r="112" ht="30">
      <c r="A112" s="37" t="s">
        <v>242</v>
      </c>
      <c r="B112" s="45"/>
      <c r="C112" s="46"/>
      <c r="D112" s="46"/>
      <c r="E112" s="51" t="s">
        <v>4844</v>
      </c>
      <c r="F112" s="46"/>
      <c r="G112" s="46"/>
      <c r="H112" s="46"/>
      <c r="I112" s="46"/>
      <c r="J112" s="47"/>
    </row>
    <row r="113" ht="45">
      <c r="A113" s="37" t="s">
        <v>131</v>
      </c>
      <c r="B113" s="45"/>
      <c r="C113" s="46"/>
      <c r="D113" s="46"/>
      <c r="E113" s="39" t="s">
        <v>4845</v>
      </c>
      <c r="F113" s="46"/>
      <c r="G113" s="46"/>
      <c r="H113" s="46"/>
      <c r="I113" s="46"/>
      <c r="J113" s="47"/>
    </row>
    <row r="114">
      <c r="A114" s="37" t="s">
        <v>125</v>
      </c>
      <c r="B114" s="37">
        <v>27</v>
      </c>
      <c r="C114" s="38" t="s">
        <v>4846</v>
      </c>
      <c r="D114" s="37" t="s">
        <v>127</v>
      </c>
      <c r="E114" s="39" t="s">
        <v>4847</v>
      </c>
      <c r="F114" s="40" t="s">
        <v>135</v>
      </c>
      <c r="G114" s="41">
        <v>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130</v>
      </c>
      <c r="B115" s="45"/>
      <c r="C115" s="46"/>
      <c r="D115" s="46"/>
      <c r="E115" s="39" t="s">
        <v>4847</v>
      </c>
      <c r="F115" s="46"/>
      <c r="G115" s="46"/>
      <c r="H115" s="46"/>
      <c r="I115" s="46"/>
      <c r="J115" s="47"/>
    </row>
    <row r="116" ht="30">
      <c r="A116" s="37" t="s">
        <v>242</v>
      </c>
      <c r="B116" s="45"/>
      <c r="C116" s="46"/>
      <c r="D116" s="46"/>
      <c r="E116" s="51" t="s">
        <v>4848</v>
      </c>
      <c r="F116" s="46"/>
      <c r="G116" s="46"/>
      <c r="H116" s="46"/>
      <c r="I116" s="46"/>
      <c r="J116" s="47"/>
    </row>
    <row r="117" ht="45">
      <c r="A117" s="37" t="s">
        <v>131</v>
      </c>
      <c r="B117" s="45"/>
      <c r="C117" s="46"/>
      <c r="D117" s="46"/>
      <c r="E117" s="39" t="s">
        <v>4849</v>
      </c>
      <c r="F117" s="46"/>
      <c r="G117" s="46"/>
      <c r="H117" s="46"/>
      <c r="I117" s="46"/>
      <c r="J117" s="47"/>
    </row>
    <row r="118">
      <c r="A118" s="37" t="s">
        <v>125</v>
      </c>
      <c r="B118" s="37">
        <v>28</v>
      </c>
      <c r="C118" s="38" t="s">
        <v>4850</v>
      </c>
      <c r="D118" s="37" t="s">
        <v>127</v>
      </c>
      <c r="E118" s="39" t="s">
        <v>4847</v>
      </c>
      <c r="F118" s="40" t="s">
        <v>135</v>
      </c>
      <c r="G118" s="41">
        <v>5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130</v>
      </c>
      <c r="B119" s="45"/>
      <c r="C119" s="46"/>
      <c r="D119" s="46"/>
      <c r="E119" s="39" t="s">
        <v>4847</v>
      </c>
      <c r="F119" s="46"/>
      <c r="G119" s="46"/>
      <c r="H119" s="46"/>
      <c r="I119" s="46"/>
      <c r="J119" s="47"/>
    </row>
    <row r="120" ht="30">
      <c r="A120" s="37" t="s">
        <v>242</v>
      </c>
      <c r="B120" s="45"/>
      <c r="C120" s="46"/>
      <c r="D120" s="46"/>
      <c r="E120" s="51" t="s">
        <v>4851</v>
      </c>
      <c r="F120" s="46"/>
      <c r="G120" s="46"/>
      <c r="H120" s="46"/>
      <c r="I120" s="46"/>
      <c r="J120" s="47"/>
    </row>
    <row r="121" ht="45">
      <c r="A121" s="37" t="s">
        <v>131</v>
      </c>
      <c r="B121" s="45"/>
      <c r="C121" s="46"/>
      <c r="D121" s="46"/>
      <c r="E121" s="39" t="s">
        <v>4852</v>
      </c>
      <c r="F121" s="46"/>
      <c r="G121" s="46"/>
      <c r="H121" s="46"/>
      <c r="I121" s="46"/>
      <c r="J121" s="47"/>
    </row>
    <row r="122">
      <c r="A122" s="37" t="s">
        <v>125</v>
      </c>
      <c r="B122" s="37">
        <v>29</v>
      </c>
      <c r="C122" s="38" t="s">
        <v>4853</v>
      </c>
      <c r="D122" s="37" t="s">
        <v>127</v>
      </c>
      <c r="E122" s="39" t="s">
        <v>4854</v>
      </c>
      <c r="F122" s="40" t="s">
        <v>135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130</v>
      </c>
      <c r="B123" s="45"/>
      <c r="C123" s="46"/>
      <c r="D123" s="46"/>
      <c r="E123" s="39" t="s">
        <v>4854</v>
      </c>
      <c r="F123" s="46"/>
      <c r="G123" s="46"/>
      <c r="H123" s="46"/>
      <c r="I123" s="46"/>
      <c r="J123" s="47"/>
    </row>
    <row r="124" ht="30">
      <c r="A124" s="37" t="s">
        <v>242</v>
      </c>
      <c r="B124" s="45"/>
      <c r="C124" s="46"/>
      <c r="D124" s="46"/>
      <c r="E124" s="51" t="s">
        <v>4841</v>
      </c>
      <c r="F124" s="46"/>
      <c r="G124" s="46"/>
      <c r="H124" s="46"/>
      <c r="I124" s="46"/>
      <c r="J124" s="47"/>
    </row>
    <row r="125" ht="45">
      <c r="A125" s="37" t="s">
        <v>131</v>
      </c>
      <c r="B125" s="45"/>
      <c r="C125" s="46"/>
      <c r="D125" s="46"/>
      <c r="E125" s="39" t="s">
        <v>4855</v>
      </c>
      <c r="F125" s="46"/>
      <c r="G125" s="46"/>
      <c r="H125" s="46"/>
      <c r="I125" s="46"/>
      <c r="J125" s="47"/>
    </row>
    <row r="126">
      <c r="A126" s="37" t="s">
        <v>125</v>
      </c>
      <c r="B126" s="37">
        <v>30</v>
      </c>
      <c r="C126" s="38" t="s">
        <v>4856</v>
      </c>
      <c r="D126" s="37" t="s">
        <v>127</v>
      </c>
      <c r="E126" s="39" t="s">
        <v>4854</v>
      </c>
      <c r="F126" s="40" t="s">
        <v>135</v>
      </c>
      <c r="G126" s="41">
        <v>96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130</v>
      </c>
      <c r="B127" s="45"/>
      <c r="C127" s="46"/>
      <c r="D127" s="46"/>
      <c r="E127" s="39" t="s">
        <v>4854</v>
      </c>
      <c r="F127" s="46"/>
      <c r="G127" s="46"/>
      <c r="H127" s="46"/>
      <c r="I127" s="46"/>
      <c r="J127" s="47"/>
    </row>
    <row r="128" ht="30">
      <c r="A128" s="37" t="s">
        <v>242</v>
      </c>
      <c r="B128" s="45"/>
      <c r="C128" s="46"/>
      <c r="D128" s="46"/>
      <c r="E128" s="51" t="s">
        <v>4857</v>
      </c>
      <c r="F128" s="46"/>
      <c r="G128" s="46"/>
      <c r="H128" s="46"/>
      <c r="I128" s="46"/>
      <c r="J128" s="47"/>
    </row>
    <row r="129" ht="45">
      <c r="A129" s="37" t="s">
        <v>131</v>
      </c>
      <c r="B129" s="45"/>
      <c r="C129" s="46"/>
      <c r="D129" s="46"/>
      <c r="E129" s="39" t="s">
        <v>4858</v>
      </c>
      <c r="F129" s="46"/>
      <c r="G129" s="46"/>
      <c r="H129" s="46"/>
      <c r="I129" s="46"/>
      <c r="J129" s="47"/>
    </row>
    <row r="130">
      <c r="A130" s="37" t="s">
        <v>125</v>
      </c>
      <c r="B130" s="37">
        <v>31</v>
      </c>
      <c r="C130" s="38" t="s">
        <v>4859</v>
      </c>
      <c r="D130" s="37" t="s">
        <v>127</v>
      </c>
      <c r="E130" s="39" t="s">
        <v>4860</v>
      </c>
      <c r="F130" s="40" t="s">
        <v>135</v>
      </c>
      <c r="G130" s="41">
        <v>8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130</v>
      </c>
      <c r="B131" s="45"/>
      <c r="C131" s="46"/>
      <c r="D131" s="46"/>
      <c r="E131" s="39" t="s">
        <v>4860</v>
      </c>
      <c r="F131" s="46"/>
      <c r="G131" s="46"/>
      <c r="H131" s="46"/>
      <c r="I131" s="46"/>
      <c r="J131" s="47"/>
    </row>
    <row r="132" ht="30">
      <c r="A132" s="37" t="s">
        <v>242</v>
      </c>
      <c r="B132" s="45"/>
      <c r="C132" s="46"/>
      <c r="D132" s="46"/>
      <c r="E132" s="51" t="s">
        <v>4861</v>
      </c>
      <c r="F132" s="46"/>
      <c r="G132" s="46"/>
      <c r="H132" s="46"/>
      <c r="I132" s="46"/>
      <c r="J132" s="47"/>
    </row>
    <row r="133" ht="45">
      <c r="A133" s="37" t="s">
        <v>131</v>
      </c>
      <c r="B133" s="45"/>
      <c r="C133" s="46"/>
      <c r="D133" s="46"/>
      <c r="E133" s="39" t="s">
        <v>4862</v>
      </c>
      <c r="F133" s="46"/>
      <c r="G133" s="46"/>
      <c r="H133" s="46"/>
      <c r="I133" s="46"/>
      <c r="J133" s="47"/>
    </row>
    <row r="134">
      <c r="A134" s="37" t="s">
        <v>125</v>
      </c>
      <c r="B134" s="37">
        <v>32</v>
      </c>
      <c r="C134" s="38" t="s">
        <v>4863</v>
      </c>
      <c r="D134" s="37" t="s">
        <v>127</v>
      </c>
      <c r="E134" s="39" t="s">
        <v>4860</v>
      </c>
      <c r="F134" s="40" t="s">
        <v>135</v>
      </c>
      <c r="G134" s="41">
        <v>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130</v>
      </c>
      <c r="B135" s="45"/>
      <c r="C135" s="46"/>
      <c r="D135" s="46"/>
      <c r="E135" s="39" t="s">
        <v>4860</v>
      </c>
      <c r="F135" s="46"/>
      <c r="G135" s="46"/>
      <c r="H135" s="46"/>
      <c r="I135" s="46"/>
      <c r="J135" s="47"/>
    </row>
    <row r="136" ht="30">
      <c r="A136" s="37" t="s">
        <v>242</v>
      </c>
      <c r="B136" s="45"/>
      <c r="C136" s="46"/>
      <c r="D136" s="46"/>
      <c r="E136" s="51" t="s">
        <v>4864</v>
      </c>
      <c r="F136" s="46"/>
      <c r="G136" s="46"/>
      <c r="H136" s="46"/>
      <c r="I136" s="46"/>
      <c r="J136" s="47"/>
    </row>
    <row r="137" ht="45">
      <c r="A137" s="37" t="s">
        <v>131</v>
      </c>
      <c r="B137" s="45"/>
      <c r="C137" s="46"/>
      <c r="D137" s="46"/>
      <c r="E137" s="39" t="s">
        <v>4865</v>
      </c>
      <c r="F137" s="46"/>
      <c r="G137" s="46"/>
      <c r="H137" s="46"/>
      <c r="I137" s="46"/>
      <c r="J137" s="47"/>
    </row>
    <row r="138">
      <c r="A138" s="37" t="s">
        <v>125</v>
      </c>
      <c r="B138" s="37">
        <v>33</v>
      </c>
      <c r="C138" s="38" t="s">
        <v>4866</v>
      </c>
      <c r="D138" s="37" t="s">
        <v>127</v>
      </c>
      <c r="E138" s="39" t="s">
        <v>4867</v>
      </c>
      <c r="F138" s="40" t="s">
        <v>135</v>
      </c>
      <c r="G138" s="41">
        <v>12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130</v>
      </c>
      <c r="B139" s="45"/>
      <c r="C139" s="46"/>
      <c r="D139" s="46"/>
      <c r="E139" s="39" t="s">
        <v>4867</v>
      </c>
      <c r="F139" s="46"/>
      <c r="G139" s="46"/>
      <c r="H139" s="46"/>
      <c r="I139" s="46"/>
      <c r="J139" s="47"/>
    </row>
    <row r="140" ht="30">
      <c r="A140" s="37" t="s">
        <v>242</v>
      </c>
      <c r="B140" s="45"/>
      <c r="C140" s="46"/>
      <c r="D140" s="46"/>
      <c r="E140" s="51" t="s">
        <v>4868</v>
      </c>
      <c r="F140" s="46"/>
      <c r="G140" s="46"/>
      <c r="H140" s="46"/>
      <c r="I140" s="46"/>
      <c r="J140" s="47"/>
    </row>
    <row r="141" ht="45">
      <c r="A141" s="37" t="s">
        <v>131</v>
      </c>
      <c r="B141" s="45"/>
      <c r="C141" s="46"/>
      <c r="D141" s="46"/>
      <c r="E141" s="39" t="s">
        <v>4869</v>
      </c>
      <c r="F141" s="46"/>
      <c r="G141" s="46"/>
      <c r="H141" s="46"/>
      <c r="I141" s="46"/>
      <c r="J141" s="47"/>
    </row>
    <row r="142">
      <c r="A142" s="37" t="s">
        <v>125</v>
      </c>
      <c r="B142" s="37">
        <v>34</v>
      </c>
      <c r="C142" s="38" t="s">
        <v>4870</v>
      </c>
      <c r="D142" s="37" t="s">
        <v>127</v>
      </c>
      <c r="E142" s="39" t="s">
        <v>4871</v>
      </c>
      <c r="F142" s="40" t="s">
        <v>135</v>
      </c>
      <c r="G142" s="41">
        <v>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130</v>
      </c>
      <c r="B143" s="45"/>
      <c r="C143" s="46"/>
      <c r="D143" s="46"/>
      <c r="E143" s="39" t="s">
        <v>4871</v>
      </c>
      <c r="F143" s="46"/>
      <c r="G143" s="46"/>
      <c r="H143" s="46"/>
      <c r="I143" s="46"/>
      <c r="J143" s="47"/>
    </row>
    <row r="144" ht="30">
      <c r="A144" s="37" t="s">
        <v>242</v>
      </c>
      <c r="B144" s="45"/>
      <c r="C144" s="46"/>
      <c r="D144" s="46"/>
      <c r="E144" s="51" t="s">
        <v>4872</v>
      </c>
      <c r="F144" s="46"/>
      <c r="G144" s="46"/>
      <c r="H144" s="46"/>
      <c r="I144" s="46"/>
      <c r="J144" s="47"/>
    </row>
    <row r="145" ht="45">
      <c r="A145" s="37" t="s">
        <v>131</v>
      </c>
      <c r="B145" s="45"/>
      <c r="C145" s="46"/>
      <c r="D145" s="46"/>
      <c r="E145" s="39" t="s">
        <v>4873</v>
      </c>
      <c r="F145" s="46"/>
      <c r="G145" s="46"/>
      <c r="H145" s="46"/>
      <c r="I145" s="46"/>
      <c r="J145" s="47"/>
    </row>
    <row r="146" ht="30">
      <c r="A146" s="37" t="s">
        <v>125</v>
      </c>
      <c r="B146" s="37">
        <v>35</v>
      </c>
      <c r="C146" s="38" t="s">
        <v>4874</v>
      </c>
      <c r="D146" s="37" t="s">
        <v>127</v>
      </c>
      <c r="E146" s="39" t="s">
        <v>4875</v>
      </c>
      <c r="F146" s="40" t="s">
        <v>129</v>
      </c>
      <c r="G146" s="41">
        <v>670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 ht="30">
      <c r="A147" s="37" t="s">
        <v>130</v>
      </c>
      <c r="B147" s="45"/>
      <c r="C147" s="46"/>
      <c r="D147" s="46"/>
      <c r="E147" s="39" t="s">
        <v>4875</v>
      </c>
      <c r="F147" s="46"/>
      <c r="G147" s="46"/>
      <c r="H147" s="46"/>
      <c r="I147" s="46"/>
      <c r="J147" s="47"/>
    </row>
    <row r="148" ht="30">
      <c r="A148" s="37" t="s">
        <v>242</v>
      </c>
      <c r="B148" s="45"/>
      <c r="C148" s="46"/>
      <c r="D148" s="46"/>
      <c r="E148" s="51" t="s">
        <v>4876</v>
      </c>
      <c r="F148" s="46"/>
      <c r="G148" s="46"/>
      <c r="H148" s="46"/>
      <c r="I148" s="46"/>
      <c r="J148" s="47"/>
    </row>
    <row r="149" ht="30">
      <c r="A149" s="37" t="s">
        <v>131</v>
      </c>
      <c r="B149" s="45"/>
      <c r="C149" s="46"/>
      <c r="D149" s="46"/>
      <c r="E149" s="39" t="s">
        <v>4875</v>
      </c>
      <c r="F149" s="46"/>
      <c r="G149" s="46"/>
      <c r="H149" s="46"/>
      <c r="I149" s="46"/>
      <c r="J149" s="47"/>
    </row>
    <row r="150" ht="30">
      <c r="A150" s="37" t="s">
        <v>125</v>
      </c>
      <c r="B150" s="37">
        <v>36</v>
      </c>
      <c r="C150" s="38" t="s">
        <v>4877</v>
      </c>
      <c r="D150" s="37" t="s">
        <v>127</v>
      </c>
      <c r="E150" s="39" t="s">
        <v>4878</v>
      </c>
      <c r="F150" s="40" t="s">
        <v>129</v>
      </c>
      <c r="G150" s="41">
        <v>505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30">
      <c r="A151" s="37" t="s">
        <v>130</v>
      </c>
      <c r="B151" s="45"/>
      <c r="C151" s="46"/>
      <c r="D151" s="46"/>
      <c r="E151" s="39" t="s">
        <v>4878</v>
      </c>
      <c r="F151" s="46"/>
      <c r="G151" s="46"/>
      <c r="H151" s="46"/>
      <c r="I151" s="46"/>
      <c r="J151" s="47"/>
    </row>
    <row r="152" ht="30">
      <c r="A152" s="37" t="s">
        <v>242</v>
      </c>
      <c r="B152" s="45"/>
      <c r="C152" s="46"/>
      <c r="D152" s="46"/>
      <c r="E152" s="51" t="s">
        <v>4879</v>
      </c>
      <c r="F152" s="46"/>
      <c r="G152" s="46"/>
      <c r="H152" s="46"/>
      <c r="I152" s="46"/>
      <c r="J152" s="47"/>
    </row>
    <row r="153" ht="30">
      <c r="A153" s="37" t="s">
        <v>131</v>
      </c>
      <c r="B153" s="45"/>
      <c r="C153" s="46"/>
      <c r="D153" s="46"/>
      <c r="E153" s="39" t="s">
        <v>4878</v>
      </c>
      <c r="F153" s="46"/>
      <c r="G153" s="46"/>
      <c r="H153" s="46"/>
      <c r="I153" s="46"/>
      <c r="J153" s="47"/>
    </row>
    <row r="154" ht="30">
      <c r="A154" s="37" t="s">
        <v>125</v>
      </c>
      <c r="B154" s="37">
        <v>37</v>
      </c>
      <c r="C154" s="38" t="s">
        <v>4880</v>
      </c>
      <c r="D154" s="37" t="s">
        <v>127</v>
      </c>
      <c r="E154" s="39" t="s">
        <v>4881</v>
      </c>
      <c r="F154" s="40" t="s">
        <v>129</v>
      </c>
      <c r="G154" s="41">
        <v>30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130</v>
      </c>
      <c r="B155" s="45"/>
      <c r="C155" s="46"/>
      <c r="D155" s="46"/>
      <c r="E155" s="39" t="s">
        <v>4881</v>
      </c>
      <c r="F155" s="46"/>
      <c r="G155" s="46"/>
      <c r="H155" s="46"/>
      <c r="I155" s="46"/>
      <c r="J155" s="47"/>
    </row>
    <row r="156" ht="30">
      <c r="A156" s="37" t="s">
        <v>242</v>
      </c>
      <c r="B156" s="45"/>
      <c r="C156" s="46"/>
      <c r="D156" s="46"/>
      <c r="E156" s="51" t="s">
        <v>4763</v>
      </c>
      <c r="F156" s="46"/>
      <c r="G156" s="46"/>
      <c r="H156" s="46"/>
      <c r="I156" s="46"/>
      <c r="J156" s="47"/>
    </row>
    <row r="157" ht="30">
      <c r="A157" s="37" t="s">
        <v>131</v>
      </c>
      <c r="B157" s="45"/>
      <c r="C157" s="46"/>
      <c r="D157" s="46"/>
      <c r="E157" s="39" t="s">
        <v>4881</v>
      </c>
      <c r="F157" s="46"/>
      <c r="G157" s="46"/>
      <c r="H157" s="46"/>
      <c r="I157" s="46"/>
      <c r="J157" s="47"/>
    </row>
    <row r="158" ht="45">
      <c r="A158" s="37" t="s">
        <v>125</v>
      </c>
      <c r="B158" s="37">
        <v>38</v>
      </c>
      <c r="C158" s="38" t="s">
        <v>2407</v>
      </c>
      <c r="D158" s="37" t="s">
        <v>127</v>
      </c>
      <c r="E158" s="39" t="s">
        <v>2408</v>
      </c>
      <c r="F158" s="40" t="s">
        <v>237</v>
      </c>
      <c r="G158" s="41">
        <v>0.29799999999999999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45">
      <c r="A159" s="37" t="s">
        <v>130</v>
      </c>
      <c r="B159" s="45"/>
      <c r="C159" s="46"/>
      <c r="D159" s="46"/>
      <c r="E159" s="39" t="s">
        <v>2409</v>
      </c>
      <c r="F159" s="46"/>
      <c r="G159" s="46"/>
      <c r="H159" s="46"/>
      <c r="I159" s="46"/>
      <c r="J159" s="47"/>
    </row>
    <row r="160" ht="45">
      <c r="A160" s="37" t="s">
        <v>131</v>
      </c>
      <c r="B160" s="45"/>
      <c r="C160" s="46"/>
      <c r="D160" s="46"/>
      <c r="E160" s="39" t="s">
        <v>2409</v>
      </c>
      <c r="F160" s="46"/>
      <c r="G160" s="46"/>
      <c r="H160" s="46"/>
      <c r="I160" s="46"/>
      <c r="J160" s="47"/>
    </row>
    <row r="161" ht="45">
      <c r="A161" s="37" t="s">
        <v>125</v>
      </c>
      <c r="B161" s="37">
        <v>39</v>
      </c>
      <c r="C161" s="38" t="s">
        <v>4882</v>
      </c>
      <c r="D161" s="37" t="s">
        <v>127</v>
      </c>
      <c r="E161" s="39" t="s">
        <v>4883</v>
      </c>
      <c r="F161" s="40" t="s">
        <v>237</v>
      </c>
      <c r="G161" s="41">
        <v>0.29799999999999999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60">
      <c r="A162" s="37" t="s">
        <v>130</v>
      </c>
      <c r="B162" s="45"/>
      <c r="C162" s="46"/>
      <c r="D162" s="46"/>
      <c r="E162" s="39" t="s">
        <v>4884</v>
      </c>
      <c r="F162" s="46"/>
      <c r="G162" s="46"/>
      <c r="H162" s="46"/>
      <c r="I162" s="46"/>
      <c r="J162" s="47"/>
    </row>
    <row r="163" ht="60">
      <c r="A163" s="37" t="s">
        <v>131</v>
      </c>
      <c r="B163" s="45"/>
      <c r="C163" s="46"/>
      <c r="D163" s="46"/>
      <c r="E163" s="39" t="s">
        <v>4884</v>
      </c>
      <c r="F163" s="46"/>
      <c r="G163" s="46"/>
      <c r="H163" s="46"/>
      <c r="I163" s="46"/>
      <c r="J163" s="47"/>
    </row>
    <row r="164">
      <c r="A164" s="37" t="s">
        <v>125</v>
      </c>
      <c r="B164" s="37">
        <v>40</v>
      </c>
      <c r="C164" s="38" t="s">
        <v>4885</v>
      </c>
      <c r="D164" s="37" t="s">
        <v>127</v>
      </c>
      <c r="E164" s="39" t="s">
        <v>4886</v>
      </c>
      <c r="F164" s="40" t="s">
        <v>129</v>
      </c>
      <c r="G164" s="41">
        <v>610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130</v>
      </c>
      <c r="B165" s="45"/>
      <c r="C165" s="46"/>
      <c r="D165" s="46"/>
      <c r="E165" s="39" t="s">
        <v>4886</v>
      </c>
      <c r="F165" s="46"/>
      <c r="G165" s="46"/>
      <c r="H165" s="46"/>
      <c r="I165" s="46"/>
      <c r="J165" s="47"/>
    </row>
    <row r="166" ht="30">
      <c r="A166" s="37" t="s">
        <v>242</v>
      </c>
      <c r="B166" s="45"/>
      <c r="C166" s="46"/>
      <c r="D166" s="46"/>
      <c r="E166" s="51" t="s">
        <v>4887</v>
      </c>
      <c r="F166" s="46"/>
      <c r="G166" s="46"/>
      <c r="H166" s="46"/>
      <c r="I166" s="46"/>
      <c r="J166" s="47"/>
    </row>
    <row r="167" ht="45">
      <c r="A167" s="37" t="s">
        <v>131</v>
      </c>
      <c r="B167" s="45"/>
      <c r="C167" s="46"/>
      <c r="D167" s="46"/>
      <c r="E167" s="39" t="s">
        <v>4888</v>
      </c>
      <c r="F167" s="46"/>
      <c r="G167" s="46"/>
      <c r="H167" s="46"/>
      <c r="I167" s="46"/>
      <c r="J167" s="47"/>
    </row>
    <row r="168">
      <c r="A168" s="37" t="s">
        <v>125</v>
      </c>
      <c r="B168" s="37">
        <v>41</v>
      </c>
      <c r="C168" s="38" t="s">
        <v>4889</v>
      </c>
      <c r="D168" s="37" t="s">
        <v>127</v>
      </c>
      <c r="E168" s="39" t="s">
        <v>4890</v>
      </c>
      <c r="F168" s="40" t="s">
        <v>129</v>
      </c>
      <c r="G168" s="41">
        <v>30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130</v>
      </c>
      <c r="B169" s="45"/>
      <c r="C169" s="46"/>
      <c r="D169" s="46"/>
      <c r="E169" s="39" t="s">
        <v>4890</v>
      </c>
      <c r="F169" s="46"/>
      <c r="G169" s="46"/>
      <c r="H169" s="46"/>
      <c r="I169" s="46"/>
      <c r="J169" s="47"/>
    </row>
    <row r="170" ht="30">
      <c r="A170" s="37" t="s">
        <v>242</v>
      </c>
      <c r="B170" s="45"/>
      <c r="C170" s="46"/>
      <c r="D170" s="46"/>
      <c r="E170" s="51" t="s">
        <v>4891</v>
      </c>
      <c r="F170" s="46"/>
      <c r="G170" s="46"/>
      <c r="H170" s="46"/>
      <c r="I170" s="46"/>
      <c r="J170" s="47"/>
    </row>
    <row r="171" ht="45">
      <c r="A171" s="37" t="s">
        <v>131</v>
      </c>
      <c r="B171" s="45"/>
      <c r="C171" s="46"/>
      <c r="D171" s="46"/>
      <c r="E171" s="39" t="s">
        <v>4892</v>
      </c>
      <c r="F171" s="46"/>
      <c r="G171" s="46"/>
      <c r="H171" s="46"/>
      <c r="I171" s="46"/>
      <c r="J171" s="47"/>
    </row>
    <row r="172">
      <c r="A172" s="37" t="s">
        <v>125</v>
      </c>
      <c r="B172" s="37">
        <v>42</v>
      </c>
      <c r="C172" s="38" t="s">
        <v>4893</v>
      </c>
      <c r="D172" s="37" t="s">
        <v>127</v>
      </c>
      <c r="E172" s="39" t="s">
        <v>4894</v>
      </c>
      <c r="F172" s="40" t="s">
        <v>129</v>
      </c>
      <c r="G172" s="41">
        <v>240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130</v>
      </c>
      <c r="B173" s="45"/>
      <c r="C173" s="46"/>
      <c r="D173" s="46"/>
      <c r="E173" s="39" t="s">
        <v>4894</v>
      </c>
      <c r="F173" s="46"/>
      <c r="G173" s="46"/>
      <c r="H173" s="46"/>
      <c r="I173" s="46"/>
      <c r="J173" s="47"/>
    </row>
    <row r="174" ht="30">
      <c r="A174" s="37" t="s">
        <v>242</v>
      </c>
      <c r="B174" s="45"/>
      <c r="C174" s="46"/>
      <c r="D174" s="46"/>
      <c r="E174" s="51" t="s">
        <v>4895</v>
      </c>
      <c r="F174" s="46"/>
      <c r="G174" s="46"/>
      <c r="H174" s="46"/>
      <c r="I174" s="46"/>
      <c r="J174" s="47"/>
    </row>
    <row r="175" ht="45">
      <c r="A175" s="37" t="s">
        <v>131</v>
      </c>
      <c r="B175" s="45"/>
      <c r="C175" s="46"/>
      <c r="D175" s="46"/>
      <c r="E175" s="39" t="s">
        <v>4896</v>
      </c>
      <c r="F175" s="46"/>
      <c r="G175" s="46"/>
      <c r="H175" s="46"/>
      <c r="I175" s="46"/>
      <c r="J175" s="47"/>
    </row>
    <row r="176">
      <c r="A176" s="31" t="s">
        <v>122</v>
      </c>
      <c r="B176" s="32"/>
      <c r="C176" s="33" t="s">
        <v>4897</v>
      </c>
      <c r="D176" s="34"/>
      <c r="E176" s="31" t="s">
        <v>4898</v>
      </c>
      <c r="F176" s="34"/>
      <c r="G176" s="34"/>
      <c r="H176" s="34"/>
      <c r="I176" s="35">
        <f>SUMIFS(I177:I188,A177:A188,"P")</f>
        <v>0</v>
      </c>
      <c r="J176" s="36"/>
    </row>
    <row r="177">
      <c r="A177" s="37" t="s">
        <v>125</v>
      </c>
      <c r="B177" s="37">
        <v>43</v>
      </c>
      <c r="C177" s="38" t="s">
        <v>4899</v>
      </c>
      <c r="D177" s="37" t="s">
        <v>127</v>
      </c>
      <c r="E177" s="39" t="s">
        <v>4900</v>
      </c>
      <c r="F177" s="40" t="s">
        <v>135</v>
      </c>
      <c r="G177" s="41">
        <v>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130</v>
      </c>
      <c r="B178" s="45"/>
      <c r="C178" s="46"/>
      <c r="D178" s="46"/>
      <c r="E178" s="39" t="s">
        <v>4900</v>
      </c>
      <c r="F178" s="46"/>
      <c r="G178" s="46"/>
      <c r="H178" s="46"/>
      <c r="I178" s="46"/>
      <c r="J178" s="47"/>
    </row>
    <row r="179" ht="30">
      <c r="A179" s="37" t="s">
        <v>131</v>
      </c>
      <c r="B179" s="45"/>
      <c r="C179" s="46"/>
      <c r="D179" s="46"/>
      <c r="E179" s="39" t="s">
        <v>4901</v>
      </c>
      <c r="F179" s="46"/>
      <c r="G179" s="46"/>
      <c r="H179" s="46"/>
      <c r="I179" s="46"/>
      <c r="J179" s="47"/>
    </row>
    <row r="180" ht="45">
      <c r="A180" s="37" t="s">
        <v>125</v>
      </c>
      <c r="B180" s="37">
        <v>44</v>
      </c>
      <c r="C180" s="38" t="s">
        <v>4902</v>
      </c>
      <c r="D180" s="37" t="s">
        <v>127</v>
      </c>
      <c r="E180" s="39" t="s">
        <v>4903</v>
      </c>
      <c r="F180" s="40" t="s">
        <v>237</v>
      </c>
      <c r="G180" s="41">
        <v>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45">
      <c r="A181" s="37" t="s">
        <v>130</v>
      </c>
      <c r="B181" s="45"/>
      <c r="C181" s="46"/>
      <c r="D181" s="46"/>
      <c r="E181" s="39" t="s">
        <v>4903</v>
      </c>
      <c r="F181" s="46"/>
      <c r="G181" s="46"/>
      <c r="H181" s="46"/>
      <c r="I181" s="46"/>
      <c r="J181" s="47"/>
    </row>
    <row r="182" ht="45">
      <c r="A182" s="37" t="s">
        <v>131</v>
      </c>
      <c r="B182" s="45"/>
      <c r="C182" s="46"/>
      <c r="D182" s="46"/>
      <c r="E182" s="39" t="s">
        <v>4903</v>
      </c>
      <c r="F182" s="46"/>
      <c r="G182" s="46"/>
      <c r="H182" s="46"/>
      <c r="I182" s="46"/>
      <c r="J182" s="47"/>
    </row>
    <row r="183" ht="30">
      <c r="A183" s="37" t="s">
        <v>125</v>
      </c>
      <c r="B183" s="37">
        <v>45</v>
      </c>
      <c r="C183" s="38" t="s">
        <v>4904</v>
      </c>
      <c r="D183" s="37" t="s">
        <v>127</v>
      </c>
      <c r="E183" s="39" t="s">
        <v>4905</v>
      </c>
      <c r="F183" s="40" t="s">
        <v>135</v>
      </c>
      <c r="G183" s="41">
        <v>8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30">
      <c r="A184" s="37" t="s">
        <v>130</v>
      </c>
      <c r="B184" s="45"/>
      <c r="C184" s="46"/>
      <c r="D184" s="46"/>
      <c r="E184" s="39" t="s">
        <v>4905</v>
      </c>
      <c r="F184" s="46"/>
      <c r="G184" s="46"/>
      <c r="H184" s="46"/>
      <c r="I184" s="46"/>
      <c r="J184" s="47"/>
    </row>
    <row r="185" ht="60">
      <c r="A185" s="37" t="s">
        <v>131</v>
      </c>
      <c r="B185" s="45"/>
      <c r="C185" s="46"/>
      <c r="D185" s="46"/>
      <c r="E185" s="39" t="s">
        <v>4906</v>
      </c>
      <c r="F185" s="46"/>
      <c r="G185" s="46"/>
      <c r="H185" s="46"/>
      <c r="I185" s="46"/>
      <c r="J185" s="47"/>
    </row>
    <row r="186" ht="30">
      <c r="A186" s="37" t="s">
        <v>125</v>
      </c>
      <c r="B186" s="37">
        <v>46</v>
      </c>
      <c r="C186" s="38" t="s">
        <v>4907</v>
      </c>
      <c r="D186" s="37" t="s">
        <v>127</v>
      </c>
      <c r="E186" s="39" t="s">
        <v>4908</v>
      </c>
      <c r="F186" s="40" t="s">
        <v>135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 ht="30">
      <c r="A187" s="37" t="s">
        <v>130</v>
      </c>
      <c r="B187" s="45"/>
      <c r="C187" s="46"/>
      <c r="D187" s="46"/>
      <c r="E187" s="39" t="s">
        <v>4908</v>
      </c>
      <c r="F187" s="46"/>
      <c r="G187" s="46"/>
      <c r="H187" s="46"/>
      <c r="I187" s="46"/>
      <c r="J187" s="47"/>
    </row>
    <row r="188" ht="45">
      <c r="A188" s="37" t="s">
        <v>131</v>
      </c>
      <c r="B188" s="45"/>
      <c r="C188" s="46"/>
      <c r="D188" s="46"/>
      <c r="E188" s="39" t="s">
        <v>4909</v>
      </c>
      <c r="F188" s="46"/>
      <c r="G188" s="46"/>
      <c r="H188" s="46"/>
      <c r="I188" s="46"/>
      <c r="J188" s="47"/>
    </row>
    <row r="189">
      <c r="A189" s="31" t="s">
        <v>122</v>
      </c>
      <c r="B189" s="32"/>
      <c r="C189" s="33" t="s">
        <v>4910</v>
      </c>
      <c r="D189" s="34"/>
      <c r="E189" s="31" t="s">
        <v>4911</v>
      </c>
      <c r="F189" s="34"/>
      <c r="G189" s="34"/>
      <c r="H189" s="34"/>
      <c r="I189" s="35">
        <f>SUMIFS(I190:I271,A190:A271,"P")</f>
        <v>0</v>
      </c>
      <c r="J189" s="36"/>
    </row>
    <row r="190">
      <c r="A190" s="37" t="s">
        <v>125</v>
      </c>
      <c r="B190" s="37">
        <v>47</v>
      </c>
      <c r="C190" s="38" t="s">
        <v>4912</v>
      </c>
      <c r="D190" s="37" t="s">
        <v>127</v>
      </c>
      <c r="E190" s="39" t="s">
        <v>4913</v>
      </c>
      <c r="F190" s="40" t="s">
        <v>135</v>
      </c>
      <c r="G190" s="41">
        <v>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130</v>
      </c>
      <c r="B191" s="45"/>
      <c r="C191" s="46"/>
      <c r="D191" s="46"/>
      <c r="E191" s="39" t="s">
        <v>4913</v>
      </c>
      <c r="F191" s="46"/>
      <c r="G191" s="46"/>
      <c r="H191" s="46"/>
      <c r="I191" s="46"/>
      <c r="J191" s="47"/>
    </row>
    <row r="192" ht="30">
      <c r="A192" s="37" t="s">
        <v>131</v>
      </c>
      <c r="B192" s="45"/>
      <c r="C192" s="46"/>
      <c r="D192" s="46"/>
      <c r="E192" s="39" t="s">
        <v>4914</v>
      </c>
      <c r="F192" s="46"/>
      <c r="G192" s="46"/>
      <c r="H192" s="46"/>
      <c r="I192" s="46"/>
      <c r="J192" s="47"/>
    </row>
    <row r="193" ht="30">
      <c r="A193" s="37" t="s">
        <v>125</v>
      </c>
      <c r="B193" s="37">
        <v>48</v>
      </c>
      <c r="C193" s="38" t="s">
        <v>4915</v>
      </c>
      <c r="D193" s="37" t="s">
        <v>127</v>
      </c>
      <c r="E193" s="39" t="s">
        <v>4916</v>
      </c>
      <c r="F193" s="40" t="s">
        <v>135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130</v>
      </c>
      <c r="B194" s="45"/>
      <c r="C194" s="46"/>
      <c r="D194" s="46"/>
      <c r="E194" s="39" t="s">
        <v>4916</v>
      </c>
      <c r="F194" s="46"/>
      <c r="G194" s="46"/>
      <c r="H194" s="46"/>
      <c r="I194" s="46"/>
      <c r="J194" s="47"/>
    </row>
    <row r="195" ht="30">
      <c r="A195" s="37" t="s">
        <v>131</v>
      </c>
      <c r="B195" s="45"/>
      <c r="C195" s="46"/>
      <c r="D195" s="46"/>
      <c r="E195" s="39" t="s">
        <v>4916</v>
      </c>
      <c r="F195" s="46"/>
      <c r="G195" s="46"/>
      <c r="H195" s="46"/>
      <c r="I195" s="46"/>
      <c r="J195" s="47"/>
    </row>
    <row r="196" ht="45">
      <c r="A196" s="37" t="s">
        <v>125</v>
      </c>
      <c r="B196" s="37">
        <v>49</v>
      </c>
      <c r="C196" s="38" t="s">
        <v>4917</v>
      </c>
      <c r="D196" s="37" t="s">
        <v>127</v>
      </c>
      <c r="E196" s="39" t="s">
        <v>4918</v>
      </c>
      <c r="F196" s="40" t="s">
        <v>135</v>
      </c>
      <c r="G196" s="41">
        <v>8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 ht="45">
      <c r="A197" s="37" t="s">
        <v>130</v>
      </c>
      <c r="B197" s="45"/>
      <c r="C197" s="46"/>
      <c r="D197" s="46"/>
      <c r="E197" s="39" t="s">
        <v>4918</v>
      </c>
      <c r="F197" s="46"/>
      <c r="G197" s="46"/>
      <c r="H197" s="46"/>
      <c r="I197" s="46"/>
      <c r="J197" s="47"/>
    </row>
    <row r="198" ht="45">
      <c r="A198" s="37" t="s">
        <v>131</v>
      </c>
      <c r="B198" s="45"/>
      <c r="C198" s="46"/>
      <c r="D198" s="46"/>
      <c r="E198" s="39" t="s">
        <v>4918</v>
      </c>
      <c r="F198" s="46"/>
      <c r="G198" s="46"/>
      <c r="H198" s="46"/>
      <c r="I198" s="46"/>
      <c r="J198" s="47"/>
    </row>
    <row r="199" ht="30">
      <c r="A199" s="37" t="s">
        <v>125</v>
      </c>
      <c r="B199" s="37">
        <v>50</v>
      </c>
      <c r="C199" s="38" t="s">
        <v>4919</v>
      </c>
      <c r="D199" s="37" t="s">
        <v>127</v>
      </c>
      <c r="E199" s="39" t="s">
        <v>4920</v>
      </c>
      <c r="F199" s="40" t="s">
        <v>135</v>
      </c>
      <c r="G199" s="41">
        <v>4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130</v>
      </c>
      <c r="B200" s="45"/>
      <c r="C200" s="46"/>
      <c r="D200" s="46"/>
      <c r="E200" s="39" t="s">
        <v>4920</v>
      </c>
      <c r="F200" s="46"/>
      <c r="G200" s="46"/>
      <c r="H200" s="46"/>
      <c r="I200" s="46"/>
      <c r="J200" s="47"/>
    </row>
    <row r="201" ht="30">
      <c r="A201" s="37" t="s">
        <v>131</v>
      </c>
      <c r="B201" s="45"/>
      <c r="C201" s="46"/>
      <c r="D201" s="46"/>
      <c r="E201" s="39" t="s">
        <v>4920</v>
      </c>
      <c r="F201" s="46"/>
      <c r="G201" s="46"/>
      <c r="H201" s="46"/>
      <c r="I201" s="46"/>
      <c r="J201" s="47"/>
    </row>
    <row r="202" ht="30">
      <c r="A202" s="37" t="s">
        <v>125</v>
      </c>
      <c r="B202" s="37">
        <v>51</v>
      </c>
      <c r="C202" s="38" t="s">
        <v>4921</v>
      </c>
      <c r="D202" s="37" t="s">
        <v>127</v>
      </c>
      <c r="E202" s="39" t="s">
        <v>4922</v>
      </c>
      <c r="F202" s="40" t="s">
        <v>135</v>
      </c>
      <c r="G202" s="41">
        <v>2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 ht="30">
      <c r="A203" s="37" t="s">
        <v>130</v>
      </c>
      <c r="B203" s="45"/>
      <c r="C203" s="46"/>
      <c r="D203" s="46"/>
      <c r="E203" s="39" t="s">
        <v>4922</v>
      </c>
      <c r="F203" s="46"/>
      <c r="G203" s="46"/>
      <c r="H203" s="46"/>
      <c r="I203" s="46"/>
      <c r="J203" s="47"/>
    </row>
    <row r="204" ht="30">
      <c r="A204" s="37" t="s">
        <v>131</v>
      </c>
      <c r="B204" s="45"/>
      <c r="C204" s="46"/>
      <c r="D204" s="46"/>
      <c r="E204" s="39" t="s">
        <v>4922</v>
      </c>
      <c r="F204" s="46"/>
      <c r="G204" s="46"/>
      <c r="H204" s="46"/>
      <c r="I204" s="46"/>
      <c r="J204" s="47"/>
    </row>
    <row r="205" ht="30">
      <c r="A205" s="37" t="s">
        <v>125</v>
      </c>
      <c r="B205" s="37">
        <v>52</v>
      </c>
      <c r="C205" s="38" t="s">
        <v>4923</v>
      </c>
      <c r="D205" s="37" t="s">
        <v>127</v>
      </c>
      <c r="E205" s="39" t="s">
        <v>4924</v>
      </c>
      <c r="F205" s="40" t="s">
        <v>135</v>
      </c>
      <c r="G205" s="41">
        <v>10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130</v>
      </c>
      <c r="B206" s="45"/>
      <c r="C206" s="46"/>
      <c r="D206" s="46"/>
      <c r="E206" s="39" t="s">
        <v>4924</v>
      </c>
      <c r="F206" s="46"/>
      <c r="G206" s="46"/>
      <c r="H206" s="46"/>
      <c r="I206" s="46"/>
      <c r="J206" s="47"/>
    </row>
    <row r="207" ht="30">
      <c r="A207" s="37" t="s">
        <v>131</v>
      </c>
      <c r="B207" s="45"/>
      <c r="C207" s="46"/>
      <c r="D207" s="46"/>
      <c r="E207" s="39" t="s">
        <v>4924</v>
      </c>
      <c r="F207" s="46"/>
      <c r="G207" s="46"/>
      <c r="H207" s="46"/>
      <c r="I207" s="46"/>
      <c r="J207" s="47"/>
    </row>
    <row r="208" ht="30">
      <c r="A208" s="37" t="s">
        <v>125</v>
      </c>
      <c r="B208" s="37">
        <v>53</v>
      </c>
      <c r="C208" s="38" t="s">
        <v>4925</v>
      </c>
      <c r="D208" s="37" t="s">
        <v>127</v>
      </c>
      <c r="E208" s="39" t="s">
        <v>4926</v>
      </c>
      <c r="F208" s="40" t="s">
        <v>135</v>
      </c>
      <c r="G208" s="41">
        <v>2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30">
      <c r="A209" s="37" t="s">
        <v>130</v>
      </c>
      <c r="B209" s="45"/>
      <c r="C209" s="46"/>
      <c r="D209" s="46"/>
      <c r="E209" s="39" t="s">
        <v>4926</v>
      </c>
      <c r="F209" s="46"/>
      <c r="G209" s="46"/>
      <c r="H209" s="46"/>
      <c r="I209" s="46"/>
      <c r="J209" s="47"/>
    </row>
    <row r="210" ht="30">
      <c r="A210" s="37" t="s">
        <v>131</v>
      </c>
      <c r="B210" s="45"/>
      <c r="C210" s="46"/>
      <c r="D210" s="46"/>
      <c r="E210" s="39" t="s">
        <v>4926</v>
      </c>
      <c r="F210" s="46"/>
      <c r="G210" s="46"/>
      <c r="H210" s="46"/>
      <c r="I210" s="46"/>
      <c r="J210" s="47"/>
    </row>
    <row r="211">
      <c r="A211" s="37" t="s">
        <v>125</v>
      </c>
      <c r="B211" s="37">
        <v>54</v>
      </c>
      <c r="C211" s="38" t="s">
        <v>4927</v>
      </c>
      <c r="D211" s="37" t="s">
        <v>127</v>
      </c>
      <c r="E211" s="39" t="s">
        <v>4928</v>
      </c>
      <c r="F211" s="40" t="s">
        <v>3750</v>
      </c>
      <c r="G211" s="41">
        <v>313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130</v>
      </c>
      <c r="B212" s="45"/>
      <c r="C212" s="46"/>
      <c r="D212" s="46"/>
      <c r="E212" s="39" t="s">
        <v>4928</v>
      </c>
      <c r="F212" s="46"/>
      <c r="G212" s="46"/>
      <c r="H212" s="46"/>
      <c r="I212" s="46"/>
      <c r="J212" s="47"/>
    </row>
    <row r="213">
      <c r="A213" s="37" t="s">
        <v>131</v>
      </c>
      <c r="B213" s="45"/>
      <c r="C213" s="46"/>
      <c r="D213" s="46"/>
      <c r="E213" s="39" t="s">
        <v>4928</v>
      </c>
      <c r="F213" s="46"/>
      <c r="G213" s="46"/>
      <c r="H213" s="46"/>
      <c r="I213" s="46"/>
      <c r="J213" s="47"/>
    </row>
    <row r="214" ht="30">
      <c r="A214" s="37" t="s">
        <v>125</v>
      </c>
      <c r="B214" s="37">
        <v>55</v>
      </c>
      <c r="C214" s="38" t="s">
        <v>4929</v>
      </c>
      <c r="D214" s="37" t="s">
        <v>127</v>
      </c>
      <c r="E214" s="39" t="s">
        <v>4930</v>
      </c>
      <c r="F214" s="40" t="s">
        <v>3750</v>
      </c>
      <c r="G214" s="41">
        <v>16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 ht="30">
      <c r="A215" s="37" t="s">
        <v>130</v>
      </c>
      <c r="B215" s="45"/>
      <c r="C215" s="46"/>
      <c r="D215" s="46"/>
      <c r="E215" s="39" t="s">
        <v>4930</v>
      </c>
      <c r="F215" s="46"/>
      <c r="G215" s="46"/>
      <c r="H215" s="46"/>
      <c r="I215" s="46"/>
      <c r="J215" s="47"/>
    </row>
    <row r="216" ht="30">
      <c r="A216" s="37" t="s">
        <v>131</v>
      </c>
      <c r="B216" s="45"/>
      <c r="C216" s="46"/>
      <c r="D216" s="46"/>
      <c r="E216" s="39" t="s">
        <v>4930</v>
      </c>
      <c r="F216" s="46"/>
      <c r="G216" s="46"/>
      <c r="H216" s="46"/>
      <c r="I216" s="46"/>
      <c r="J216" s="47"/>
    </row>
    <row r="217" ht="30">
      <c r="A217" s="37" t="s">
        <v>125</v>
      </c>
      <c r="B217" s="37">
        <v>56</v>
      </c>
      <c r="C217" s="38" t="s">
        <v>4931</v>
      </c>
      <c r="D217" s="37" t="s">
        <v>127</v>
      </c>
      <c r="E217" s="39" t="s">
        <v>4932</v>
      </c>
      <c r="F217" s="40" t="s">
        <v>3750</v>
      </c>
      <c r="G217" s="41">
        <v>3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 ht="30">
      <c r="A218" s="37" t="s">
        <v>130</v>
      </c>
      <c r="B218" s="45"/>
      <c r="C218" s="46"/>
      <c r="D218" s="46"/>
      <c r="E218" s="39" t="s">
        <v>4932</v>
      </c>
      <c r="F218" s="46"/>
      <c r="G218" s="46"/>
      <c r="H218" s="46"/>
      <c r="I218" s="46"/>
      <c r="J218" s="47"/>
    </row>
    <row r="219" ht="30">
      <c r="A219" s="37" t="s">
        <v>131</v>
      </c>
      <c r="B219" s="45"/>
      <c r="C219" s="46"/>
      <c r="D219" s="46"/>
      <c r="E219" s="39" t="s">
        <v>4932</v>
      </c>
      <c r="F219" s="46"/>
      <c r="G219" s="46"/>
      <c r="H219" s="46"/>
      <c r="I219" s="46"/>
      <c r="J219" s="47"/>
    </row>
    <row r="220">
      <c r="A220" s="37" t="s">
        <v>125</v>
      </c>
      <c r="B220" s="37">
        <v>57</v>
      </c>
      <c r="C220" s="38" t="s">
        <v>4933</v>
      </c>
      <c r="D220" s="37" t="s">
        <v>127</v>
      </c>
      <c r="E220" s="39" t="s">
        <v>4934</v>
      </c>
      <c r="F220" s="40" t="s">
        <v>135</v>
      </c>
      <c r="G220" s="41">
        <v>1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130</v>
      </c>
      <c r="B221" s="45"/>
      <c r="C221" s="46"/>
      <c r="D221" s="46"/>
      <c r="E221" s="39" t="s">
        <v>4934</v>
      </c>
      <c r="F221" s="46"/>
      <c r="G221" s="46"/>
      <c r="H221" s="46"/>
      <c r="I221" s="46"/>
      <c r="J221" s="47"/>
    </row>
    <row r="222" ht="30">
      <c r="A222" s="37" t="s">
        <v>131</v>
      </c>
      <c r="B222" s="45"/>
      <c r="C222" s="46"/>
      <c r="D222" s="46"/>
      <c r="E222" s="39" t="s">
        <v>4935</v>
      </c>
      <c r="F222" s="46"/>
      <c r="G222" s="46"/>
      <c r="H222" s="46"/>
      <c r="I222" s="46"/>
      <c r="J222" s="47"/>
    </row>
    <row r="223">
      <c r="A223" s="37" t="s">
        <v>125</v>
      </c>
      <c r="B223" s="37">
        <v>58</v>
      </c>
      <c r="C223" s="38" t="s">
        <v>4936</v>
      </c>
      <c r="D223" s="37" t="s">
        <v>127</v>
      </c>
      <c r="E223" s="39" t="s">
        <v>4937</v>
      </c>
      <c r="F223" s="40" t="s">
        <v>135</v>
      </c>
      <c r="G223" s="41">
        <v>1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130</v>
      </c>
      <c r="B224" s="45"/>
      <c r="C224" s="46"/>
      <c r="D224" s="46"/>
      <c r="E224" s="39" t="s">
        <v>4937</v>
      </c>
      <c r="F224" s="46"/>
      <c r="G224" s="46"/>
      <c r="H224" s="46"/>
      <c r="I224" s="46"/>
      <c r="J224" s="47"/>
    </row>
    <row r="225" ht="30">
      <c r="A225" s="37" t="s">
        <v>131</v>
      </c>
      <c r="B225" s="45"/>
      <c r="C225" s="46"/>
      <c r="D225" s="46"/>
      <c r="E225" s="39" t="s">
        <v>4938</v>
      </c>
      <c r="F225" s="46"/>
      <c r="G225" s="46"/>
      <c r="H225" s="46"/>
      <c r="I225" s="46"/>
      <c r="J225" s="47"/>
    </row>
    <row r="226" ht="45">
      <c r="A226" s="37" t="s">
        <v>125</v>
      </c>
      <c r="B226" s="37">
        <v>59</v>
      </c>
      <c r="C226" s="38" t="s">
        <v>4939</v>
      </c>
      <c r="D226" s="37" t="s">
        <v>127</v>
      </c>
      <c r="E226" s="39" t="s">
        <v>4940</v>
      </c>
      <c r="F226" s="40" t="s">
        <v>237</v>
      </c>
      <c r="G226" s="41">
        <v>0.80200000000000005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45">
      <c r="A227" s="37" t="s">
        <v>130</v>
      </c>
      <c r="B227" s="45"/>
      <c r="C227" s="46"/>
      <c r="D227" s="46"/>
      <c r="E227" s="39" t="s">
        <v>4940</v>
      </c>
      <c r="F227" s="46"/>
      <c r="G227" s="46"/>
      <c r="H227" s="46"/>
      <c r="I227" s="46"/>
      <c r="J227" s="47"/>
    </row>
    <row r="228" ht="45">
      <c r="A228" s="37" t="s">
        <v>131</v>
      </c>
      <c r="B228" s="45"/>
      <c r="C228" s="46"/>
      <c r="D228" s="46"/>
      <c r="E228" s="39" t="s">
        <v>4940</v>
      </c>
      <c r="F228" s="46"/>
      <c r="G228" s="46"/>
      <c r="H228" s="46"/>
      <c r="I228" s="46"/>
      <c r="J228" s="47"/>
    </row>
    <row r="229" ht="45">
      <c r="A229" s="37" t="s">
        <v>125</v>
      </c>
      <c r="B229" s="37">
        <v>60</v>
      </c>
      <c r="C229" s="38" t="s">
        <v>4941</v>
      </c>
      <c r="D229" s="37" t="s">
        <v>127</v>
      </c>
      <c r="E229" s="39" t="s">
        <v>4942</v>
      </c>
      <c r="F229" s="40" t="s">
        <v>237</v>
      </c>
      <c r="G229" s="41">
        <v>0.80200000000000005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60">
      <c r="A230" s="37" t="s">
        <v>130</v>
      </c>
      <c r="B230" s="45"/>
      <c r="C230" s="46"/>
      <c r="D230" s="46"/>
      <c r="E230" s="39" t="s">
        <v>4943</v>
      </c>
      <c r="F230" s="46"/>
      <c r="G230" s="46"/>
      <c r="H230" s="46"/>
      <c r="I230" s="46"/>
      <c r="J230" s="47"/>
    </row>
    <row r="231" ht="60">
      <c r="A231" s="37" t="s">
        <v>131</v>
      </c>
      <c r="B231" s="45"/>
      <c r="C231" s="46"/>
      <c r="D231" s="46"/>
      <c r="E231" s="39" t="s">
        <v>4943</v>
      </c>
      <c r="F231" s="46"/>
      <c r="G231" s="46"/>
      <c r="H231" s="46"/>
      <c r="I231" s="46"/>
      <c r="J231" s="47"/>
    </row>
    <row r="232">
      <c r="A232" s="37" t="s">
        <v>125</v>
      </c>
      <c r="B232" s="37">
        <v>61</v>
      </c>
      <c r="C232" s="38" t="s">
        <v>4944</v>
      </c>
      <c r="D232" s="37" t="s">
        <v>127</v>
      </c>
      <c r="E232" s="39" t="s">
        <v>4945</v>
      </c>
      <c r="F232" s="40" t="s">
        <v>135</v>
      </c>
      <c r="G232" s="41">
        <v>2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130</v>
      </c>
      <c r="B233" s="45"/>
      <c r="C233" s="46"/>
      <c r="D233" s="46"/>
      <c r="E233" s="39" t="s">
        <v>4945</v>
      </c>
      <c r="F233" s="46"/>
      <c r="G233" s="46"/>
      <c r="H233" s="46"/>
      <c r="I233" s="46"/>
      <c r="J233" s="47"/>
    </row>
    <row r="234" ht="30">
      <c r="A234" s="37" t="s">
        <v>131</v>
      </c>
      <c r="B234" s="45"/>
      <c r="C234" s="46"/>
      <c r="D234" s="46"/>
      <c r="E234" s="39" t="s">
        <v>4946</v>
      </c>
      <c r="F234" s="46"/>
      <c r="G234" s="46"/>
      <c r="H234" s="46"/>
      <c r="I234" s="46"/>
      <c r="J234" s="47"/>
    </row>
    <row r="235">
      <c r="A235" s="37" t="s">
        <v>125</v>
      </c>
      <c r="B235" s="37">
        <v>62</v>
      </c>
      <c r="C235" s="38" t="s">
        <v>4947</v>
      </c>
      <c r="D235" s="37" t="s">
        <v>127</v>
      </c>
      <c r="E235" s="39" t="s">
        <v>4948</v>
      </c>
      <c r="F235" s="40" t="s">
        <v>135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130</v>
      </c>
      <c r="B236" s="45"/>
      <c r="C236" s="46"/>
      <c r="D236" s="46"/>
      <c r="E236" s="39" t="s">
        <v>4948</v>
      </c>
      <c r="F236" s="46"/>
      <c r="G236" s="46"/>
      <c r="H236" s="46"/>
      <c r="I236" s="46"/>
      <c r="J236" s="47"/>
    </row>
    <row r="237" ht="30">
      <c r="A237" s="37" t="s">
        <v>131</v>
      </c>
      <c r="B237" s="45"/>
      <c r="C237" s="46"/>
      <c r="D237" s="46"/>
      <c r="E237" s="39" t="s">
        <v>4949</v>
      </c>
      <c r="F237" s="46"/>
      <c r="G237" s="46"/>
      <c r="H237" s="46"/>
      <c r="I237" s="46"/>
      <c r="J237" s="47"/>
    </row>
    <row r="238">
      <c r="A238" s="37" t="s">
        <v>125</v>
      </c>
      <c r="B238" s="37">
        <v>63</v>
      </c>
      <c r="C238" s="38" t="s">
        <v>4950</v>
      </c>
      <c r="D238" s="37" t="s">
        <v>127</v>
      </c>
      <c r="E238" s="39" t="s">
        <v>4951</v>
      </c>
      <c r="F238" s="40" t="s">
        <v>135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130</v>
      </c>
      <c r="B239" s="45"/>
      <c r="C239" s="46"/>
      <c r="D239" s="46"/>
      <c r="E239" s="39" t="s">
        <v>4951</v>
      </c>
      <c r="F239" s="46"/>
      <c r="G239" s="46"/>
      <c r="H239" s="46"/>
      <c r="I239" s="46"/>
      <c r="J239" s="47"/>
    </row>
    <row r="240" ht="30">
      <c r="A240" s="37" t="s">
        <v>131</v>
      </c>
      <c r="B240" s="45"/>
      <c r="C240" s="46"/>
      <c r="D240" s="46"/>
      <c r="E240" s="39" t="s">
        <v>4952</v>
      </c>
      <c r="F240" s="46"/>
      <c r="G240" s="46"/>
      <c r="H240" s="46"/>
      <c r="I240" s="46"/>
      <c r="J240" s="47"/>
    </row>
    <row r="241">
      <c r="A241" s="37" t="s">
        <v>125</v>
      </c>
      <c r="B241" s="37">
        <v>64</v>
      </c>
      <c r="C241" s="38" t="s">
        <v>4953</v>
      </c>
      <c r="D241" s="37" t="s">
        <v>127</v>
      </c>
      <c r="E241" s="39" t="s">
        <v>4954</v>
      </c>
      <c r="F241" s="40" t="s">
        <v>135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130</v>
      </c>
      <c r="B242" s="45"/>
      <c r="C242" s="46"/>
      <c r="D242" s="46"/>
      <c r="E242" s="39" t="s">
        <v>4954</v>
      </c>
      <c r="F242" s="46"/>
      <c r="G242" s="46"/>
      <c r="H242" s="46"/>
      <c r="I242" s="46"/>
      <c r="J242" s="47"/>
    </row>
    <row r="243" ht="30">
      <c r="A243" s="37" t="s">
        <v>131</v>
      </c>
      <c r="B243" s="45"/>
      <c r="C243" s="46"/>
      <c r="D243" s="46"/>
      <c r="E243" s="39" t="s">
        <v>4955</v>
      </c>
      <c r="F243" s="46"/>
      <c r="G243" s="46"/>
      <c r="H243" s="46"/>
      <c r="I243" s="46"/>
      <c r="J243" s="47"/>
    </row>
    <row r="244">
      <c r="A244" s="37" t="s">
        <v>125</v>
      </c>
      <c r="B244" s="37">
        <v>65</v>
      </c>
      <c r="C244" s="38" t="s">
        <v>4956</v>
      </c>
      <c r="D244" s="37" t="s">
        <v>127</v>
      </c>
      <c r="E244" s="39" t="s">
        <v>4957</v>
      </c>
      <c r="F244" s="40" t="s">
        <v>135</v>
      </c>
      <c r="G244" s="41">
        <v>1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130</v>
      </c>
      <c r="B245" s="45"/>
      <c r="C245" s="46"/>
      <c r="D245" s="46"/>
      <c r="E245" s="39" t="s">
        <v>4957</v>
      </c>
      <c r="F245" s="46"/>
      <c r="G245" s="46"/>
      <c r="H245" s="46"/>
      <c r="I245" s="46"/>
      <c r="J245" s="47"/>
    </row>
    <row r="246" ht="45">
      <c r="A246" s="37" t="s">
        <v>131</v>
      </c>
      <c r="B246" s="45"/>
      <c r="C246" s="46"/>
      <c r="D246" s="46"/>
      <c r="E246" s="39" t="s">
        <v>4958</v>
      </c>
      <c r="F246" s="46"/>
      <c r="G246" s="46"/>
      <c r="H246" s="46"/>
      <c r="I246" s="46"/>
      <c r="J246" s="47"/>
    </row>
    <row r="247">
      <c r="A247" s="37" t="s">
        <v>125</v>
      </c>
      <c r="B247" s="37">
        <v>66</v>
      </c>
      <c r="C247" s="38" t="s">
        <v>4959</v>
      </c>
      <c r="D247" s="37" t="s">
        <v>127</v>
      </c>
      <c r="E247" s="39" t="s">
        <v>4960</v>
      </c>
      <c r="F247" s="40" t="s">
        <v>135</v>
      </c>
      <c r="G247" s="41">
        <v>43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130</v>
      </c>
      <c r="B248" s="45"/>
      <c r="C248" s="46"/>
      <c r="D248" s="46"/>
      <c r="E248" s="39" t="s">
        <v>4960</v>
      </c>
      <c r="F248" s="46"/>
      <c r="G248" s="46"/>
      <c r="H248" s="46"/>
      <c r="I248" s="46"/>
      <c r="J248" s="47"/>
    </row>
    <row r="249" ht="30">
      <c r="A249" s="37" t="s">
        <v>242</v>
      </c>
      <c r="B249" s="45"/>
      <c r="C249" s="46"/>
      <c r="D249" s="46"/>
      <c r="E249" s="51" t="s">
        <v>4961</v>
      </c>
      <c r="F249" s="46"/>
      <c r="G249" s="46"/>
      <c r="H249" s="46"/>
      <c r="I249" s="46"/>
      <c r="J249" s="47"/>
    </row>
    <row r="250" ht="30">
      <c r="A250" s="37" t="s">
        <v>131</v>
      </c>
      <c r="B250" s="45"/>
      <c r="C250" s="46"/>
      <c r="D250" s="46"/>
      <c r="E250" s="39" t="s">
        <v>4962</v>
      </c>
      <c r="F250" s="46"/>
      <c r="G250" s="46"/>
      <c r="H250" s="46"/>
      <c r="I250" s="46"/>
      <c r="J250" s="47"/>
    </row>
    <row r="251">
      <c r="A251" s="37" t="s">
        <v>125</v>
      </c>
      <c r="B251" s="37">
        <v>67</v>
      </c>
      <c r="C251" s="38" t="s">
        <v>4963</v>
      </c>
      <c r="D251" s="37" t="s">
        <v>127</v>
      </c>
      <c r="E251" s="39" t="s">
        <v>4964</v>
      </c>
      <c r="F251" s="40" t="s">
        <v>135</v>
      </c>
      <c r="G251" s="41">
        <v>270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130</v>
      </c>
      <c r="B252" s="45"/>
      <c r="C252" s="46"/>
      <c r="D252" s="46"/>
      <c r="E252" s="39" t="s">
        <v>4964</v>
      </c>
      <c r="F252" s="46"/>
      <c r="G252" s="46"/>
      <c r="H252" s="46"/>
      <c r="I252" s="46"/>
      <c r="J252" s="47"/>
    </row>
    <row r="253" ht="30">
      <c r="A253" s="37" t="s">
        <v>131</v>
      </c>
      <c r="B253" s="45"/>
      <c r="C253" s="46"/>
      <c r="D253" s="46"/>
      <c r="E253" s="39" t="s">
        <v>4965</v>
      </c>
      <c r="F253" s="46"/>
      <c r="G253" s="46"/>
      <c r="H253" s="46"/>
      <c r="I253" s="46"/>
      <c r="J253" s="47"/>
    </row>
    <row r="254">
      <c r="A254" s="37" t="s">
        <v>125</v>
      </c>
      <c r="B254" s="37">
        <v>68</v>
      </c>
      <c r="C254" s="38" t="s">
        <v>4966</v>
      </c>
      <c r="D254" s="37" t="s">
        <v>127</v>
      </c>
      <c r="E254" s="39" t="s">
        <v>4967</v>
      </c>
      <c r="F254" s="40" t="s">
        <v>135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130</v>
      </c>
      <c r="B255" s="45"/>
      <c r="C255" s="46"/>
      <c r="D255" s="46"/>
      <c r="E255" s="39" t="s">
        <v>4967</v>
      </c>
      <c r="F255" s="46"/>
      <c r="G255" s="46"/>
      <c r="H255" s="46"/>
      <c r="I255" s="46"/>
      <c r="J255" s="47"/>
    </row>
    <row r="256" ht="30">
      <c r="A256" s="37" t="s">
        <v>131</v>
      </c>
      <c r="B256" s="45"/>
      <c r="C256" s="46"/>
      <c r="D256" s="46"/>
      <c r="E256" s="39" t="s">
        <v>4968</v>
      </c>
      <c r="F256" s="46"/>
      <c r="G256" s="46"/>
      <c r="H256" s="46"/>
      <c r="I256" s="46"/>
      <c r="J256" s="47"/>
    </row>
    <row r="257">
      <c r="A257" s="37" t="s">
        <v>125</v>
      </c>
      <c r="B257" s="37">
        <v>69</v>
      </c>
      <c r="C257" s="38" t="s">
        <v>4969</v>
      </c>
      <c r="D257" s="37" t="s">
        <v>127</v>
      </c>
      <c r="E257" s="39" t="s">
        <v>4970</v>
      </c>
      <c r="F257" s="40" t="s">
        <v>135</v>
      </c>
      <c r="G257" s="41">
        <v>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130</v>
      </c>
      <c r="B258" s="45"/>
      <c r="C258" s="46"/>
      <c r="D258" s="46"/>
      <c r="E258" s="39" t="s">
        <v>4970</v>
      </c>
      <c r="F258" s="46"/>
      <c r="G258" s="46"/>
      <c r="H258" s="46"/>
      <c r="I258" s="46"/>
      <c r="J258" s="47"/>
    </row>
    <row r="259" ht="30">
      <c r="A259" s="37" t="s">
        <v>131</v>
      </c>
      <c r="B259" s="45"/>
      <c r="C259" s="46"/>
      <c r="D259" s="46"/>
      <c r="E259" s="39" t="s">
        <v>4971</v>
      </c>
      <c r="F259" s="46"/>
      <c r="G259" s="46"/>
      <c r="H259" s="46"/>
      <c r="I259" s="46"/>
      <c r="J259" s="47"/>
    </row>
    <row r="260">
      <c r="A260" s="37" t="s">
        <v>125</v>
      </c>
      <c r="B260" s="37">
        <v>70</v>
      </c>
      <c r="C260" s="38" t="s">
        <v>4972</v>
      </c>
      <c r="D260" s="37" t="s">
        <v>127</v>
      </c>
      <c r="E260" s="39" t="s">
        <v>4973</v>
      </c>
      <c r="F260" s="40" t="s">
        <v>135</v>
      </c>
      <c r="G260" s="41">
        <v>1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>
      <c r="A261" s="37" t="s">
        <v>130</v>
      </c>
      <c r="B261" s="45"/>
      <c r="C261" s="46"/>
      <c r="D261" s="46"/>
      <c r="E261" s="39" t="s">
        <v>4973</v>
      </c>
      <c r="F261" s="46"/>
      <c r="G261" s="46"/>
      <c r="H261" s="46"/>
      <c r="I261" s="46"/>
      <c r="J261" s="47"/>
    </row>
    <row r="262" ht="30">
      <c r="A262" s="37" t="s">
        <v>131</v>
      </c>
      <c r="B262" s="45"/>
      <c r="C262" s="46"/>
      <c r="D262" s="46"/>
      <c r="E262" s="39" t="s">
        <v>4974</v>
      </c>
      <c r="F262" s="46"/>
      <c r="G262" s="46"/>
      <c r="H262" s="46"/>
      <c r="I262" s="46"/>
      <c r="J262" s="47"/>
    </row>
    <row r="263">
      <c r="A263" s="37" t="s">
        <v>125</v>
      </c>
      <c r="B263" s="37">
        <v>71</v>
      </c>
      <c r="C263" s="38" t="s">
        <v>4975</v>
      </c>
      <c r="D263" s="37" t="s">
        <v>127</v>
      </c>
      <c r="E263" s="39" t="s">
        <v>4976</v>
      </c>
      <c r="F263" s="40" t="s">
        <v>135</v>
      </c>
      <c r="G263" s="41">
        <v>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130</v>
      </c>
      <c r="B264" s="45"/>
      <c r="C264" s="46"/>
      <c r="D264" s="46"/>
      <c r="E264" s="39" t="s">
        <v>4976</v>
      </c>
      <c r="F264" s="46"/>
      <c r="G264" s="46"/>
      <c r="H264" s="46"/>
      <c r="I264" s="46"/>
      <c r="J264" s="47"/>
    </row>
    <row r="265" ht="30">
      <c r="A265" s="37" t="s">
        <v>131</v>
      </c>
      <c r="B265" s="45"/>
      <c r="C265" s="46"/>
      <c r="D265" s="46"/>
      <c r="E265" s="39" t="s">
        <v>4977</v>
      </c>
      <c r="F265" s="46"/>
      <c r="G265" s="46"/>
      <c r="H265" s="46"/>
      <c r="I265" s="46"/>
      <c r="J265" s="47"/>
    </row>
    <row r="266">
      <c r="A266" s="37" t="s">
        <v>125</v>
      </c>
      <c r="B266" s="37">
        <v>72</v>
      </c>
      <c r="C266" s="38" t="s">
        <v>4978</v>
      </c>
      <c r="D266" s="37" t="s">
        <v>127</v>
      </c>
      <c r="E266" s="39" t="s">
        <v>4979</v>
      </c>
      <c r="F266" s="40" t="s">
        <v>135</v>
      </c>
      <c r="G266" s="41">
        <v>3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130</v>
      </c>
      <c r="B267" s="45"/>
      <c r="C267" s="46"/>
      <c r="D267" s="46"/>
      <c r="E267" s="39" t="s">
        <v>4979</v>
      </c>
      <c r="F267" s="46"/>
      <c r="G267" s="46"/>
      <c r="H267" s="46"/>
      <c r="I267" s="46"/>
      <c r="J267" s="47"/>
    </row>
    <row r="268" ht="45">
      <c r="A268" s="37" t="s">
        <v>131</v>
      </c>
      <c r="B268" s="45"/>
      <c r="C268" s="46"/>
      <c r="D268" s="46"/>
      <c r="E268" s="39" t="s">
        <v>4980</v>
      </c>
      <c r="F268" s="46"/>
      <c r="G268" s="46"/>
      <c r="H268" s="46"/>
      <c r="I268" s="46"/>
      <c r="J268" s="47"/>
    </row>
    <row r="269">
      <c r="A269" s="37" t="s">
        <v>125</v>
      </c>
      <c r="B269" s="37">
        <v>73</v>
      </c>
      <c r="C269" s="38" t="s">
        <v>4981</v>
      </c>
      <c r="D269" s="37" t="s">
        <v>127</v>
      </c>
      <c r="E269" s="39" t="s">
        <v>4982</v>
      </c>
      <c r="F269" s="40" t="s">
        <v>328</v>
      </c>
      <c r="G269" s="41">
        <v>3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130</v>
      </c>
      <c r="B270" s="45"/>
      <c r="C270" s="46"/>
      <c r="D270" s="46"/>
      <c r="E270" s="39" t="s">
        <v>4982</v>
      </c>
      <c r="F270" s="46"/>
      <c r="G270" s="46"/>
      <c r="H270" s="46"/>
      <c r="I270" s="46"/>
      <c r="J270" s="47"/>
    </row>
    <row r="271" ht="45">
      <c r="A271" s="37" t="s">
        <v>131</v>
      </c>
      <c r="B271" s="45"/>
      <c r="C271" s="46"/>
      <c r="D271" s="46"/>
      <c r="E271" s="39" t="s">
        <v>4983</v>
      </c>
      <c r="F271" s="46"/>
      <c r="G271" s="46"/>
      <c r="H271" s="46"/>
      <c r="I271" s="46"/>
      <c r="J271" s="47"/>
    </row>
    <row r="272">
      <c r="A272" s="31" t="s">
        <v>122</v>
      </c>
      <c r="B272" s="32"/>
      <c r="C272" s="33" t="s">
        <v>4984</v>
      </c>
      <c r="D272" s="34"/>
      <c r="E272" s="31" t="s">
        <v>4985</v>
      </c>
      <c r="F272" s="34"/>
      <c r="G272" s="34"/>
      <c r="H272" s="34"/>
      <c r="I272" s="35">
        <f>SUMIFS(I273:I394,A273:A394,"P")</f>
        <v>0</v>
      </c>
      <c r="J272" s="36"/>
    </row>
    <row r="273" ht="30">
      <c r="A273" s="37" t="s">
        <v>125</v>
      </c>
      <c r="B273" s="37">
        <v>74</v>
      </c>
      <c r="C273" s="38" t="s">
        <v>4986</v>
      </c>
      <c r="D273" s="37" t="s">
        <v>127</v>
      </c>
      <c r="E273" s="39" t="s">
        <v>4987</v>
      </c>
      <c r="F273" s="40" t="s">
        <v>129</v>
      </c>
      <c r="G273" s="41">
        <v>850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 ht="30">
      <c r="A274" s="37" t="s">
        <v>130</v>
      </c>
      <c r="B274" s="45"/>
      <c r="C274" s="46"/>
      <c r="D274" s="46"/>
      <c r="E274" s="39" t="s">
        <v>4987</v>
      </c>
      <c r="F274" s="46"/>
      <c r="G274" s="46"/>
      <c r="H274" s="46"/>
      <c r="I274" s="46"/>
      <c r="J274" s="47"/>
    </row>
    <row r="275" ht="30">
      <c r="A275" s="37" t="s">
        <v>242</v>
      </c>
      <c r="B275" s="45"/>
      <c r="C275" s="46"/>
      <c r="D275" s="46"/>
      <c r="E275" s="51" t="s">
        <v>4988</v>
      </c>
      <c r="F275" s="46"/>
      <c r="G275" s="46"/>
      <c r="H275" s="46"/>
      <c r="I275" s="46"/>
      <c r="J275" s="47"/>
    </row>
    <row r="276" ht="30">
      <c r="A276" s="37" t="s">
        <v>131</v>
      </c>
      <c r="B276" s="45"/>
      <c r="C276" s="46"/>
      <c r="D276" s="46"/>
      <c r="E276" s="39" t="s">
        <v>4987</v>
      </c>
      <c r="F276" s="46"/>
      <c r="G276" s="46"/>
      <c r="H276" s="46"/>
      <c r="I276" s="46"/>
      <c r="J276" s="47"/>
    </row>
    <row r="277" ht="30">
      <c r="A277" s="37" t="s">
        <v>125</v>
      </c>
      <c r="B277" s="37">
        <v>75</v>
      </c>
      <c r="C277" s="38" t="s">
        <v>4989</v>
      </c>
      <c r="D277" s="37" t="s">
        <v>127</v>
      </c>
      <c r="E277" s="39" t="s">
        <v>4990</v>
      </c>
      <c r="F277" s="40" t="s">
        <v>129</v>
      </c>
      <c r="G277" s="41">
        <v>240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130</v>
      </c>
      <c r="B278" s="45"/>
      <c r="C278" s="46"/>
      <c r="D278" s="46"/>
      <c r="E278" s="39" t="s">
        <v>4990</v>
      </c>
      <c r="F278" s="46"/>
      <c r="G278" s="46"/>
      <c r="H278" s="46"/>
      <c r="I278" s="46"/>
      <c r="J278" s="47"/>
    </row>
    <row r="279" ht="30">
      <c r="A279" s="37" t="s">
        <v>242</v>
      </c>
      <c r="B279" s="45"/>
      <c r="C279" s="46"/>
      <c r="D279" s="46"/>
      <c r="E279" s="51" t="s">
        <v>4991</v>
      </c>
      <c r="F279" s="46"/>
      <c r="G279" s="46"/>
      <c r="H279" s="46"/>
      <c r="I279" s="46"/>
      <c r="J279" s="47"/>
    </row>
    <row r="280" ht="30">
      <c r="A280" s="37" t="s">
        <v>131</v>
      </c>
      <c r="B280" s="45"/>
      <c r="C280" s="46"/>
      <c r="D280" s="46"/>
      <c r="E280" s="39" t="s">
        <v>4990</v>
      </c>
      <c r="F280" s="46"/>
      <c r="G280" s="46"/>
      <c r="H280" s="46"/>
      <c r="I280" s="46"/>
      <c r="J280" s="47"/>
    </row>
    <row r="281" ht="30">
      <c r="A281" s="37" t="s">
        <v>125</v>
      </c>
      <c r="B281" s="37">
        <v>76</v>
      </c>
      <c r="C281" s="38" t="s">
        <v>4992</v>
      </c>
      <c r="D281" s="37" t="s">
        <v>127</v>
      </c>
      <c r="E281" s="39" t="s">
        <v>4993</v>
      </c>
      <c r="F281" s="40" t="s">
        <v>129</v>
      </c>
      <c r="G281" s="41">
        <v>200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 ht="30">
      <c r="A282" s="37" t="s">
        <v>130</v>
      </c>
      <c r="B282" s="45"/>
      <c r="C282" s="46"/>
      <c r="D282" s="46"/>
      <c r="E282" s="39" t="s">
        <v>4993</v>
      </c>
      <c r="F282" s="46"/>
      <c r="G282" s="46"/>
      <c r="H282" s="46"/>
      <c r="I282" s="46"/>
      <c r="J282" s="47"/>
    </row>
    <row r="283" ht="30">
      <c r="A283" s="37" t="s">
        <v>242</v>
      </c>
      <c r="B283" s="45"/>
      <c r="C283" s="46"/>
      <c r="D283" s="46"/>
      <c r="E283" s="51" t="s">
        <v>4994</v>
      </c>
      <c r="F283" s="46"/>
      <c r="G283" s="46"/>
      <c r="H283" s="46"/>
      <c r="I283" s="46"/>
      <c r="J283" s="47"/>
    </row>
    <row r="284" ht="30">
      <c r="A284" s="37" t="s">
        <v>131</v>
      </c>
      <c r="B284" s="45"/>
      <c r="C284" s="46"/>
      <c r="D284" s="46"/>
      <c r="E284" s="39" t="s">
        <v>4993</v>
      </c>
      <c r="F284" s="46"/>
      <c r="G284" s="46"/>
      <c r="H284" s="46"/>
      <c r="I284" s="46"/>
      <c r="J284" s="47"/>
    </row>
    <row r="285" ht="30">
      <c r="A285" s="37" t="s">
        <v>125</v>
      </c>
      <c r="B285" s="37">
        <v>77</v>
      </c>
      <c r="C285" s="38" t="s">
        <v>4995</v>
      </c>
      <c r="D285" s="37" t="s">
        <v>127</v>
      </c>
      <c r="E285" s="39" t="s">
        <v>4996</v>
      </c>
      <c r="F285" s="40" t="s">
        <v>129</v>
      </c>
      <c r="G285" s="41">
        <v>715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 ht="30">
      <c r="A286" s="37" t="s">
        <v>130</v>
      </c>
      <c r="B286" s="45"/>
      <c r="C286" s="46"/>
      <c r="D286" s="46"/>
      <c r="E286" s="39" t="s">
        <v>4996</v>
      </c>
      <c r="F286" s="46"/>
      <c r="G286" s="46"/>
      <c r="H286" s="46"/>
      <c r="I286" s="46"/>
      <c r="J286" s="47"/>
    </row>
    <row r="287" ht="30">
      <c r="A287" s="37" t="s">
        <v>242</v>
      </c>
      <c r="B287" s="45"/>
      <c r="C287" s="46"/>
      <c r="D287" s="46"/>
      <c r="E287" s="51" t="s">
        <v>4997</v>
      </c>
      <c r="F287" s="46"/>
      <c r="G287" s="46"/>
      <c r="H287" s="46"/>
      <c r="I287" s="46"/>
      <c r="J287" s="47"/>
    </row>
    <row r="288" ht="30">
      <c r="A288" s="37" t="s">
        <v>131</v>
      </c>
      <c r="B288" s="45"/>
      <c r="C288" s="46"/>
      <c r="D288" s="46"/>
      <c r="E288" s="39" t="s">
        <v>4996</v>
      </c>
      <c r="F288" s="46"/>
      <c r="G288" s="46"/>
      <c r="H288" s="46"/>
      <c r="I288" s="46"/>
      <c r="J288" s="47"/>
    </row>
    <row r="289" ht="30">
      <c r="A289" s="37" t="s">
        <v>125</v>
      </c>
      <c r="B289" s="37">
        <v>78</v>
      </c>
      <c r="C289" s="38" t="s">
        <v>4998</v>
      </c>
      <c r="D289" s="37" t="s">
        <v>127</v>
      </c>
      <c r="E289" s="39" t="s">
        <v>4999</v>
      </c>
      <c r="F289" s="40" t="s">
        <v>129</v>
      </c>
      <c r="G289" s="41">
        <v>95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 ht="30">
      <c r="A290" s="37" t="s">
        <v>130</v>
      </c>
      <c r="B290" s="45"/>
      <c r="C290" s="46"/>
      <c r="D290" s="46"/>
      <c r="E290" s="39" t="s">
        <v>4999</v>
      </c>
      <c r="F290" s="46"/>
      <c r="G290" s="46"/>
      <c r="H290" s="46"/>
      <c r="I290" s="46"/>
      <c r="J290" s="47"/>
    </row>
    <row r="291" ht="30">
      <c r="A291" s="37" t="s">
        <v>242</v>
      </c>
      <c r="B291" s="45"/>
      <c r="C291" s="46"/>
      <c r="D291" s="46"/>
      <c r="E291" s="51" t="s">
        <v>5000</v>
      </c>
      <c r="F291" s="46"/>
      <c r="G291" s="46"/>
      <c r="H291" s="46"/>
      <c r="I291" s="46"/>
      <c r="J291" s="47"/>
    </row>
    <row r="292" ht="30">
      <c r="A292" s="37" t="s">
        <v>131</v>
      </c>
      <c r="B292" s="45"/>
      <c r="C292" s="46"/>
      <c r="D292" s="46"/>
      <c r="E292" s="39" t="s">
        <v>4999</v>
      </c>
      <c r="F292" s="46"/>
      <c r="G292" s="46"/>
      <c r="H292" s="46"/>
      <c r="I292" s="46"/>
      <c r="J292" s="47"/>
    </row>
    <row r="293" ht="30">
      <c r="A293" s="37" t="s">
        <v>125</v>
      </c>
      <c r="B293" s="37">
        <v>79</v>
      </c>
      <c r="C293" s="38" t="s">
        <v>5001</v>
      </c>
      <c r="D293" s="37" t="s">
        <v>127</v>
      </c>
      <c r="E293" s="39" t="s">
        <v>5002</v>
      </c>
      <c r="F293" s="40" t="s">
        <v>129</v>
      </c>
      <c r="G293" s="41">
        <v>335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 ht="30">
      <c r="A294" s="37" t="s">
        <v>130</v>
      </c>
      <c r="B294" s="45"/>
      <c r="C294" s="46"/>
      <c r="D294" s="46"/>
      <c r="E294" s="39" t="s">
        <v>5002</v>
      </c>
      <c r="F294" s="46"/>
      <c r="G294" s="46"/>
      <c r="H294" s="46"/>
      <c r="I294" s="46"/>
      <c r="J294" s="47"/>
    </row>
    <row r="295" ht="30">
      <c r="A295" s="37" t="s">
        <v>242</v>
      </c>
      <c r="B295" s="45"/>
      <c r="C295" s="46"/>
      <c r="D295" s="46"/>
      <c r="E295" s="51" t="s">
        <v>5003</v>
      </c>
      <c r="F295" s="46"/>
      <c r="G295" s="46"/>
      <c r="H295" s="46"/>
      <c r="I295" s="46"/>
      <c r="J295" s="47"/>
    </row>
    <row r="296" ht="30">
      <c r="A296" s="37" t="s">
        <v>131</v>
      </c>
      <c r="B296" s="45"/>
      <c r="C296" s="46"/>
      <c r="D296" s="46"/>
      <c r="E296" s="39" t="s">
        <v>5002</v>
      </c>
      <c r="F296" s="46"/>
      <c r="G296" s="46"/>
      <c r="H296" s="46"/>
      <c r="I296" s="46"/>
      <c r="J296" s="47"/>
    </row>
    <row r="297" ht="45">
      <c r="A297" s="37" t="s">
        <v>125</v>
      </c>
      <c r="B297" s="37">
        <v>80</v>
      </c>
      <c r="C297" s="38" t="s">
        <v>5004</v>
      </c>
      <c r="D297" s="37" t="s">
        <v>127</v>
      </c>
      <c r="E297" s="39" t="s">
        <v>5005</v>
      </c>
      <c r="F297" s="40" t="s">
        <v>129</v>
      </c>
      <c r="G297" s="41">
        <v>105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 ht="45">
      <c r="A298" s="37" t="s">
        <v>130</v>
      </c>
      <c r="B298" s="45"/>
      <c r="C298" s="46"/>
      <c r="D298" s="46"/>
      <c r="E298" s="39" t="s">
        <v>5005</v>
      </c>
      <c r="F298" s="46"/>
      <c r="G298" s="46"/>
      <c r="H298" s="46"/>
      <c r="I298" s="46"/>
      <c r="J298" s="47"/>
    </row>
    <row r="299" ht="30">
      <c r="A299" s="37" t="s">
        <v>242</v>
      </c>
      <c r="B299" s="45"/>
      <c r="C299" s="46"/>
      <c r="D299" s="46"/>
      <c r="E299" s="51" t="s">
        <v>5006</v>
      </c>
      <c r="F299" s="46"/>
      <c r="G299" s="46"/>
      <c r="H299" s="46"/>
      <c r="I299" s="46"/>
      <c r="J299" s="47"/>
    </row>
    <row r="300" ht="45">
      <c r="A300" s="37" t="s">
        <v>131</v>
      </c>
      <c r="B300" s="45"/>
      <c r="C300" s="46"/>
      <c r="D300" s="46"/>
      <c r="E300" s="39" t="s">
        <v>5005</v>
      </c>
      <c r="F300" s="46"/>
      <c r="G300" s="46"/>
      <c r="H300" s="46"/>
      <c r="I300" s="46"/>
      <c r="J300" s="47"/>
    </row>
    <row r="301" ht="45">
      <c r="A301" s="37" t="s">
        <v>125</v>
      </c>
      <c r="B301" s="37">
        <v>81</v>
      </c>
      <c r="C301" s="38" t="s">
        <v>5007</v>
      </c>
      <c r="D301" s="37" t="s">
        <v>127</v>
      </c>
      <c r="E301" s="39" t="s">
        <v>5008</v>
      </c>
      <c r="F301" s="40" t="s">
        <v>129</v>
      </c>
      <c r="G301" s="41">
        <v>30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45">
      <c r="A302" s="37" t="s">
        <v>130</v>
      </c>
      <c r="B302" s="45"/>
      <c r="C302" s="46"/>
      <c r="D302" s="46"/>
      <c r="E302" s="39" t="s">
        <v>5008</v>
      </c>
      <c r="F302" s="46"/>
      <c r="G302" s="46"/>
      <c r="H302" s="46"/>
      <c r="I302" s="46"/>
      <c r="J302" s="47"/>
    </row>
    <row r="303" ht="30">
      <c r="A303" s="37" t="s">
        <v>242</v>
      </c>
      <c r="B303" s="45"/>
      <c r="C303" s="46"/>
      <c r="D303" s="46"/>
      <c r="E303" s="51" t="s">
        <v>5009</v>
      </c>
      <c r="F303" s="46"/>
      <c r="G303" s="46"/>
      <c r="H303" s="46"/>
      <c r="I303" s="46"/>
      <c r="J303" s="47"/>
    </row>
    <row r="304" ht="45">
      <c r="A304" s="37" t="s">
        <v>131</v>
      </c>
      <c r="B304" s="45"/>
      <c r="C304" s="46"/>
      <c r="D304" s="46"/>
      <c r="E304" s="39" t="s">
        <v>5008</v>
      </c>
      <c r="F304" s="46"/>
      <c r="G304" s="46"/>
      <c r="H304" s="46"/>
      <c r="I304" s="46"/>
      <c r="J304" s="47"/>
    </row>
    <row r="305" ht="45">
      <c r="A305" s="37" t="s">
        <v>125</v>
      </c>
      <c r="B305" s="37">
        <v>82</v>
      </c>
      <c r="C305" s="38" t="s">
        <v>5010</v>
      </c>
      <c r="D305" s="37" t="s">
        <v>127</v>
      </c>
      <c r="E305" s="39" t="s">
        <v>5011</v>
      </c>
      <c r="F305" s="40" t="s">
        <v>129</v>
      </c>
      <c r="G305" s="41">
        <v>10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 ht="45">
      <c r="A306" s="37" t="s">
        <v>130</v>
      </c>
      <c r="B306" s="45"/>
      <c r="C306" s="46"/>
      <c r="D306" s="46"/>
      <c r="E306" s="39" t="s">
        <v>5011</v>
      </c>
      <c r="F306" s="46"/>
      <c r="G306" s="46"/>
      <c r="H306" s="46"/>
      <c r="I306" s="46"/>
      <c r="J306" s="47"/>
    </row>
    <row r="307" ht="30">
      <c r="A307" s="37" t="s">
        <v>242</v>
      </c>
      <c r="B307" s="45"/>
      <c r="C307" s="46"/>
      <c r="D307" s="46"/>
      <c r="E307" s="51" t="s">
        <v>5012</v>
      </c>
      <c r="F307" s="46"/>
      <c r="G307" s="46"/>
      <c r="H307" s="46"/>
      <c r="I307" s="46"/>
      <c r="J307" s="47"/>
    </row>
    <row r="308" ht="45">
      <c r="A308" s="37" t="s">
        <v>131</v>
      </c>
      <c r="B308" s="45"/>
      <c r="C308" s="46"/>
      <c r="D308" s="46"/>
      <c r="E308" s="39" t="s">
        <v>5011</v>
      </c>
      <c r="F308" s="46"/>
      <c r="G308" s="46"/>
      <c r="H308" s="46"/>
      <c r="I308" s="46"/>
      <c r="J308" s="47"/>
    </row>
    <row r="309" ht="45">
      <c r="A309" s="37" t="s">
        <v>125</v>
      </c>
      <c r="B309" s="37">
        <v>83</v>
      </c>
      <c r="C309" s="38" t="s">
        <v>5013</v>
      </c>
      <c r="D309" s="37" t="s">
        <v>127</v>
      </c>
      <c r="E309" s="39" t="s">
        <v>5014</v>
      </c>
      <c r="F309" s="40" t="s">
        <v>129</v>
      </c>
      <c r="G309" s="41">
        <v>35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 ht="45">
      <c r="A310" s="37" t="s">
        <v>130</v>
      </c>
      <c r="B310" s="45"/>
      <c r="C310" s="46"/>
      <c r="D310" s="46"/>
      <c r="E310" s="39" t="s">
        <v>5014</v>
      </c>
      <c r="F310" s="46"/>
      <c r="G310" s="46"/>
      <c r="H310" s="46"/>
      <c r="I310" s="46"/>
      <c r="J310" s="47"/>
    </row>
    <row r="311" ht="30">
      <c r="A311" s="37" t="s">
        <v>242</v>
      </c>
      <c r="B311" s="45"/>
      <c r="C311" s="46"/>
      <c r="D311" s="46"/>
      <c r="E311" s="51" t="s">
        <v>5015</v>
      </c>
      <c r="F311" s="46"/>
      <c r="G311" s="46"/>
      <c r="H311" s="46"/>
      <c r="I311" s="46"/>
      <c r="J311" s="47"/>
    </row>
    <row r="312" ht="45">
      <c r="A312" s="37" t="s">
        <v>131</v>
      </c>
      <c r="B312" s="45"/>
      <c r="C312" s="46"/>
      <c r="D312" s="46"/>
      <c r="E312" s="39" t="s">
        <v>5014</v>
      </c>
      <c r="F312" s="46"/>
      <c r="G312" s="46"/>
      <c r="H312" s="46"/>
      <c r="I312" s="46"/>
      <c r="J312" s="47"/>
    </row>
    <row r="313" ht="45">
      <c r="A313" s="37" t="s">
        <v>125</v>
      </c>
      <c r="B313" s="37">
        <v>84</v>
      </c>
      <c r="C313" s="38" t="s">
        <v>5016</v>
      </c>
      <c r="D313" s="37" t="s">
        <v>127</v>
      </c>
      <c r="E313" s="39" t="s">
        <v>5017</v>
      </c>
      <c r="F313" s="40" t="s">
        <v>129</v>
      </c>
      <c r="G313" s="41">
        <v>290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 ht="45">
      <c r="A314" s="37" t="s">
        <v>130</v>
      </c>
      <c r="B314" s="45"/>
      <c r="C314" s="46"/>
      <c r="D314" s="46"/>
      <c r="E314" s="39" t="s">
        <v>5017</v>
      </c>
      <c r="F314" s="46"/>
      <c r="G314" s="46"/>
      <c r="H314" s="46"/>
      <c r="I314" s="46"/>
      <c r="J314" s="47"/>
    </row>
    <row r="315" ht="30">
      <c r="A315" s="37" t="s">
        <v>242</v>
      </c>
      <c r="B315" s="45"/>
      <c r="C315" s="46"/>
      <c r="D315" s="46"/>
      <c r="E315" s="51" t="s">
        <v>5018</v>
      </c>
      <c r="F315" s="46"/>
      <c r="G315" s="46"/>
      <c r="H315" s="46"/>
      <c r="I315" s="46"/>
      <c r="J315" s="47"/>
    </row>
    <row r="316" ht="45">
      <c r="A316" s="37" t="s">
        <v>131</v>
      </c>
      <c r="B316" s="45"/>
      <c r="C316" s="46"/>
      <c r="D316" s="46"/>
      <c r="E316" s="39" t="s">
        <v>5017</v>
      </c>
      <c r="F316" s="46"/>
      <c r="G316" s="46"/>
      <c r="H316" s="46"/>
      <c r="I316" s="46"/>
      <c r="J316" s="47"/>
    </row>
    <row r="317" ht="30">
      <c r="A317" s="37" t="s">
        <v>125</v>
      </c>
      <c r="B317" s="37">
        <v>85</v>
      </c>
      <c r="C317" s="38" t="s">
        <v>5019</v>
      </c>
      <c r="D317" s="37" t="s">
        <v>127</v>
      </c>
      <c r="E317" s="39" t="s">
        <v>5020</v>
      </c>
      <c r="F317" s="40" t="s">
        <v>135</v>
      </c>
      <c r="G317" s="41">
        <v>170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 ht="30">
      <c r="A318" s="37" t="s">
        <v>130</v>
      </c>
      <c r="B318" s="45"/>
      <c r="C318" s="46"/>
      <c r="D318" s="46"/>
      <c r="E318" s="39" t="s">
        <v>5020</v>
      </c>
      <c r="F318" s="46"/>
      <c r="G318" s="46"/>
      <c r="H318" s="46"/>
      <c r="I318" s="46"/>
      <c r="J318" s="47"/>
    </row>
    <row r="319" ht="30">
      <c r="A319" s="37" t="s">
        <v>242</v>
      </c>
      <c r="B319" s="45"/>
      <c r="C319" s="46"/>
      <c r="D319" s="46"/>
      <c r="E319" s="51" t="s">
        <v>5021</v>
      </c>
      <c r="F319" s="46"/>
      <c r="G319" s="46"/>
      <c r="H319" s="46"/>
      <c r="I319" s="46"/>
      <c r="J319" s="47"/>
    </row>
    <row r="320" ht="30">
      <c r="A320" s="37" t="s">
        <v>131</v>
      </c>
      <c r="B320" s="45"/>
      <c r="C320" s="46"/>
      <c r="D320" s="46"/>
      <c r="E320" s="39" t="s">
        <v>5020</v>
      </c>
      <c r="F320" s="46"/>
      <c r="G320" s="46"/>
      <c r="H320" s="46"/>
      <c r="I320" s="46"/>
      <c r="J320" s="47"/>
    </row>
    <row r="321" ht="30">
      <c r="A321" s="37" t="s">
        <v>125</v>
      </c>
      <c r="B321" s="37">
        <v>86</v>
      </c>
      <c r="C321" s="38" t="s">
        <v>5022</v>
      </c>
      <c r="D321" s="37" t="s">
        <v>127</v>
      </c>
      <c r="E321" s="39" t="s">
        <v>5023</v>
      </c>
      <c r="F321" s="40" t="s">
        <v>135</v>
      </c>
      <c r="G321" s="41">
        <v>28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 ht="30">
      <c r="A322" s="37" t="s">
        <v>130</v>
      </c>
      <c r="B322" s="45"/>
      <c r="C322" s="46"/>
      <c r="D322" s="46"/>
      <c r="E322" s="39" t="s">
        <v>5023</v>
      </c>
      <c r="F322" s="46"/>
      <c r="G322" s="46"/>
      <c r="H322" s="46"/>
      <c r="I322" s="46"/>
      <c r="J322" s="47"/>
    </row>
    <row r="323" ht="30">
      <c r="A323" s="37" t="s">
        <v>242</v>
      </c>
      <c r="B323" s="45"/>
      <c r="C323" s="46"/>
      <c r="D323" s="46"/>
      <c r="E323" s="51" t="s">
        <v>5024</v>
      </c>
      <c r="F323" s="46"/>
      <c r="G323" s="46"/>
      <c r="H323" s="46"/>
      <c r="I323" s="46"/>
      <c r="J323" s="47"/>
    </row>
    <row r="324" ht="30">
      <c r="A324" s="37" t="s">
        <v>131</v>
      </c>
      <c r="B324" s="45"/>
      <c r="C324" s="46"/>
      <c r="D324" s="46"/>
      <c r="E324" s="39" t="s">
        <v>5023</v>
      </c>
      <c r="F324" s="46"/>
      <c r="G324" s="46"/>
      <c r="H324" s="46"/>
      <c r="I324" s="46"/>
      <c r="J324" s="47"/>
    </row>
    <row r="325" ht="30">
      <c r="A325" s="37" t="s">
        <v>125</v>
      </c>
      <c r="B325" s="37">
        <v>87</v>
      </c>
      <c r="C325" s="38" t="s">
        <v>5025</v>
      </c>
      <c r="D325" s="37" t="s">
        <v>127</v>
      </c>
      <c r="E325" s="39" t="s">
        <v>5026</v>
      </c>
      <c r="F325" s="40" t="s">
        <v>135</v>
      </c>
      <c r="G325" s="41">
        <v>8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 ht="30">
      <c r="A326" s="37" t="s">
        <v>130</v>
      </c>
      <c r="B326" s="45"/>
      <c r="C326" s="46"/>
      <c r="D326" s="46"/>
      <c r="E326" s="39" t="s">
        <v>5026</v>
      </c>
      <c r="F326" s="46"/>
      <c r="G326" s="46"/>
      <c r="H326" s="46"/>
      <c r="I326" s="46"/>
      <c r="J326" s="47"/>
    </row>
    <row r="327" ht="30">
      <c r="A327" s="37" t="s">
        <v>242</v>
      </c>
      <c r="B327" s="45"/>
      <c r="C327" s="46"/>
      <c r="D327" s="46"/>
      <c r="E327" s="51" t="s">
        <v>5027</v>
      </c>
      <c r="F327" s="46"/>
      <c r="G327" s="46"/>
      <c r="H327" s="46"/>
      <c r="I327" s="46"/>
      <c r="J327" s="47"/>
    </row>
    <row r="328" ht="30">
      <c r="A328" s="37" t="s">
        <v>131</v>
      </c>
      <c r="B328" s="45"/>
      <c r="C328" s="46"/>
      <c r="D328" s="46"/>
      <c r="E328" s="39" t="s">
        <v>5026</v>
      </c>
      <c r="F328" s="46"/>
      <c r="G328" s="46"/>
      <c r="H328" s="46"/>
      <c r="I328" s="46"/>
      <c r="J328" s="47"/>
    </row>
    <row r="329" ht="30">
      <c r="A329" s="37" t="s">
        <v>125</v>
      </c>
      <c r="B329" s="37">
        <v>88</v>
      </c>
      <c r="C329" s="38" t="s">
        <v>5028</v>
      </c>
      <c r="D329" s="37" t="s">
        <v>127</v>
      </c>
      <c r="E329" s="39" t="s">
        <v>5029</v>
      </c>
      <c r="F329" s="40" t="s">
        <v>135</v>
      </c>
      <c r="G329" s="41">
        <v>24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30">
      <c r="A330" s="37" t="s">
        <v>130</v>
      </c>
      <c r="B330" s="45"/>
      <c r="C330" s="46"/>
      <c r="D330" s="46"/>
      <c r="E330" s="39" t="s">
        <v>5029</v>
      </c>
      <c r="F330" s="46"/>
      <c r="G330" s="46"/>
      <c r="H330" s="46"/>
      <c r="I330" s="46"/>
      <c r="J330" s="47"/>
    </row>
    <row r="331" ht="30">
      <c r="A331" s="37" t="s">
        <v>242</v>
      </c>
      <c r="B331" s="45"/>
      <c r="C331" s="46"/>
      <c r="D331" s="46"/>
      <c r="E331" s="51" t="s">
        <v>5030</v>
      </c>
      <c r="F331" s="46"/>
      <c r="G331" s="46"/>
      <c r="H331" s="46"/>
      <c r="I331" s="46"/>
      <c r="J331" s="47"/>
    </row>
    <row r="332" ht="30">
      <c r="A332" s="37" t="s">
        <v>131</v>
      </c>
      <c r="B332" s="45"/>
      <c r="C332" s="46"/>
      <c r="D332" s="46"/>
      <c r="E332" s="39" t="s">
        <v>5029</v>
      </c>
      <c r="F332" s="46"/>
      <c r="G332" s="46"/>
      <c r="H332" s="46"/>
      <c r="I332" s="46"/>
      <c r="J332" s="47"/>
    </row>
    <row r="333" ht="30">
      <c r="A333" s="37" t="s">
        <v>125</v>
      </c>
      <c r="B333" s="37">
        <v>89</v>
      </c>
      <c r="C333" s="38" t="s">
        <v>5031</v>
      </c>
      <c r="D333" s="37" t="s">
        <v>127</v>
      </c>
      <c r="E333" s="39" t="s">
        <v>5032</v>
      </c>
      <c r="F333" s="40" t="s">
        <v>135</v>
      </c>
      <c r="G333" s="41">
        <v>16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130</v>
      </c>
      <c r="B334" s="45"/>
      <c r="C334" s="46"/>
      <c r="D334" s="46"/>
      <c r="E334" s="39" t="s">
        <v>5032</v>
      </c>
      <c r="F334" s="46"/>
      <c r="G334" s="46"/>
      <c r="H334" s="46"/>
      <c r="I334" s="46"/>
      <c r="J334" s="47"/>
    </row>
    <row r="335" ht="30">
      <c r="A335" s="37" t="s">
        <v>242</v>
      </c>
      <c r="B335" s="45"/>
      <c r="C335" s="46"/>
      <c r="D335" s="46"/>
      <c r="E335" s="51" t="s">
        <v>4767</v>
      </c>
      <c r="F335" s="46"/>
      <c r="G335" s="46"/>
      <c r="H335" s="46"/>
      <c r="I335" s="46"/>
      <c r="J335" s="47"/>
    </row>
    <row r="336" ht="30">
      <c r="A336" s="37" t="s">
        <v>131</v>
      </c>
      <c r="B336" s="45"/>
      <c r="C336" s="46"/>
      <c r="D336" s="46"/>
      <c r="E336" s="39" t="s">
        <v>5032</v>
      </c>
      <c r="F336" s="46"/>
      <c r="G336" s="46"/>
      <c r="H336" s="46"/>
      <c r="I336" s="46"/>
      <c r="J336" s="47"/>
    </row>
    <row r="337" ht="30">
      <c r="A337" s="37" t="s">
        <v>125</v>
      </c>
      <c r="B337" s="37">
        <v>90</v>
      </c>
      <c r="C337" s="38" t="s">
        <v>5033</v>
      </c>
      <c r="D337" s="37" t="s">
        <v>127</v>
      </c>
      <c r="E337" s="39" t="s">
        <v>5034</v>
      </c>
      <c r="F337" s="40" t="s">
        <v>135</v>
      </c>
      <c r="G337" s="41">
        <v>4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30">
      <c r="A338" s="37" t="s">
        <v>130</v>
      </c>
      <c r="B338" s="45"/>
      <c r="C338" s="46"/>
      <c r="D338" s="46"/>
      <c r="E338" s="39" t="s">
        <v>5034</v>
      </c>
      <c r="F338" s="46"/>
      <c r="G338" s="46"/>
      <c r="H338" s="46"/>
      <c r="I338" s="46"/>
      <c r="J338" s="47"/>
    </row>
    <row r="339" ht="30">
      <c r="A339" s="37" t="s">
        <v>242</v>
      </c>
      <c r="B339" s="45"/>
      <c r="C339" s="46"/>
      <c r="D339" s="46"/>
      <c r="E339" s="51" t="s">
        <v>5035</v>
      </c>
      <c r="F339" s="46"/>
      <c r="G339" s="46"/>
      <c r="H339" s="46"/>
      <c r="I339" s="46"/>
      <c r="J339" s="47"/>
    </row>
    <row r="340" ht="30">
      <c r="A340" s="37" t="s">
        <v>131</v>
      </c>
      <c r="B340" s="45"/>
      <c r="C340" s="46"/>
      <c r="D340" s="46"/>
      <c r="E340" s="39" t="s">
        <v>5034</v>
      </c>
      <c r="F340" s="46"/>
      <c r="G340" s="46"/>
      <c r="H340" s="46"/>
      <c r="I340" s="46"/>
      <c r="J340" s="47"/>
    </row>
    <row r="341" ht="30">
      <c r="A341" s="37" t="s">
        <v>125</v>
      </c>
      <c r="B341" s="37">
        <v>91</v>
      </c>
      <c r="C341" s="38" t="s">
        <v>5036</v>
      </c>
      <c r="D341" s="37" t="s">
        <v>127</v>
      </c>
      <c r="E341" s="39" t="s">
        <v>5037</v>
      </c>
      <c r="F341" s="40" t="s">
        <v>129</v>
      </c>
      <c r="G341" s="41">
        <v>670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30">
      <c r="A342" s="37" t="s">
        <v>130</v>
      </c>
      <c r="B342" s="45"/>
      <c r="C342" s="46"/>
      <c r="D342" s="46"/>
      <c r="E342" s="39" t="s">
        <v>5037</v>
      </c>
      <c r="F342" s="46"/>
      <c r="G342" s="46"/>
      <c r="H342" s="46"/>
      <c r="I342" s="46"/>
      <c r="J342" s="47"/>
    </row>
    <row r="343" ht="30">
      <c r="A343" s="37" t="s">
        <v>242</v>
      </c>
      <c r="B343" s="45"/>
      <c r="C343" s="46"/>
      <c r="D343" s="46"/>
      <c r="E343" s="51" t="s">
        <v>5038</v>
      </c>
      <c r="F343" s="46"/>
      <c r="G343" s="46"/>
      <c r="H343" s="46"/>
      <c r="I343" s="46"/>
      <c r="J343" s="47"/>
    </row>
    <row r="344" ht="30">
      <c r="A344" s="37" t="s">
        <v>131</v>
      </c>
      <c r="B344" s="45"/>
      <c r="C344" s="46"/>
      <c r="D344" s="46"/>
      <c r="E344" s="39" t="s">
        <v>5037</v>
      </c>
      <c r="F344" s="46"/>
      <c r="G344" s="46"/>
      <c r="H344" s="46"/>
      <c r="I344" s="46"/>
      <c r="J344" s="47"/>
    </row>
    <row r="345" ht="30">
      <c r="A345" s="37" t="s">
        <v>125</v>
      </c>
      <c r="B345" s="37">
        <v>92</v>
      </c>
      <c r="C345" s="38" t="s">
        <v>5039</v>
      </c>
      <c r="D345" s="37" t="s">
        <v>127</v>
      </c>
      <c r="E345" s="39" t="s">
        <v>5040</v>
      </c>
      <c r="F345" s="40" t="s">
        <v>129</v>
      </c>
      <c r="G345" s="41">
        <v>204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 ht="30">
      <c r="A346" s="37" t="s">
        <v>130</v>
      </c>
      <c r="B346" s="45"/>
      <c r="C346" s="46"/>
      <c r="D346" s="46"/>
      <c r="E346" s="39" t="s">
        <v>5040</v>
      </c>
      <c r="F346" s="46"/>
      <c r="G346" s="46"/>
      <c r="H346" s="46"/>
      <c r="I346" s="46"/>
      <c r="J346" s="47"/>
    </row>
    <row r="347" ht="30">
      <c r="A347" s="37" t="s">
        <v>242</v>
      </c>
      <c r="B347" s="45"/>
      <c r="C347" s="46"/>
      <c r="D347" s="46"/>
      <c r="E347" s="51" t="s">
        <v>5041</v>
      </c>
      <c r="F347" s="46"/>
      <c r="G347" s="46"/>
      <c r="H347" s="46"/>
      <c r="I347" s="46"/>
      <c r="J347" s="47"/>
    </row>
    <row r="348" ht="30">
      <c r="A348" s="37" t="s">
        <v>131</v>
      </c>
      <c r="B348" s="45"/>
      <c r="C348" s="46"/>
      <c r="D348" s="46"/>
      <c r="E348" s="39" t="s">
        <v>5040</v>
      </c>
      <c r="F348" s="46"/>
      <c r="G348" s="46"/>
      <c r="H348" s="46"/>
      <c r="I348" s="46"/>
      <c r="J348" s="47"/>
    </row>
    <row r="349" ht="30">
      <c r="A349" s="37" t="s">
        <v>125</v>
      </c>
      <c r="B349" s="37">
        <v>93</v>
      </c>
      <c r="C349" s="38" t="s">
        <v>5042</v>
      </c>
      <c r="D349" s="37" t="s">
        <v>127</v>
      </c>
      <c r="E349" s="39" t="s">
        <v>5043</v>
      </c>
      <c r="F349" s="40" t="s">
        <v>129</v>
      </c>
      <c r="G349" s="41">
        <v>90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 ht="30">
      <c r="A350" s="37" t="s">
        <v>130</v>
      </c>
      <c r="B350" s="45"/>
      <c r="C350" s="46"/>
      <c r="D350" s="46"/>
      <c r="E350" s="39" t="s">
        <v>5043</v>
      </c>
      <c r="F350" s="46"/>
      <c r="G350" s="46"/>
      <c r="H350" s="46"/>
      <c r="I350" s="46"/>
      <c r="J350" s="47"/>
    </row>
    <row r="351" ht="30">
      <c r="A351" s="37" t="s">
        <v>242</v>
      </c>
      <c r="B351" s="45"/>
      <c r="C351" s="46"/>
      <c r="D351" s="46"/>
      <c r="E351" s="51" t="s">
        <v>4813</v>
      </c>
      <c r="F351" s="46"/>
      <c r="G351" s="46"/>
      <c r="H351" s="46"/>
      <c r="I351" s="46"/>
      <c r="J351" s="47"/>
    </row>
    <row r="352" ht="30">
      <c r="A352" s="37" t="s">
        <v>131</v>
      </c>
      <c r="B352" s="45"/>
      <c r="C352" s="46"/>
      <c r="D352" s="46"/>
      <c r="E352" s="39" t="s">
        <v>5043</v>
      </c>
      <c r="F352" s="46"/>
      <c r="G352" s="46"/>
      <c r="H352" s="46"/>
      <c r="I352" s="46"/>
      <c r="J352" s="47"/>
    </row>
    <row r="353" ht="30">
      <c r="A353" s="37" t="s">
        <v>125</v>
      </c>
      <c r="B353" s="37">
        <v>94</v>
      </c>
      <c r="C353" s="38" t="s">
        <v>5044</v>
      </c>
      <c r="D353" s="37" t="s">
        <v>127</v>
      </c>
      <c r="E353" s="39" t="s">
        <v>5045</v>
      </c>
      <c r="F353" s="40" t="s">
        <v>129</v>
      </c>
      <c r="G353" s="41">
        <v>30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130</v>
      </c>
      <c r="B354" s="45"/>
      <c r="C354" s="46"/>
      <c r="D354" s="46"/>
      <c r="E354" s="39" t="s">
        <v>5045</v>
      </c>
      <c r="F354" s="46"/>
      <c r="G354" s="46"/>
      <c r="H354" s="46"/>
      <c r="I354" s="46"/>
      <c r="J354" s="47"/>
    </row>
    <row r="355" ht="30">
      <c r="A355" s="37" t="s">
        <v>242</v>
      </c>
      <c r="B355" s="45"/>
      <c r="C355" s="46"/>
      <c r="D355" s="46"/>
      <c r="E355" s="51" t="s">
        <v>4763</v>
      </c>
      <c r="F355" s="46"/>
      <c r="G355" s="46"/>
      <c r="H355" s="46"/>
      <c r="I355" s="46"/>
      <c r="J355" s="47"/>
    </row>
    <row r="356" ht="30">
      <c r="A356" s="37" t="s">
        <v>131</v>
      </c>
      <c r="B356" s="45"/>
      <c r="C356" s="46"/>
      <c r="D356" s="46"/>
      <c r="E356" s="39" t="s">
        <v>5045</v>
      </c>
      <c r="F356" s="46"/>
      <c r="G356" s="46"/>
      <c r="H356" s="46"/>
      <c r="I356" s="46"/>
      <c r="J356" s="47"/>
    </row>
    <row r="357" ht="30">
      <c r="A357" s="37" t="s">
        <v>125</v>
      </c>
      <c r="B357" s="37">
        <v>95</v>
      </c>
      <c r="C357" s="38" t="s">
        <v>5046</v>
      </c>
      <c r="D357" s="37" t="s">
        <v>127</v>
      </c>
      <c r="E357" s="39" t="s">
        <v>5047</v>
      </c>
      <c r="F357" s="40" t="s">
        <v>129</v>
      </c>
      <c r="G357" s="41">
        <v>25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30">
      <c r="A358" s="37" t="s">
        <v>130</v>
      </c>
      <c r="B358" s="45"/>
      <c r="C358" s="46"/>
      <c r="D358" s="46"/>
      <c r="E358" s="39" t="s">
        <v>5047</v>
      </c>
      <c r="F358" s="46"/>
      <c r="G358" s="46"/>
      <c r="H358" s="46"/>
      <c r="I358" s="46"/>
      <c r="J358" s="47"/>
    </row>
    <row r="359" ht="30">
      <c r="A359" s="37" t="s">
        <v>242</v>
      </c>
      <c r="B359" s="45"/>
      <c r="C359" s="46"/>
      <c r="D359" s="46"/>
      <c r="E359" s="51" t="s">
        <v>5048</v>
      </c>
      <c r="F359" s="46"/>
      <c r="G359" s="46"/>
      <c r="H359" s="46"/>
      <c r="I359" s="46"/>
      <c r="J359" s="47"/>
    </row>
    <row r="360" ht="30">
      <c r="A360" s="37" t="s">
        <v>131</v>
      </c>
      <c r="B360" s="45"/>
      <c r="C360" s="46"/>
      <c r="D360" s="46"/>
      <c r="E360" s="39" t="s">
        <v>5047</v>
      </c>
      <c r="F360" s="46"/>
      <c r="G360" s="46"/>
      <c r="H360" s="46"/>
      <c r="I360" s="46"/>
      <c r="J360" s="47"/>
    </row>
    <row r="361" ht="30">
      <c r="A361" s="37" t="s">
        <v>125</v>
      </c>
      <c r="B361" s="37">
        <v>96</v>
      </c>
      <c r="C361" s="38" t="s">
        <v>5049</v>
      </c>
      <c r="D361" s="37" t="s">
        <v>127</v>
      </c>
      <c r="E361" s="39" t="s">
        <v>5050</v>
      </c>
      <c r="F361" s="40" t="s">
        <v>135</v>
      </c>
      <c r="G361" s="41">
        <v>6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 ht="30">
      <c r="A362" s="37" t="s">
        <v>130</v>
      </c>
      <c r="B362" s="45"/>
      <c r="C362" s="46"/>
      <c r="D362" s="46"/>
      <c r="E362" s="39" t="s">
        <v>5050</v>
      </c>
      <c r="F362" s="46"/>
      <c r="G362" s="46"/>
      <c r="H362" s="46"/>
      <c r="I362" s="46"/>
      <c r="J362" s="47"/>
    </row>
    <row r="363" ht="30">
      <c r="A363" s="37" t="s">
        <v>242</v>
      </c>
      <c r="B363" s="45"/>
      <c r="C363" s="46"/>
      <c r="D363" s="46"/>
      <c r="E363" s="51" t="s">
        <v>5051</v>
      </c>
      <c r="F363" s="46"/>
      <c r="G363" s="46"/>
      <c r="H363" s="46"/>
      <c r="I363" s="46"/>
      <c r="J363" s="47"/>
    </row>
    <row r="364" ht="30">
      <c r="A364" s="37" t="s">
        <v>131</v>
      </c>
      <c r="B364" s="45"/>
      <c r="C364" s="46"/>
      <c r="D364" s="46"/>
      <c r="E364" s="39" t="s">
        <v>5050</v>
      </c>
      <c r="F364" s="46"/>
      <c r="G364" s="46"/>
      <c r="H364" s="46"/>
      <c r="I364" s="46"/>
      <c r="J364" s="47"/>
    </row>
    <row r="365" ht="30">
      <c r="A365" s="37" t="s">
        <v>125</v>
      </c>
      <c r="B365" s="37">
        <v>97</v>
      </c>
      <c r="C365" s="38" t="s">
        <v>5052</v>
      </c>
      <c r="D365" s="37" t="s">
        <v>127</v>
      </c>
      <c r="E365" s="39" t="s">
        <v>5053</v>
      </c>
      <c r="F365" s="40" t="s">
        <v>135</v>
      </c>
      <c r="G365" s="41">
        <v>2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 ht="30">
      <c r="A366" s="37" t="s">
        <v>130</v>
      </c>
      <c r="B366" s="45"/>
      <c r="C366" s="46"/>
      <c r="D366" s="46"/>
      <c r="E366" s="39" t="s">
        <v>5053</v>
      </c>
      <c r="F366" s="46"/>
      <c r="G366" s="46"/>
      <c r="H366" s="46"/>
      <c r="I366" s="46"/>
      <c r="J366" s="47"/>
    </row>
    <row r="367" ht="30">
      <c r="A367" s="37" t="s">
        <v>242</v>
      </c>
      <c r="B367" s="45"/>
      <c r="C367" s="46"/>
      <c r="D367" s="46"/>
      <c r="E367" s="51" t="s">
        <v>4829</v>
      </c>
      <c r="F367" s="46"/>
      <c r="G367" s="46"/>
      <c r="H367" s="46"/>
      <c r="I367" s="46"/>
      <c r="J367" s="47"/>
    </row>
    <row r="368" ht="30">
      <c r="A368" s="37" t="s">
        <v>131</v>
      </c>
      <c r="B368" s="45"/>
      <c r="C368" s="46"/>
      <c r="D368" s="46"/>
      <c r="E368" s="39" t="s">
        <v>5053</v>
      </c>
      <c r="F368" s="46"/>
      <c r="G368" s="46"/>
      <c r="H368" s="46"/>
      <c r="I368" s="46"/>
      <c r="J368" s="47"/>
    </row>
    <row r="369" ht="30">
      <c r="A369" s="37" t="s">
        <v>125</v>
      </c>
      <c r="B369" s="37">
        <v>98</v>
      </c>
      <c r="C369" s="38" t="s">
        <v>5054</v>
      </c>
      <c r="D369" s="37" t="s">
        <v>127</v>
      </c>
      <c r="E369" s="39" t="s">
        <v>5055</v>
      </c>
      <c r="F369" s="40" t="s">
        <v>135</v>
      </c>
      <c r="G369" s="41">
        <v>2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30">
      <c r="A370" s="37" t="s">
        <v>130</v>
      </c>
      <c r="B370" s="45"/>
      <c r="C370" s="46"/>
      <c r="D370" s="46"/>
      <c r="E370" s="39" t="s">
        <v>5055</v>
      </c>
      <c r="F370" s="46"/>
      <c r="G370" s="46"/>
      <c r="H370" s="46"/>
      <c r="I370" s="46"/>
      <c r="J370" s="47"/>
    </row>
    <row r="371" ht="30">
      <c r="A371" s="37" t="s">
        <v>242</v>
      </c>
      <c r="B371" s="45"/>
      <c r="C371" s="46"/>
      <c r="D371" s="46"/>
      <c r="E371" s="51" t="s">
        <v>4829</v>
      </c>
      <c r="F371" s="46"/>
      <c r="G371" s="46"/>
      <c r="H371" s="46"/>
      <c r="I371" s="46"/>
      <c r="J371" s="47"/>
    </row>
    <row r="372" ht="30">
      <c r="A372" s="37" t="s">
        <v>131</v>
      </c>
      <c r="B372" s="45"/>
      <c r="C372" s="46"/>
      <c r="D372" s="46"/>
      <c r="E372" s="39" t="s">
        <v>5055</v>
      </c>
      <c r="F372" s="46"/>
      <c r="G372" s="46"/>
      <c r="H372" s="46"/>
      <c r="I372" s="46"/>
      <c r="J372" s="47"/>
    </row>
    <row r="373" ht="30">
      <c r="A373" s="37" t="s">
        <v>125</v>
      </c>
      <c r="B373" s="37">
        <v>99</v>
      </c>
      <c r="C373" s="38" t="s">
        <v>5056</v>
      </c>
      <c r="D373" s="37" t="s">
        <v>127</v>
      </c>
      <c r="E373" s="39" t="s">
        <v>5057</v>
      </c>
      <c r="F373" s="40" t="s">
        <v>135</v>
      </c>
      <c r="G373" s="41">
        <v>114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30">
      <c r="A374" s="37" t="s">
        <v>130</v>
      </c>
      <c r="B374" s="45"/>
      <c r="C374" s="46"/>
      <c r="D374" s="46"/>
      <c r="E374" s="39" t="s">
        <v>5057</v>
      </c>
      <c r="F374" s="46"/>
      <c r="G374" s="46"/>
      <c r="H374" s="46"/>
      <c r="I374" s="46"/>
      <c r="J374" s="47"/>
    </row>
    <row r="375" ht="30">
      <c r="A375" s="37" t="s">
        <v>242</v>
      </c>
      <c r="B375" s="45"/>
      <c r="C375" s="46"/>
      <c r="D375" s="46"/>
      <c r="E375" s="51" t="s">
        <v>5058</v>
      </c>
      <c r="F375" s="46"/>
      <c r="G375" s="46"/>
      <c r="H375" s="46"/>
      <c r="I375" s="46"/>
      <c r="J375" s="47"/>
    </row>
    <row r="376" ht="30">
      <c r="A376" s="37" t="s">
        <v>131</v>
      </c>
      <c r="B376" s="45"/>
      <c r="C376" s="46"/>
      <c r="D376" s="46"/>
      <c r="E376" s="39" t="s">
        <v>5057</v>
      </c>
      <c r="F376" s="46"/>
      <c r="G376" s="46"/>
      <c r="H376" s="46"/>
      <c r="I376" s="46"/>
      <c r="J376" s="47"/>
    </row>
    <row r="377" ht="45">
      <c r="A377" s="37" t="s">
        <v>125</v>
      </c>
      <c r="B377" s="37">
        <v>100</v>
      </c>
      <c r="C377" s="38" t="s">
        <v>5059</v>
      </c>
      <c r="D377" s="37" t="s">
        <v>127</v>
      </c>
      <c r="E377" s="39" t="s">
        <v>5060</v>
      </c>
      <c r="F377" s="40" t="s">
        <v>129</v>
      </c>
      <c r="G377" s="41">
        <v>2570</v>
      </c>
      <c r="H377" s="42">
        <v>0</v>
      </c>
      <c r="I377" s="43">
        <f>ROUND(G377*H377,P4)</f>
        <v>0</v>
      </c>
      <c r="J377" s="37"/>
      <c r="O377" s="44">
        <f>I377*0.21</f>
        <v>0</v>
      </c>
      <c r="P377">
        <v>3</v>
      </c>
    </row>
    <row r="378" ht="45">
      <c r="A378" s="37" t="s">
        <v>130</v>
      </c>
      <c r="B378" s="45"/>
      <c r="C378" s="46"/>
      <c r="D378" s="46"/>
      <c r="E378" s="39" t="s">
        <v>5060</v>
      </c>
      <c r="F378" s="46"/>
      <c r="G378" s="46"/>
      <c r="H378" s="46"/>
      <c r="I378" s="46"/>
      <c r="J378" s="47"/>
    </row>
    <row r="379" ht="45">
      <c r="A379" s="37" t="s">
        <v>131</v>
      </c>
      <c r="B379" s="45"/>
      <c r="C379" s="46"/>
      <c r="D379" s="46"/>
      <c r="E379" s="39" t="s">
        <v>5060</v>
      </c>
      <c r="F379" s="46"/>
      <c r="G379" s="46"/>
      <c r="H379" s="46"/>
      <c r="I379" s="46"/>
      <c r="J379" s="47"/>
    </row>
    <row r="380" ht="45">
      <c r="A380" s="37" t="s">
        <v>125</v>
      </c>
      <c r="B380" s="37">
        <v>101</v>
      </c>
      <c r="C380" s="38" t="s">
        <v>5061</v>
      </c>
      <c r="D380" s="37" t="s">
        <v>127</v>
      </c>
      <c r="E380" s="39" t="s">
        <v>5062</v>
      </c>
      <c r="F380" s="40" t="s">
        <v>129</v>
      </c>
      <c r="G380" s="41">
        <v>335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45">
      <c r="A381" s="37" t="s">
        <v>130</v>
      </c>
      <c r="B381" s="45"/>
      <c r="C381" s="46"/>
      <c r="D381" s="46"/>
      <c r="E381" s="39" t="s">
        <v>5062</v>
      </c>
      <c r="F381" s="46"/>
      <c r="G381" s="46"/>
      <c r="H381" s="46"/>
      <c r="I381" s="46"/>
      <c r="J381" s="47"/>
    </row>
    <row r="382" ht="45">
      <c r="A382" s="37" t="s">
        <v>131</v>
      </c>
      <c r="B382" s="45"/>
      <c r="C382" s="46"/>
      <c r="D382" s="46"/>
      <c r="E382" s="39" t="s">
        <v>5062</v>
      </c>
      <c r="F382" s="46"/>
      <c r="G382" s="46"/>
      <c r="H382" s="46"/>
      <c r="I382" s="46"/>
      <c r="J382" s="47"/>
    </row>
    <row r="383" ht="45">
      <c r="A383" s="37" t="s">
        <v>125</v>
      </c>
      <c r="B383" s="37">
        <v>102</v>
      </c>
      <c r="C383" s="38" t="s">
        <v>5063</v>
      </c>
      <c r="D383" s="37" t="s">
        <v>127</v>
      </c>
      <c r="E383" s="39" t="s">
        <v>5064</v>
      </c>
      <c r="F383" s="40" t="s">
        <v>129</v>
      </c>
      <c r="G383" s="41">
        <v>964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 ht="45">
      <c r="A384" s="37" t="s">
        <v>130</v>
      </c>
      <c r="B384" s="45"/>
      <c r="C384" s="46"/>
      <c r="D384" s="46"/>
      <c r="E384" s="39" t="s">
        <v>5064</v>
      </c>
      <c r="F384" s="46"/>
      <c r="G384" s="46"/>
      <c r="H384" s="46"/>
      <c r="I384" s="46"/>
      <c r="J384" s="47"/>
    </row>
    <row r="385" ht="45">
      <c r="A385" s="37" t="s">
        <v>131</v>
      </c>
      <c r="B385" s="45"/>
      <c r="C385" s="46"/>
      <c r="D385" s="46"/>
      <c r="E385" s="39" t="s">
        <v>5064</v>
      </c>
      <c r="F385" s="46"/>
      <c r="G385" s="46"/>
      <c r="H385" s="46"/>
      <c r="I385" s="46"/>
      <c r="J385" s="47"/>
    </row>
    <row r="386" ht="45">
      <c r="A386" s="37" t="s">
        <v>125</v>
      </c>
      <c r="B386" s="37">
        <v>103</v>
      </c>
      <c r="C386" s="38" t="s">
        <v>5065</v>
      </c>
      <c r="D386" s="37" t="s">
        <v>127</v>
      </c>
      <c r="E386" s="39" t="s">
        <v>5066</v>
      </c>
      <c r="F386" s="40" t="s">
        <v>129</v>
      </c>
      <c r="G386" s="41">
        <v>30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 ht="45">
      <c r="A387" s="37" t="s">
        <v>130</v>
      </c>
      <c r="B387" s="45"/>
      <c r="C387" s="46"/>
      <c r="D387" s="46"/>
      <c r="E387" s="39" t="s">
        <v>5066</v>
      </c>
      <c r="F387" s="46"/>
      <c r="G387" s="46"/>
      <c r="H387" s="46"/>
      <c r="I387" s="46"/>
      <c r="J387" s="47"/>
    </row>
    <row r="388" ht="45">
      <c r="A388" s="37" t="s">
        <v>131</v>
      </c>
      <c r="B388" s="45"/>
      <c r="C388" s="46"/>
      <c r="D388" s="46"/>
      <c r="E388" s="39" t="s">
        <v>5066</v>
      </c>
      <c r="F388" s="46"/>
      <c r="G388" s="46"/>
      <c r="H388" s="46"/>
      <c r="I388" s="46"/>
      <c r="J388" s="47"/>
    </row>
    <row r="389" ht="45">
      <c r="A389" s="37" t="s">
        <v>125</v>
      </c>
      <c r="B389" s="37">
        <v>104</v>
      </c>
      <c r="C389" s="38" t="s">
        <v>5067</v>
      </c>
      <c r="D389" s="37" t="s">
        <v>127</v>
      </c>
      <c r="E389" s="39" t="s">
        <v>5068</v>
      </c>
      <c r="F389" s="40" t="s">
        <v>237</v>
      </c>
      <c r="G389" s="41">
        <v>17.109999999999999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 ht="45">
      <c r="A390" s="37" t="s">
        <v>130</v>
      </c>
      <c r="B390" s="45"/>
      <c r="C390" s="46"/>
      <c r="D390" s="46"/>
      <c r="E390" s="39" t="s">
        <v>5068</v>
      </c>
      <c r="F390" s="46"/>
      <c r="G390" s="46"/>
      <c r="H390" s="46"/>
      <c r="I390" s="46"/>
      <c r="J390" s="47"/>
    </row>
    <row r="391" ht="45">
      <c r="A391" s="37" t="s">
        <v>131</v>
      </c>
      <c r="B391" s="45"/>
      <c r="C391" s="46"/>
      <c r="D391" s="46"/>
      <c r="E391" s="39" t="s">
        <v>5068</v>
      </c>
      <c r="F391" s="46"/>
      <c r="G391" s="46"/>
      <c r="H391" s="46"/>
      <c r="I391" s="46"/>
      <c r="J391" s="47"/>
    </row>
    <row r="392" ht="45">
      <c r="A392" s="37" t="s">
        <v>125</v>
      </c>
      <c r="B392" s="37">
        <v>105</v>
      </c>
      <c r="C392" s="38" t="s">
        <v>5069</v>
      </c>
      <c r="D392" s="37" t="s">
        <v>127</v>
      </c>
      <c r="E392" s="39" t="s">
        <v>5070</v>
      </c>
      <c r="F392" s="40" t="s">
        <v>237</v>
      </c>
      <c r="G392" s="41">
        <v>17.109999999999999</v>
      </c>
      <c r="H392" s="42">
        <v>0</v>
      </c>
      <c r="I392" s="43">
        <f>ROUND(G392*H392,P4)</f>
        <v>0</v>
      </c>
      <c r="J392" s="37"/>
      <c r="O392" s="44">
        <f>I392*0.21</f>
        <v>0</v>
      </c>
      <c r="P392">
        <v>3</v>
      </c>
    </row>
    <row r="393" ht="60">
      <c r="A393" s="37" t="s">
        <v>130</v>
      </c>
      <c r="B393" s="45"/>
      <c r="C393" s="46"/>
      <c r="D393" s="46"/>
      <c r="E393" s="39" t="s">
        <v>5071</v>
      </c>
      <c r="F393" s="46"/>
      <c r="G393" s="46"/>
      <c r="H393" s="46"/>
      <c r="I393" s="46"/>
      <c r="J393" s="47"/>
    </row>
    <row r="394" ht="60">
      <c r="A394" s="37" t="s">
        <v>131</v>
      </c>
      <c r="B394" s="45"/>
      <c r="C394" s="46"/>
      <c r="D394" s="46"/>
      <c r="E394" s="39" t="s">
        <v>5071</v>
      </c>
      <c r="F394" s="46"/>
      <c r="G394" s="46"/>
      <c r="H394" s="46"/>
      <c r="I394" s="46"/>
      <c r="J394" s="47"/>
    </row>
    <row r="395">
      <c r="A395" s="31" t="s">
        <v>122</v>
      </c>
      <c r="B395" s="32"/>
      <c r="C395" s="33" t="s">
        <v>5072</v>
      </c>
      <c r="D395" s="34"/>
      <c r="E395" s="31" t="s">
        <v>5073</v>
      </c>
      <c r="F395" s="34"/>
      <c r="G395" s="34"/>
      <c r="H395" s="34"/>
      <c r="I395" s="35">
        <f>SUMIFS(I396:I685,A396:A685,"P")</f>
        <v>0</v>
      </c>
      <c r="J395" s="36"/>
    </row>
    <row r="396">
      <c r="A396" s="37" t="s">
        <v>125</v>
      </c>
      <c r="B396" s="37">
        <v>106</v>
      </c>
      <c r="C396" s="38" t="s">
        <v>5074</v>
      </c>
      <c r="D396" s="37" t="s">
        <v>127</v>
      </c>
      <c r="E396" s="39" t="s">
        <v>5075</v>
      </c>
      <c r="F396" s="40" t="s">
        <v>3750</v>
      </c>
      <c r="G396" s="41">
        <v>2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130</v>
      </c>
      <c r="B397" s="45"/>
      <c r="C397" s="46"/>
      <c r="D397" s="46"/>
      <c r="E397" s="39" t="s">
        <v>5075</v>
      </c>
      <c r="F397" s="46"/>
      <c r="G397" s="46"/>
      <c r="H397" s="46"/>
      <c r="I397" s="46"/>
      <c r="J397" s="47"/>
    </row>
    <row r="398" ht="30">
      <c r="A398" s="37" t="s">
        <v>242</v>
      </c>
      <c r="B398" s="45"/>
      <c r="C398" s="46"/>
      <c r="D398" s="46"/>
      <c r="E398" s="51" t="s">
        <v>4864</v>
      </c>
      <c r="F398" s="46"/>
      <c r="G398" s="46"/>
      <c r="H398" s="46"/>
      <c r="I398" s="46"/>
      <c r="J398" s="47"/>
    </row>
    <row r="399" ht="45">
      <c r="A399" s="37" t="s">
        <v>131</v>
      </c>
      <c r="B399" s="45"/>
      <c r="C399" s="46"/>
      <c r="D399" s="46"/>
      <c r="E399" s="39" t="s">
        <v>5076</v>
      </c>
      <c r="F399" s="46"/>
      <c r="G399" s="46"/>
      <c r="H399" s="46"/>
      <c r="I399" s="46"/>
      <c r="J399" s="47"/>
    </row>
    <row r="400">
      <c r="A400" s="37" t="s">
        <v>125</v>
      </c>
      <c r="B400" s="37">
        <v>107</v>
      </c>
      <c r="C400" s="38" t="s">
        <v>5077</v>
      </c>
      <c r="D400" s="37" t="s">
        <v>127</v>
      </c>
      <c r="E400" s="39" t="s">
        <v>5078</v>
      </c>
      <c r="F400" s="40" t="s">
        <v>3750</v>
      </c>
      <c r="G400" s="41">
        <v>21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>
      <c r="A401" s="37" t="s">
        <v>130</v>
      </c>
      <c r="B401" s="45"/>
      <c r="C401" s="46"/>
      <c r="D401" s="46"/>
      <c r="E401" s="39" t="s">
        <v>5078</v>
      </c>
      <c r="F401" s="46"/>
      <c r="G401" s="46"/>
      <c r="H401" s="46"/>
      <c r="I401" s="46"/>
      <c r="J401" s="47"/>
    </row>
    <row r="402" ht="45">
      <c r="A402" s="37" t="s">
        <v>131</v>
      </c>
      <c r="B402" s="45"/>
      <c r="C402" s="46"/>
      <c r="D402" s="46"/>
      <c r="E402" s="39" t="s">
        <v>5079</v>
      </c>
      <c r="F402" s="46"/>
      <c r="G402" s="46"/>
      <c r="H402" s="46"/>
      <c r="I402" s="46"/>
      <c r="J402" s="47"/>
    </row>
    <row r="403">
      <c r="A403" s="37" t="s">
        <v>125</v>
      </c>
      <c r="B403" s="37">
        <v>108</v>
      </c>
      <c r="C403" s="38" t="s">
        <v>5080</v>
      </c>
      <c r="D403" s="37" t="s">
        <v>127</v>
      </c>
      <c r="E403" s="39" t="s">
        <v>5081</v>
      </c>
      <c r="F403" s="40" t="s">
        <v>3750</v>
      </c>
      <c r="G403" s="41">
        <v>7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130</v>
      </c>
      <c r="B404" s="45"/>
      <c r="C404" s="46"/>
      <c r="D404" s="46"/>
      <c r="E404" s="39" t="s">
        <v>5081</v>
      </c>
      <c r="F404" s="46"/>
      <c r="G404" s="46"/>
      <c r="H404" s="46"/>
      <c r="I404" s="46"/>
      <c r="J404" s="47"/>
    </row>
    <row r="405" ht="30">
      <c r="A405" s="37" t="s">
        <v>242</v>
      </c>
      <c r="B405" s="45"/>
      <c r="C405" s="46"/>
      <c r="D405" s="46"/>
      <c r="E405" s="51" t="s">
        <v>5082</v>
      </c>
      <c r="F405" s="46"/>
      <c r="G405" s="46"/>
      <c r="H405" s="46"/>
      <c r="I405" s="46"/>
      <c r="J405" s="47"/>
    </row>
    <row r="406" ht="45">
      <c r="A406" s="37" t="s">
        <v>131</v>
      </c>
      <c r="B406" s="45"/>
      <c r="C406" s="46"/>
      <c r="D406" s="46"/>
      <c r="E406" s="39" t="s">
        <v>5083</v>
      </c>
      <c r="F406" s="46"/>
      <c r="G406" s="46"/>
      <c r="H406" s="46"/>
      <c r="I406" s="46"/>
      <c r="J406" s="47"/>
    </row>
    <row r="407">
      <c r="A407" s="37" t="s">
        <v>125</v>
      </c>
      <c r="B407" s="37">
        <v>109</v>
      </c>
      <c r="C407" s="38" t="s">
        <v>5084</v>
      </c>
      <c r="D407" s="37" t="s">
        <v>127</v>
      </c>
      <c r="E407" s="39" t="s">
        <v>5085</v>
      </c>
      <c r="F407" s="40" t="s">
        <v>3750</v>
      </c>
      <c r="G407" s="41">
        <v>19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130</v>
      </c>
      <c r="B408" s="45"/>
      <c r="C408" s="46"/>
      <c r="D408" s="46"/>
      <c r="E408" s="39" t="s">
        <v>5085</v>
      </c>
      <c r="F408" s="46"/>
      <c r="G408" s="46"/>
      <c r="H408" s="46"/>
      <c r="I408" s="46"/>
      <c r="J408" s="47"/>
    </row>
    <row r="409" ht="30">
      <c r="A409" s="37" t="s">
        <v>242</v>
      </c>
      <c r="B409" s="45"/>
      <c r="C409" s="46"/>
      <c r="D409" s="46"/>
      <c r="E409" s="51" t="s">
        <v>5086</v>
      </c>
      <c r="F409" s="46"/>
      <c r="G409" s="46"/>
      <c r="H409" s="46"/>
      <c r="I409" s="46"/>
      <c r="J409" s="47"/>
    </row>
    <row r="410" ht="60">
      <c r="A410" s="37" t="s">
        <v>131</v>
      </c>
      <c r="B410" s="45"/>
      <c r="C410" s="46"/>
      <c r="D410" s="46"/>
      <c r="E410" s="39" t="s">
        <v>5087</v>
      </c>
      <c r="F410" s="46"/>
      <c r="G410" s="46"/>
      <c r="H410" s="46"/>
      <c r="I410" s="46"/>
      <c r="J410" s="47"/>
    </row>
    <row r="411">
      <c r="A411" s="37" t="s">
        <v>125</v>
      </c>
      <c r="B411" s="37">
        <v>110</v>
      </c>
      <c r="C411" s="38" t="s">
        <v>5088</v>
      </c>
      <c r="D411" s="37" t="s">
        <v>127</v>
      </c>
      <c r="E411" s="39" t="s">
        <v>5089</v>
      </c>
      <c r="F411" s="40" t="s">
        <v>3750</v>
      </c>
      <c r="G411" s="41">
        <v>3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130</v>
      </c>
      <c r="B412" s="45"/>
      <c r="C412" s="46"/>
      <c r="D412" s="46"/>
      <c r="E412" s="39" t="s">
        <v>5089</v>
      </c>
      <c r="F412" s="46"/>
      <c r="G412" s="46"/>
      <c r="H412" s="46"/>
      <c r="I412" s="46"/>
      <c r="J412" s="47"/>
    </row>
    <row r="413" ht="30">
      <c r="A413" s="37" t="s">
        <v>242</v>
      </c>
      <c r="B413" s="45"/>
      <c r="C413" s="46"/>
      <c r="D413" s="46"/>
      <c r="E413" s="51" t="s">
        <v>5090</v>
      </c>
      <c r="F413" s="46"/>
      <c r="G413" s="46"/>
      <c r="H413" s="46"/>
      <c r="I413" s="46"/>
      <c r="J413" s="47"/>
    </row>
    <row r="414" ht="60">
      <c r="A414" s="37" t="s">
        <v>131</v>
      </c>
      <c r="B414" s="45"/>
      <c r="C414" s="46"/>
      <c r="D414" s="46"/>
      <c r="E414" s="39" t="s">
        <v>5091</v>
      </c>
      <c r="F414" s="46"/>
      <c r="G414" s="46"/>
      <c r="H414" s="46"/>
      <c r="I414" s="46"/>
      <c r="J414" s="47"/>
    </row>
    <row r="415">
      <c r="A415" s="37" t="s">
        <v>125</v>
      </c>
      <c r="B415" s="37">
        <v>111</v>
      </c>
      <c r="C415" s="38" t="s">
        <v>5092</v>
      </c>
      <c r="D415" s="37" t="s">
        <v>127</v>
      </c>
      <c r="E415" s="39" t="s">
        <v>5093</v>
      </c>
      <c r="F415" s="40" t="s">
        <v>3750</v>
      </c>
      <c r="G415" s="41">
        <v>4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130</v>
      </c>
      <c r="B416" s="45"/>
      <c r="C416" s="46"/>
      <c r="D416" s="46"/>
      <c r="E416" s="39" t="s">
        <v>5093</v>
      </c>
      <c r="F416" s="46"/>
      <c r="G416" s="46"/>
      <c r="H416" s="46"/>
      <c r="I416" s="46"/>
      <c r="J416" s="47"/>
    </row>
    <row r="417" ht="30">
      <c r="A417" s="37" t="s">
        <v>242</v>
      </c>
      <c r="B417" s="45"/>
      <c r="C417" s="46"/>
      <c r="D417" s="46"/>
      <c r="E417" s="51" t="s">
        <v>4833</v>
      </c>
      <c r="F417" s="46"/>
      <c r="G417" s="46"/>
      <c r="H417" s="46"/>
      <c r="I417" s="46"/>
      <c r="J417" s="47"/>
    </row>
    <row r="418" ht="60">
      <c r="A418" s="37" t="s">
        <v>131</v>
      </c>
      <c r="B418" s="45"/>
      <c r="C418" s="46"/>
      <c r="D418" s="46"/>
      <c r="E418" s="39" t="s">
        <v>5094</v>
      </c>
      <c r="F418" s="46"/>
      <c r="G418" s="46"/>
      <c r="H418" s="46"/>
      <c r="I418" s="46"/>
      <c r="J418" s="47"/>
    </row>
    <row r="419" ht="30">
      <c r="A419" s="37" t="s">
        <v>125</v>
      </c>
      <c r="B419" s="37">
        <v>112</v>
      </c>
      <c r="C419" s="38" t="s">
        <v>5095</v>
      </c>
      <c r="D419" s="37" t="s">
        <v>127</v>
      </c>
      <c r="E419" s="39" t="s">
        <v>5096</v>
      </c>
      <c r="F419" s="40" t="s">
        <v>3750</v>
      </c>
      <c r="G419" s="41">
        <v>6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 ht="30">
      <c r="A420" s="37" t="s">
        <v>130</v>
      </c>
      <c r="B420" s="45"/>
      <c r="C420" s="46"/>
      <c r="D420" s="46"/>
      <c r="E420" s="39" t="s">
        <v>5096</v>
      </c>
      <c r="F420" s="46"/>
      <c r="G420" s="46"/>
      <c r="H420" s="46"/>
      <c r="I420" s="46"/>
      <c r="J420" s="47"/>
    </row>
    <row r="421" ht="30">
      <c r="A421" s="37" t="s">
        <v>242</v>
      </c>
      <c r="B421" s="45"/>
      <c r="C421" s="46"/>
      <c r="D421" s="46"/>
      <c r="E421" s="51" t="s">
        <v>5097</v>
      </c>
      <c r="F421" s="46"/>
      <c r="G421" s="46"/>
      <c r="H421" s="46"/>
      <c r="I421" s="46"/>
      <c r="J421" s="47"/>
    </row>
    <row r="422" ht="45">
      <c r="A422" s="37" t="s">
        <v>131</v>
      </c>
      <c r="B422" s="45"/>
      <c r="C422" s="46"/>
      <c r="D422" s="46"/>
      <c r="E422" s="39" t="s">
        <v>5098</v>
      </c>
      <c r="F422" s="46"/>
      <c r="G422" s="46"/>
      <c r="H422" s="46"/>
      <c r="I422" s="46"/>
      <c r="J422" s="47"/>
    </row>
    <row r="423" ht="30">
      <c r="A423" s="37" t="s">
        <v>125</v>
      </c>
      <c r="B423" s="37">
        <v>113</v>
      </c>
      <c r="C423" s="38" t="s">
        <v>5099</v>
      </c>
      <c r="D423" s="37" t="s">
        <v>127</v>
      </c>
      <c r="E423" s="39" t="s">
        <v>5100</v>
      </c>
      <c r="F423" s="40" t="s">
        <v>3750</v>
      </c>
      <c r="G423" s="41">
        <v>1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 ht="30">
      <c r="A424" s="37" t="s">
        <v>130</v>
      </c>
      <c r="B424" s="45"/>
      <c r="C424" s="46"/>
      <c r="D424" s="46"/>
      <c r="E424" s="39" t="s">
        <v>5100</v>
      </c>
      <c r="F424" s="46"/>
      <c r="G424" s="46"/>
      <c r="H424" s="46"/>
      <c r="I424" s="46"/>
      <c r="J424" s="47"/>
    </row>
    <row r="425" ht="30">
      <c r="A425" s="37" t="s">
        <v>242</v>
      </c>
      <c r="B425" s="45"/>
      <c r="C425" s="46"/>
      <c r="D425" s="46"/>
      <c r="E425" s="51" t="s">
        <v>5101</v>
      </c>
      <c r="F425" s="46"/>
      <c r="G425" s="46"/>
      <c r="H425" s="46"/>
      <c r="I425" s="46"/>
      <c r="J425" s="47"/>
    </row>
    <row r="426" ht="45">
      <c r="A426" s="37" t="s">
        <v>131</v>
      </c>
      <c r="B426" s="45"/>
      <c r="C426" s="46"/>
      <c r="D426" s="46"/>
      <c r="E426" s="39" t="s">
        <v>5102</v>
      </c>
      <c r="F426" s="46"/>
      <c r="G426" s="46"/>
      <c r="H426" s="46"/>
      <c r="I426" s="46"/>
      <c r="J426" s="47"/>
    </row>
    <row r="427">
      <c r="A427" s="37" t="s">
        <v>125</v>
      </c>
      <c r="B427" s="37">
        <v>114</v>
      </c>
      <c r="C427" s="38" t="s">
        <v>5103</v>
      </c>
      <c r="D427" s="37" t="s">
        <v>127</v>
      </c>
      <c r="E427" s="39" t="s">
        <v>5104</v>
      </c>
      <c r="F427" s="40" t="s">
        <v>3750</v>
      </c>
      <c r="G427" s="41">
        <v>2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130</v>
      </c>
      <c r="B428" s="45"/>
      <c r="C428" s="46"/>
      <c r="D428" s="46"/>
      <c r="E428" s="39" t="s">
        <v>5104</v>
      </c>
      <c r="F428" s="46"/>
      <c r="G428" s="46"/>
      <c r="H428" s="46"/>
      <c r="I428" s="46"/>
      <c r="J428" s="47"/>
    </row>
    <row r="429" ht="30">
      <c r="A429" s="37" t="s">
        <v>242</v>
      </c>
      <c r="B429" s="45"/>
      <c r="C429" s="46"/>
      <c r="D429" s="46"/>
      <c r="E429" s="51" t="s">
        <v>5105</v>
      </c>
      <c r="F429" s="46"/>
      <c r="G429" s="46"/>
      <c r="H429" s="46"/>
      <c r="I429" s="46"/>
      <c r="J429" s="47"/>
    </row>
    <row r="430">
      <c r="A430" s="37" t="s">
        <v>131</v>
      </c>
      <c r="B430" s="45"/>
      <c r="C430" s="46"/>
      <c r="D430" s="46"/>
      <c r="E430" s="39" t="s">
        <v>5104</v>
      </c>
      <c r="F430" s="46"/>
      <c r="G430" s="46"/>
      <c r="H430" s="46"/>
      <c r="I430" s="46"/>
      <c r="J430" s="47"/>
    </row>
    <row r="431">
      <c r="A431" s="37" t="s">
        <v>125</v>
      </c>
      <c r="B431" s="37">
        <v>115</v>
      </c>
      <c r="C431" s="38" t="s">
        <v>5106</v>
      </c>
      <c r="D431" s="37" t="s">
        <v>127</v>
      </c>
      <c r="E431" s="39" t="s">
        <v>5107</v>
      </c>
      <c r="F431" s="40" t="s">
        <v>135</v>
      </c>
      <c r="G431" s="41">
        <v>185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130</v>
      </c>
      <c r="B432" s="45"/>
      <c r="C432" s="46"/>
      <c r="D432" s="46"/>
      <c r="E432" s="39" t="s">
        <v>5107</v>
      </c>
      <c r="F432" s="46"/>
      <c r="G432" s="46"/>
      <c r="H432" s="46"/>
      <c r="I432" s="46"/>
      <c r="J432" s="47"/>
    </row>
    <row r="433" ht="30">
      <c r="A433" s="37" t="s">
        <v>131</v>
      </c>
      <c r="B433" s="45"/>
      <c r="C433" s="46"/>
      <c r="D433" s="46"/>
      <c r="E433" s="39" t="s">
        <v>5108</v>
      </c>
      <c r="F433" s="46"/>
      <c r="G433" s="46"/>
      <c r="H433" s="46"/>
      <c r="I433" s="46"/>
      <c r="J433" s="47"/>
    </row>
    <row r="434">
      <c r="A434" s="37" t="s">
        <v>125</v>
      </c>
      <c r="B434" s="37">
        <v>116</v>
      </c>
      <c r="C434" s="38" t="s">
        <v>5109</v>
      </c>
      <c r="D434" s="37" t="s">
        <v>127</v>
      </c>
      <c r="E434" s="39" t="s">
        <v>5110</v>
      </c>
      <c r="F434" s="40" t="s">
        <v>135</v>
      </c>
      <c r="G434" s="41">
        <v>16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130</v>
      </c>
      <c r="B435" s="45"/>
      <c r="C435" s="46"/>
      <c r="D435" s="46"/>
      <c r="E435" s="39" t="s">
        <v>5110</v>
      </c>
      <c r="F435" s="46"/>
      <c r="G435" s="46"/>
      <c r="H435" s="46"/>
      <c r="I435" s="46"/>
      <c r="J435" s="47"/>
    </row>
    <row r="436" ht="30">
      <c r="A436" s="37" t="s">
        <v>131</v>
      </c>
      <c r="B436" s="45"/>
      <c r="C436" s="46"/>
      <c r="D436" s="46"/>
      <c r="E436" s="39" t="s">
        <v>5111</v>
      </c>
      <c r="F436" s="46"/>
      <c r="G436" s="46"/>
      <c r="H436" s="46"/>
      <c r="I436" s="46"/>
      <c r="J436" s="47"/>
    </row>
    <row r="437">
      <c r="A437" s="37" t="s">
        <v>125</v>
      </c>
      <c r="B437" s="37">
        <v>117</v>
      </c>
      <c r="C437" s="38" t="s">
        <v>5112</v>
      </c>
      <c r="D437" s="37" t="s">
        <v>127</v>
      </c>
      <c r="E437" s="39" t="s">
        <v>5113</v>
      </c>
      <c r="F437" s="40" t="s">
        <v>135</v>
      </c>
      <c r="G437" s="41">
        <v>4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130</v>
      </c>
      <c r="B438" s="45"/>
      <c r="C438" s="46"/>
      <c r="D438" s="46"/>
      <c r="E438" s="39" t="s">
        <v>5113</v>
      </c>
      <c r="F438" s="46"/>
      <c r="G438" s="46"/>
      <c r="H438" s="46"/>
      <c r="I438" s="46"/>
      <c r="J438" s="47"/>
    </row>
    <row r="439" ht="30">
      <c r="A439" s="37" t="s">
        <v>131</v>
      </c>
      <c r="B439" s="45"/>
      <c r="C439" s="46"/>
      <c r="D439" s="46"/>
      <c r="E439" s="39" t="s">
        <v>5114</v>
      </c>
      <c r="F439" s="46"/>
      <c r="G439" s="46"/>
      <c r="H439" s="46"/>
      <c r="I439" s="46"/>
      <c r="J439" s="47"/>
    </row>
    <row r="440">
      <c r="A440" s="37" t="s">
        <v>125</v>
      </c>
      <c r="B440" s="37">
        <v>118</v>
      </c>
      <c r="C440" s="38" t="s">
        <v>5115</v>
      </c>
      <c r="D440" s="37" t="s">
        <v>127</v>
      </c>
      <c r="E440" s="39" t="s">
        <v>5116</v>
      </c>
      <c r="F440" s="40" t="s">
        <v>135</v>
      </c>
      <c r="G440" s="41">
        <v>27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130</v>
      </c>
      <c r="B441" s="45"/>
      <c r="C441" s="46"/>
      <c r="D441" s="46"/>
      <c r="E441" s="39" t="s">
        <v>5116</v>
      </c>
      <c r="F441" s="46"/>
      <c r="G441" s="46"/>
      <c r="H441" s="46"/>
      <c r="I441" s="46"/>
      <c r="J441" s="47"/>
    </row>
    <row r="442" ht="30">
      <c r="A442" s="37" t="s">
        <v>131</v>
      </c>
      <c r="B442" s="45"/>
      <c r="C442" s="46"/>
      <c r="D442" s="46"/>
      <c r="E442" s="39" t="s">
        <v>5117</v>
      </c>
      <c r="F442" s="46"/>
      <c r="G442" s="46"/>
      <c r="H442" s="46"/>
      <c r="I442" s="46"/>
      <c r="J442" s="47"/>
    </row>
    <row r="443">
      <c r="A443" s="37" t="s">
        <v>125</v>
      </c>
      <c r="B443" s="37">
        <v>119</v>
      </c>
      <c r="C443" s="38" t="s">
        <v>5118</v>
      </c>
      <c r="D443" s="37" t="s">
        <v>127</v>
      </c>
      <c r="E443" s="39" t="s">
        <v>5119</v>
      </c>
      <c r="F443" s="40" t="s">
        <v>135</v>
      </c>
      <c r="G443" s="41">
        <v>62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130</v>
      </c>
      <c r="B444" s="45"/>
      <c r="C444" s="46"/>
      <c r="D444" s="46"/>
      <c r="E444" s="39" t="s">
        <v>5119</v>
      </c>
      <c r="F444" s="46"/>
      <c r="G444" s="46"/>
      <c r="H444" s="46"/>
      <c r="I444" s="46"/>
      <c r="J444" s="47"/>
    </row>
    <row r="445" ht="30">
      <c r="A445" s="37" t="s">
        <v>131</v>
      </c>
      <c r="B445" s="45"/>
      <c r="C445" s="46"/>
      <c r="D445" s="46"/>
      <c r="E445" s="39" t="s">
        <v>5120</v>
      </c>
      <c r="F445" s="46"/>
      <c r="G445" s="46"/>
      <c r="H445" s="46"/>
      <c r="I445" s="46"/>
      <c r="J445" s="47"/>
    </row>
    <row r="446">
      <c r="A446" s="37" t="s">
        <v>125</v>
      </c>
      <c r="B446" s="37">
        <v>120</v>
      </c>
      <c r="C446" s="38" t="s">
        <v>5121</v>
      </c>
      <c r="D446" s="37" t="s">
        <v>127</v>
      </c>
      <c r="E446" s="39" t="s">
        <v>5122</v>
      </c>
      <c r="F446" s="40" t="s">
        <v>135</v>
      </c>
      <c r="G446" s="41">
        <v>8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130</v>
      </c>
      <c r="B447" s="45"/>
      <c r="C447" s="46"/>
      <c r="D447" s="46"/>
      <c r="E447" s="39" t="s">
        <v>5122</v>
      </c>
      <c r="F447" s="46"/>
      <c r="G447" s="46"/>
      <c r="H447" s="46"/>
      <c r="I447" s="46"/>
      <c r="J447" s="47"/>
    </row>
    <row r="448" ht="30">
      <c r="A448" s="37" t="s">
        <v>131</v>
      </c>
      <c r="B448" s="45"/>
      <c r="C448" s="46"/>
      <c r="D448" s="46"/>
      <c r="E448" s="39" t="s">
        <v>5123</v>
      </c>
      <c r="F448" s="46"/>
      <c r="G448" s="46"/>
      <c r="H448" s="46"/>
      <c r="I448" s="46"/>
      <c r="J448" s="47"/>
    </row>
    <row r="449">
      <c r="A449" s="37" t="s">
        <v>125</v>
      </c>
      <c r="B449" s="37">
        <v>121</v>
      </c>
      <c r="C449" s="38" t="s">
        <v>5124</v>
      </c>
      <c r="D449" s="37" t="s">
        <v>127</v>
      </c>
      <c r="E449" s="39" t="s">
        <v>5125</v>
      </c>
      <c r="F449" s="40" t="s">
        <v>135</v>
      </c>
      <c r="G449" s="41">
        <v>1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>
      <c r="A450" s="37" t="s">
        <v>130</v>
      </c>
      <c r="B450" s="45"/>
      <c r="C450" s="46"/>
      <c r="D450" s="46"/>
      <c r="E450" s="39" t="s">
        <v>5125</v>
      </c>
      <c r="F450" s="46"/>
      <c r="G450" s="46"/>
      <c r="H450" s="46"/>
      <c r="I450" s="46"/>
      <c r="J450" s="47"/>
    </row>
    <row r="451" ht="30">
      <c r="A451" s="37" t="s">
        <v>242</v>
      </c>
      <c r="B451" s="45"/>
      <c r="C451" s="46"/>
      <c r="D451" s="46"/>
      <c r="E451" s="51" t="s">
        <v>5126</v>
      </c>
      <c r="F451" s="46"/>
      <c r="G451" s="46"/>
      <c r="H451" s="46"/>
      <c r="I451" s="46"/>
      <c r="J451" s="47"/>
    </row>
    <row r="452" ht="30">
      <c r="A452" s="37" t="s">
        <v>131</v>
      </c>
      <c r="B452" s="45"/>
      <c r="C452" s="46"/>
      <c r="D452" s="46"/>
      <c r="E452" s="39" t="s">
        <v>5127</v>
      </c>
      <c r="F452" s="46"/>
      <c r="G452" s="46"/>
      <c r="H452" s="46"/>
      <c r="I452" s="46"/>
      <c r="J452" s="47"/>
    </row>
    <row r="453">
      <c r="A453" s="37" t="s">
        <v>125</v>
      </c>
      <c r="B453" s="37">
        <v>122</v>
      </c>
      <c r="C453" s="38" t="s">
        <v>5128</v>
      </c>
      <c r="D453" s="37" t="s">
        <v>127</v>
      </c>
      <c r="E453" s="39" t="s">
        <v>5129</v>
      </c>
      <c r="F453" s="40" t="s">
        <v>135</v>
      </c>
      <c r="G453" s="41">
        <v>1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130</v>
      </c>
      <c r="B454" s="45"/>
      <c r="C454" s="46"/>
      <c r="D454" s="46"/>
      <c r="E454" s="39" t="s">
        <v>5129</v>
      </c>
      <c r="F454" s="46"/>
      <c r="G454" s="46"/>
      <c r="H454" s="46"/>
      <c r="I454" s="46"/>
      <c r="J454" s="47"/>
    </row>
    <row r="455" ht="30">
      <c r="A455" s="37" t="s">
        <v>242</v>
      </c>
      <c r="B455" s="45"/>
      <c r="C455" s="46"/>
      <c r="D455" s="46"/>
      <c r="E455" s="51" t="s">
        <v>5130</v>
      </c>
      <c r="F455" s="46"/>
      <c r="G455" s="46"/>
      <c r="H455" s="46"/>
      <c r="I455" s="46"/>
      <c r="J455" s="47"/>
    </row>
    <row r="456" ht="30">
      <c r="A456" s="37" t="s">
        <v>131</v>
      </c>
      <c r="B456" s="45"/>
      <c r="C456" s="46"/>
      <c r="D456" s="46"/>
      <c r="E456" s="39" t="s">
        <v>5131</v>
      </c>
      <c r="F456" s="46"/>
      <c r="G456" s="46"/>
      <c r="H456" s="46"/>
      <c r="I456" s="46"/>
      <c r="J456" s="47"/>
    </row>
    <row r="457" ht="30">
      <c r="A457" s="37" t="s">
        <v>125</v>
      </c>
      <c r="B457" s="37">
        <v>123</v>
      </c>
      <c r="C457" s="38" t="s">
        <v>5132</v>
      </c>
      <c r="D457" s="37" t="s">
        <v>127</v>
      </c>
      <c r="E457" s="39" t="s">
        <v>5133</v>
      </c>
      <c r="F457" s="40" t="s">
        <v>135</v>
      </c>
      <c r="G457" s="41">
        <v>4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 ht="30">
      <c r="A458" s="37" t="s">
        <v>130</v>
      </c>
      <c r="B458" s="45"/>
      <c r="C458" s="46"/>
      <c r="D458" s="46"/>
      <c r="E458" s="39" t="s">
        <v>5133</v>
      </c>
      <c r="F458" s="46"/>
      <c r="G458" s="46"/>
      <c r="H458" s="46"/>
      <c r="I458" s="46"/>
      <c r="J458" s="47"/>
    </row>
    <row r="459" ht="30">
      <c r="A459" s="37" t="s">
        <v>242</v>
      </c>
      <c r="B459" s="45"/>
      <c r="C459" s="46"/>
      <c r="D459" s="46"/>
      <c r="E459" s="51" t="s">
        <v>4837</v>
      </c>
      <c r="F459" s="46"/>
      <c r="G459" s="46"/>
      <c r="H459" s="46"/>
      <c r="I459" s="46"/>
      <c r="J459" s="47"/>
    </row>
    <row r="460" ht="60">
      <c r="A460" s="37" t="s">
        <v>131</v>
      </c>
      <c r="B460" s="45"/>
      <c r="C460" s="46"/>
      <c r="D460" s="46"/>
      <c r="E460" s="39" t="s">
        <v>5134</v>
      </c>
      <c r="F460" s="46"/>
      <c r="G460" s="46"/>
      <c r="H460" s="46"/>
      <c r="I460" s="46"/>
      <c r="J460" s="47"/>
    </row>
    <row r="461" ht="30">
      <c r="A461" s="37" t="s">
        <v>125</v>
      </c>
      <c r="B461" s="37">
        <v>124</v>
      </c>
      <c r="C461" s="38" t="s">
        <v>5135</v>
      </c>
      <c r="D461" s="37" t="s">
        <v>127</v>
      </c>
      <c r="E461" s="39" t="s">
        <v>5136</v>
      </c>
      <c r="F461" s="40" t="s">
        <v>135</v>
      </c>
      <c r="G461" s="41">
        <v>1</v>
      </c>
      <c r="H461" s="42">
        <v>0</v>
      </c>
      <c r="I461" s="43">
        <f>ROUND(G461*H461,P4)</f>
        <v>0</v>
      </c>
      <c r="J461" s="37"/>
      <c r="O461" s="44">
        <f>I461*0.21</f>
        <v>0</v>
      </c>
      <c r="P461">
        <v>3</v>
      </c>
    </row>
    <row r="462" ht="30">
      <c r="A462" s="37" t="s">
        <v>130</v>
      </c>
      <c r="B462" s="45"/>
      <c r="C462" s="46"/>
      <c r="D462" s="46"/>
      <c r="E462" s="39" t="s">
        <v>5136</v>
      </c>
      <c r="F462" s="46"/>
      <c r="G462" s="46"/>
      <c r="H462" s="46"/>
      <c r="I462" s="46"/>
      <c r="J462" s="47"/>
    </row>
    <row r="463" ht="30">
      <c r="A463" s="37" t="s">
        <v>242</v>
      </c>
      <c r="B463" s="45"/>
      <c r="C463" s="46"/>
      <c r="D463" s="46"/>
      <c r="E463" s="51" t="s">
        <v>5126</v>
      </c>
      <c r="F463" s="46"/>
      <c r="G463" s="46"/>
      <c r="H463" s="46"/>
      <c r="I463" s="46"/>
      <c r="J463" s="47"/>
    </row>
    <row r="464" ht="60">
      <c r="A464" s="37" t="s">
        <v>131</v>
      </c>
      <c r="B464" s="45"/>
      <c r="C464" s="46"/>
      <c r="D464" s="46"/>
      <c r="E464" s="39" t="s">
        <v>5137</v>
      </c>
      <c r="F464" s="46"/>
      <c r="G464" s="46"/>
      <c r="H464" s="46"/>
      <c r="I464" s="46"/>
      <c r="J464" s="47"/>
    </row>
    <row r="465" ht="30">
      <c r="A465" s="37" t="s">
        <v>125</v>
      </c>
      <c r="B465" s="37">
        <v>125</v>
      </c>
      <c r="C465" s="38" t="s">
        <v>5138</v>
      </c>
      <c r="D465" s="37" t="s">
        <v>127</v>
      </c>
      <c r="E465" s="39" t="s">
        <v>5139</v>
      </c>
      <c r="F465" s="40" t="s">
        <v>135</v>
      </c>
      <c r="G465" s="41">
        <v>2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 ht="30">
      <c r="A466" s="37" t="s">
        <v>130</v>
      </c>
      <c r="B466" s="45"/>
      <c r="C466" s="46"/>
      <c r="D466" s="46"/>
      <c r="E466" s="39" t="s">
        <v>5139</v>
      </c>
      <c r="F466" s="46"/>
      <c r="G466" s="46"/>
      <c r="H466" s="46"/>
      <c r="I466" s="46"/>
      <c r="J466" s="47"/>
    </row>
    <row r="467" ht="30">
      <c r="A467" s="37" t="s">
        <v>242</v>
      </c>
      <c r="B467" s="45"/>
      <c r="C467" s="46"/>
      <c r="D467" s="46"/>
      <c r="E467" s="51" t="s">
        <v>5140</v>
      </c>
      <c r="F467" s="46"/>
      <c r="G467" s="46"/>
      <c r="H467" s="46"/>
      <c r="I467" s="46"/>
      <c r="J467" s="47"/>
    </row>
    <row r="468" ht="60">
      <c r="A468" s="37" t="s">
        <v>131</v>
      </c>
      <c r="B468" s="45"/>
      <c r="C468" s="46"/>
      <c r="D468" s="46"/>
      <c r="E468" s="39" t="s">
        <v>5141</v>
      </c>
      <c r="F468" s="46"/>
      <c r="G468" s="46"/>
      <c r="H468" s="46"/>
      <c r="I468" s="46"/>
      <c r="J468" s="47"/>
    </row>
    <row r="469" ht="30">
      <c r="A469" s="37" t="s">
        <v>125</v>
      </c>
      <c r="B469" s="37">
        <v>126</v>
      </c>
      <c r="C469" s="38" t="s">
        <v>5142</v>
      </c>
      <c r="D469" s="37" t="s">
        <v>127</v>
      </c>
      <c r="E469" s="39" t="s">
        <v>5143</v>
      </c>
      <c r="F469" s="40" t="s">
        <v>135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130</v>
      </c>
      <c r="B470" s="45"/>
      <c r="C470" s="46"/>
      <c r="D470" s="46"/>
      <c r="E470" s="39" t="s">
        <v>5143</v>
      </c>
      <c r="F470" s="46"/>
      <c r="G470" s="46"/>
      <c r="H470" s="46"/>
      <c r="I470" s="46"/>
      <c r="J470" s="47"/>
    </row>
    <row r="471" ht="30">
      <c r="A471" s="37" t="s">
        <v>242</v>
      </c>
      <c r="B471" s="45"/>
      <c r="C471" s="46"/>
      <c r="D471" s="46"/>
      <c r="E471" s="51" t="s">
        <v>5126</v>
      </c>
      <c r="F471" s="46"/>
      <c r="G471" s="46"/>
      <c r="H471" s="46"/>
      <c r="I471" s="46"/>
      <c r="J471" s="47"/>
    </row>
    <row r="472" ht="60">
      <c r="A472" s="37" t="s">
        <v>131</v>
      </c>
      <c r="B472" s="45"/>
      <c r="C472" s="46"/>
      <c r="D472" s="46"/>
      <c r="E472" s="39" t="s">
        <v>5144</v>
      </c>
      <c r="F472" s="46"/>
      <c r="G472" s="46"/>
      <c r="H472" s="46"/>
      <c r="I472" s="46"/>
      <c r="J472" s="47"/>
    </row>
    <row r="473" ht="30">
      <c r="A473" s="37" t="s">
        <v>125</v>
      </c>
      <c r="B473" s="37">
        <v>127</v>
      </c>
      <c r="C473" s="38" t="s">
        <v>5145</v>
      </c>
      <c r="D473" s="37" t="s">
        <v>127</v>
      </c>
      <c r="E473" s="39" t="s">
        <v>5146</v>
      </c>
      <c r="F473" s="40" t="s">
        <v>135</v>
      </c>
      <c r="G473" s="41">
        <v>1</v>
      </c>
      <c r="H473" s="42">
        <v>0</v>
      </c>
      <c r="I473" s="43">
        <f>ROUND(G473*H473,P4)</f>
        <v>0</v>
      </c>
      <c r="J473" s="37"/>
      <c r="O473" s="44">
        <f>I473*0.21</f>
        <v>0</v>
      </c>
      <c r="P473">
        <v>3</v>
      </c>
    </row>
    <row r="474" ht="30">
      <c r="A474" s="37" t="s">
        <v>130</v>
      </c>
      <c r="B474" s="45"/>
      <c r="C474" s="46"/>
      <c r="D474" s="46"/>
      <c r="E474" s="39" t="s">
        <v>5146</v>
      </c>
      <c r="F474" s="46"/>
      <c r="G474" s="46"/>
      <c r="H474" s="46"/>
      <c r="I474" s="46"/>
      <c r="J474" s="47"/>
    </row>
    <row r="475" ht="30">
      <c r="A475" s="37" t="s">
        <v>242</v>
      </c>
      <c r="B475" s="45"/>
      <c r="C475" s="46"/>
      <c r="D475" s="46"/>
      <c r="E475" s="51" t="s">
        <v>4841</v>
      </c>
      <c r="F475" s="46"/>
      <c r="G475" s="46"/>
      <c r="H475" s="46"/>
      <c r="I475" s="46"/>
      <c r="J475" s="47"/>
    </row>
    <row r="476" ht="60">
      <c r="A476" s="37" t="s">
        <v>131</v>
      </c>
      <c r="B476" s="45"/>
      <c r="C476" s="46"/>
      <c r="D476" s="46"/>
      <c r="E476" s="39" t="s">
        <v>5147</v>
      </c>
      <c r="F476" s="46"/>
      <c r="G476" s="46"/>
      <c r="H476" s="46"/>
      <c r="I476" s="46"/>
      <c r="J476" s="47"/>
    </row>
    <row r="477" ht="30">
      <c r="A477" s="37" t="s">
        <v>125</v>
      </c>
      <c r="B477" s="37">
        <v>128</v>
      </c>
      <c r="C477" s="38" t="s">
        <v>5148</v>
      </c>
      <c r="D477" s="37" t="s">
        <v>127</v>
      </c>
      <c r="E477" s="39" t="s">
        <v>5149</v>
      </c>
      <c r="F477" s="40" t="s">
        <v>135</v>
      </c>
      <c r="G477" s="41">
        <v>17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 ht="30">
      <c r="A478" s="37" t="s">
        <v>130</v>
      </c>
      <c r="B478" s="45"/>
      <c r="C478" s="46"/>
      <c r="D478" s="46"/>
      <c r="E478" s="39" t="s">
        <v>5149</v>
      </c>
      <c r="F478" s="46"/>
      <c r="G478" s="46"/>
      <c r="H478" s="46"/>
      <c r="I478" s="46"/>
      <c r="J478" s="47"/>
    </row>
    <row r="479" ht="30">
      <c r="A479" s="37" t="s">
        <v>242</v>
      </c>
      <c r="B479" s="45"/>
      <c r="C479" s="46"/>
      <c r="D479" s="46"/>
      <c r="E479" s="51" t="s">
        <v>5150</v>
      </c>
      <c r="F479" s="46"/>
      <c r="G479" s="46"/>
      <c r="H479" s="46"/>
      <c r="I479" s="46"/>
      <c r="J479" s="47"/>
    </row>
    <row r="480" ht="60">
      <c r="A480" s="37" t="s">
        <v>131</v>
      </c>
      <c r="B480" s="45"/>
      <c r="C480" s="46"/>
      <c r="D480" s="46"/>
      <c r="E480" s="39" t="s">
        <v>5151</v>
      </c>
      <c r="F480" s="46"/>
      <c r="G480" s="46"/>
      <c r="H480" s="46"/>
      <c r="I480" s="46"/>
      <c r="J480" s="47"/>
    </row>
    <row r="481" ht="30">
      <c r="A481" s="37" t="s">
        <v>125</v>
      </c>
      <c r="B481" s="37">
        <v>129</v>
      </c>
      <c r="C481" s="38" t="s">
        <v>5152</v>
      </c>
      <c r="D481" s="37" t="s">
        <v>127</v>
      </c>
      <c r="E481" s="39" t="s">
        <v>5153</v>
      </c>
      <c r="F481" s="40" t="s">
        <v>135</v>
      </c>
      <c r="G481" s="41">
        <v>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30">
      <c r="A482" s="37" t="s">
        <v>130</v>
      </c>
      <c r="B482" s="45"/>
      <c r="C482" s="46"/>
      <c r="D482" s="46"/>
      <c r="E482" s="39" t="s">
        <v>5153</v>
      </c>
      <c r="F482" s="46"/>
      <c r="G482" s="46"/>
      <c r="H482" s="46"/>
      <c r="I482" s="46"/>
      <c r="J482" s="47"/>
    </row>
    <row r="483" ht="30">
      <c r="A483" s="37" t="s">
        <v>242</v>
      </c>
      <c r="B483" s="45"/>
      <c r="C483" s="46"/>
      <c r="D483" s="46"/>
      <c r="E483" s="51" t="s">
        <v>4864</v>
      </c>
      <c r="F483" s="46"/>
      <c r="G483" s="46"/>
      <c r="H483" s="46"/>
      <c r="I483" s="46"/>
      <c r="J483" s="47"/>
    </row>
    <row r="484" ht="60">
      <c r="A484" s="37" t="s">
        <v>131</v>
      </c>
      <c r="B484" s="45"/>
      <c r="C484" s="46"/>
      <c r="D484" s="46"/>
      <c r="E484" s="39" t="s">
        <v>5154</v>
      </c>
      <c r="F484" s="46"/>
      <c r="G484" s="46"/>
      <c r="H484" s="46"/>
      <c r="I484" s="46"/>
      <c r="J484" s="47"/>
    </row>
    <row r="485" ht="30">
      <c r="A485" s="37" t="s">
        <v>125</v>
      </c>
      <c r="B485" s="37">
        <v>130</v>
      </c>
      <c r="C485" s="38" t="s">
        <v>5155</v>
      </c>
      <c r="D485" s="37" t="s">
        <v>127</v>
      </c>
      <c r="E485" s="39" t="s">
        <v>5156</v>
      </c>
      <c r="F485" s="40" t="s">
        <v>135</v>
      </c>
      <c r="G485" s="41">
        <v>59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 ht="30">
      <c r="A486" s="37" t="s">
        <v>130</v>
      </c>
      <c r="B486" s="45"/>
      <c r="C486" s="46"/>
      <c r="D486" s="46"/>
      <c r="E486" s="39" t="s">
        <v>5156</v>
      </c>
      <c r="F486" s="46"/>
      <c r="G486" s="46"/>
      <c r="H486" s="46"/>
      <c r="I486" s="46"/>
      <c r="J486" s="47"/>
    </row>
    <row r="487" ht="30">
      <c r="A487" s="37" t="s">
        <v>242</v>
      </c>
      <c r="B487" s="45"/>
      <c r="C487" s="46"/>
      <c r="D487" s="46"/>
      <c r="E487" s="51" t="s">
        <v>5157</v>
      </c>
      <c r="F487" s="46"/>
      <c r="G487" s="46"/>
      <c r="H487" s="46"/>
      <c r="I487" s="46"/>
      <c r="J487" s="47"/>
    </row>
    <row r="488" ht="60">
      <c r="A488" s="37" t="s">
        <v>131</v>
      </c>
      <c r="B488" s="45"/>
      <c r="C488" s="46"/>
      <c r="D488" s="46"/>
      <c r="E488" s="39" t="s">
        <v>5158</v>
      </c>
      <c r="F488" s="46"/>
      <c r="G488" s="46"/>
      <c r="H488" s="46"/>
      <c r="I488" s="46"/>
      <c r="J488" s="47"/>
    </row>
    <row r="489">
      <c r="A489" s="37" t="s">
        <v>125</v>
      </c>
      <c r="B489" s="37">
        <v>131</v>
      </c>
      <c r="C489" s="38" t="s">
        <v>5159</v>
      </c>
      <c r="D489" s="37" t="s">
        <v>127</v>
      </c>
      <c r="E489" s="39" t="s">
        <v>5160</v>
      </c>
      <c r="F489" s="40" t="s">
        <v>135</v>
      </c>
      <c r="G489" s="41">
        <v>10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>
      <c r="A490" s="37" t="s">
        <v>130</v>
      </c>
      <c r="B490" s="45"/>
      <c r="C490" s="46"/>
      <c r="D490" s="46"/>
      <c r="E490" s="39" t="s">
        <v>5160</v>
      </c>
      <c r="F490" s="46"/>
      <c r="G490" s="46"/>
      <c r="H490" s="46"/>
      <c r="I490" s="46"/>
      <c r="J490" s="47"/>
    </row>
    <row r="491" ht="30">
      <c r="A491" s="37" t="s">
        <v>242</v>
      </c>
      <c r="B491" s="45"/>
      <c r="C491" s="46"/>
      <c r="D491" s="46"/>
      <c r="E491" s="51" t="s">
        <v>5161</v>
      </c>
      <c r="F491" s="46"/>
      <c r="G491" s="46"/>
      <c r="H491" s="46"/>
      <c r="I491" s="46"/>
      <c r="J491" s="47"/>
    </row>
    <row r="492">
      <c r="A492" s="37" t="s">
        <v>131</v>
      </c>
      <c r="B492" s="45"/>
      <c r="C492" s="46"/>
      <c r="D492" s="46"/>
      <c r="E492" s="39" t="s">
        <v>5160</v>
      </c>
      <c r="F492" s="46"/>
      <c r="G492" s="46"/>
      <c r="H492" s="46"/>
      <c r="I492" s="46"/>
      <c r="J492" s="47"/>
    </row>
    <row r="493">
      <c r="A493" s="37" t="s">
        <v>125</v>
      </c>
      <c r="B493" s="37">
        <v>132</v>
      </c>
      <c r="C493" s="38" t="s">
        <v>5162</v>
      </c>
      <c r="D493" s="37" t="s">
        <v>127</v>
      </c>
      <c r="E493" s="39" t="s">
        <v>5163</v>
      </c>
      <c r="F493" s="40" t="s">
        <v>135</v>
      </c>
      <c r="G493" s="41">
        <v>4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130</v>
      </c>
      <c r="B494" s="45"/>
      <c r="C494" s="46"/>
      <c r="D494" s="46"/>
      <c r="E494" s="39" t="s">
        <v>5163</v>
      </c>
      <c r="F494" s="46"/>
      <c r="G494" s="46"/>
      <c r="H494" s="46"/>
      <c r="I494" s="46"/>
      <c r="J494" s="47"/>
    </row>
    <row r="495" ht="30">
      <c r="A495" s="37" t="s">
        <v>242</v>
      </c>
      <c r="B495" s="45"/>
      <c r="C495" s="46"/>
      <c r="D495" s="46"/>
      <c r="E495" s="51" t="s">
        <v>4837</v>
      </c>
      <c r="F495" s="46"/>
      <c r="G495" s="46"/>
      <c r="H495" s="46"/>
      <c r="I495" s="46"/>
      <c r="J495" s="47"/>
    </row>
    <row r="496" ht="45">
      <c r="A496" s="37" t="s">
        <v>131</v>
      </c>
      <c r="B496" s="45"/>
      <c r="C496" s="46"/>
      <c r="D496" s="46"/>
      <c r="E496" s="39" t="s">
        <v>5164</v>
      </c>
      <c r="F496" s="46"/>
      <c r="G496" s="46"/>
      <c r="H496" s="46"/>
      <c r="I496" s="46"/>
      <c r="J496" s="47"/>
    </row>
    <row r="497">
      <c r="A497" s="37" t="s">
        <v>125</v>
      </c>
      <c r="B497" s="37">
        <v>133</v>
      </c>
      <c r="C497" s="38" t="s">
        <v>5165</v>
      </c>
      <c r="D497" s="37" t="s">
        <v>127</v>
      </c>
      <c r="E497" s="39" t="s">
        <v>5166</v>
      </c>
      <c r="F497" s="40" t="s">
        <v>135</v>
      </c>
      <c r="G497" s="41">
        <v>20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130</v>
      </c>
      <c r="B498" s="45"/>
      <c r="C498" s="46"/>
      <c r="D498" s="46"/>
      <c r="E498" s="39" t="s">
        <v>5166</v>
      </c>
      <c r="F498" s="46"/>
      <c r="G498" s="46"/>
      <c r="H498" s="46"/>
      <c r="I498" s="46"/>
      <c r="J498" s="47"/>
    </row>
    <row r="499" ht="30">
      <c r="A499" s="37" t="s">
        <v>242</v>
      </c>
      <c r="B499" s="45"/>
      <c r="C499" s="46"/>
      <c r="D499" s="46"/>
      <c r="E499" s="51" t="s">
        <v>5167</v>
      </c>
      <c r="F499" s="46"/>
      <c r="G499" s="46"/>
      <c r="H499" s="46"/>
      <c r="I499" s="46"/>
      <c r="J499" s="47"/>
    </row>
    <row r="500" ht="45">
      <c r="A500" s="37" t="s">
        <v>131</v>
      </c>
      <c r="B500" s="45"/>
      <c r="C500" s="46"/>
      <c r="D500" s="46"/>
      <c r="E500" s="39" t="s">
        <v>5168</v>
      </c>
      <c r="F500" s="46"/>
      <c r="G500" s="46"/>
      <c r="H500" s="46"/>
      <c r="I500" s="46"/>
      <c r="J500" s="47"/>
    </row>
    <row r="501">
      <c r="A501" s="37" t="s">
        <v>125</v>
      </c>
      <c r="B501" s="37">
        <v>134</v>
      </c>
      <c r="C501" s="38" t="s">
        <v>5169</v>
      </c>
      <c r="D501" s="37" t="s">
        <v>127</v>
      </c>
      <c r="E501" s="39" t="s">
        <v>5170</v>
      </c>
      <c r="F501" s="40" t="s">
        <v>135</v>
      </c>
      <c r="G501" s="41">
        <v>18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130</v>
      </c>
      <c r="B502" s="45"/>
      <c r="C502" s="46"/>
      <c r="D502" s="46"/>
      <c r="E502" s="39" t="s">
        <v>5170</v>
      </c>
      <c r="F502" s="46"/>
      <c r="G502" s="46"/>
      <c r="H502" s="46"/>
      <c r="I502" s="46"/>
      <c r="J502" s="47"/>
    </row>
    <row r="503" ht="30">
      <c r="A503" s="37" t="s">
        <v>242</v>
      </c>
      <c r="B503" s="45"/>
      <c r="C503" s="46"/>
      <c r="D503" s="46"/>
      <c r="E503" s="51" t="s">
        <v>5171</v>
      </c>
      <c r="F503" s="46"/>
      <c r="G503" s="46"/>
      <c r="H503" s="46"/>
      <c r="I503" s="46"/>
      <c r="J503" s="47"/>
    </row>
    <row r="504" ht="45">
      <c r="A504" s="37" t="s">
        <v>131</v>
      </c>
      <c r="B504" s="45"/>
      <c r="C504" s="46"/>
      <c r="D504" s="46"/>
      <c r="E504" s="39" t="s">
        <v>5172</v>
      </c>
      <c r="F504" s="46"/>
      <c r="G504" s="46"/>
      <c r="H504" s="46"/>
      <c r="I504" s="46"/>
      <c r="J504" s="47"/>
    </row>
    <row r="505">
      <c r="A505" s="37" t="s">
        <v>125</v>
      </c>
      <c r="B505" s="37">
        <v>135</v>
      </c>
      <c r="C505" s="38" t="s">
        <v>5173</v>
      </c>
      <c r="D505" s="37" t="s">
        <v>127</v>
      </c>
      <c r="E505" s="39" t="s">
        <v>5174</v>
      </c>
      <c r="F505" s="40" t="s">
        <v>135</v>
      </c>
      <c r="G505" s="41">
        <v>5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130</v>
      </c>
      <c r="B506" s="45"/>
      <c r="C506" s="46"/>
      <c r="D506" s="46"/>
      <c r="E506" s="39" t="s">
        <v>5174</v>
      </c>
      <c r="F506" s="46"/>
      <c r="G506" s="46"/>
      <c r="H506" s="46"/>
      <c r="I506" s="46"/>
      <c r="J506" s="47"/>
    </row>
    <row r="507" ht="30">
      <c r="A507" s="37" t="s">
        <v>242</v>
      </c>
      <c r="B507" s="45"/>
      <c r="C507" s="46"/>
      <c r="D507" s="46"/>
      <c r="E507" s="51" t="s">
        <v>5175</v>
      </c>
      <c r="F507" s="46"/>
      <c r="G507" s="46"/>
      <c r="H507" s="46"/>
      <c r="I507" s="46"/>
      <c r="J507" s="47"/>
    </row>
    <row r="508" ht="45">
      <c r="A508" s="37" t="s">
        <v>131</v>
      </c>
      <c r="B508" s="45"/>
      <c r="C508" s="46"/>
      <c r="D508" s="46"/>
      <c r="E508" s="39" t="s">
        <v>5176</v>
      </c>
      <c r="F508" s="46"/>
      <c r="G508" s="46"/>
      <c r="H508" s="46"/>
      <c r="I508" s="46"/>
      <c r="J508" s="47"/>
    </row>
    <row r="509">
      <c r="A509" s="37" t="s">
        <v>125</v>
      </c>
      <c r="B509" s="37">
        <v>136</v>
      </c>
      <c r="C509" s="38" t="s">
        <v>5177</v>
      </c>
      <c r="D509" s="37" t="s">
        <v>127</v>
      </c>
      <c r="E509" s="39" t="s">
        <v>5178</v>
      </c>
      <c r="F509" s="40" t="s">
        <v>135</v>
      </c>
      <c r="G509" s="41">
        <v>28</v>
      </c>
      <c r="H509" s="42">
        <v>0</v>
      </c>
      <c r="I509" s="43">
        <f>ROUND(G509*H509,P4)</f>
        <v>0</v>
      </c>
      <c r="J509" s="37"/>
      <c r="O509" s="44">
        <f>I509*0.21</f>
        <v>0</v>
      </c>
      <c r="P509">
        <v>3</v>
      </c>
    </row>
    <row r="510">
      <c r="A510" s="37" t="s">
        <v>130</v>
      </c>
      <c r="B510" s="45"/>
      <c r="C510" s="46"/>
      <c r="D510" s="46"/>
      <c r="E510" s="39" t="s">
        <v>5178</v>
      </c>
      <c r="F510" s="46"/>
      <c r="G510" s="46"/>
      <c r="H510" s="46"/>
      <c r="I510" s="46"/>
      <c r="J510" s="47"/>
    </row>
    <row r="511" ht="30">
      <c r="A511" s="37" t="s">
        <v>242</v>
      </c>
      <c r="B511" s="45"/>
      <c r="C511" s="46"/>
      <c r="D511" s="46"/>
      <c r="E511" s="51" t="s">
        <v>5179</v>
      </c>
      <c r="F511" s="46"/>
      <c r="G511" s="46"/>
      <c r="H511" s="46"/>
      <c r="I511" s="46"/>
      <c r="J511" s="47"/>
    </row>
    <row r="512" ht="45">
      <c r="A512" s="37" t="s">
        <v>131</v>
      </c>
      <c r="B512" s="45"/>
      <c r="C512" s="46"/>
      <c r="D512" s="46"/>
      <c r="E512" s="39" t="s">
        <v>5180</v>
      </c>
      <c r="F512" s="46"/>
      <c r="G512" s="46"/>
      <c r="H512" s="46"/>
      <c r="I512" s="46"/>
      <c r="J512" s="47"/>
    </row>
    <row r="513">
      <c r="A513" s="37" t="s">
        <v>125</v>
      </c>
      <c r="B513" s="37">
        <v>137</v>
      </c>
      <c r="C513" s="38" t="s">
        <v>5181</v>
      </c>
      <c r="D513" s="37" t="s">
        <v>127</v>
      </c>
      <c r="E513" s="39" t="s">
        <v>5182</v>
      </c>
      <c r="F513" s="40" t="s">
        <v>135</v>
      </c>
      <c r="G513" s="41">
        <v>4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130</v>
      </c>
      <c r="B514" s="45"/>
      <c r="C514" s="46"/>
      <c r="D514" s="46"/>
      <c r="E514" s="39" t="s">
        <v>5182</v>
      </c>
      <c r="F514" s="46"/>
      <c r="G514" s="46"/>
      <c r="H514" s="46"/>
      <c r="I514" s="46"/>
      <c r="J514" s="47"/>
    </row>
    <row r="515" ht="30">
      <c r="A515" s="37" t="s">
        <v>242</v>
      </c>
      <c r="B515" s="45"/>
      <c r="C515" s="46"/>
      <c r="D515" s="46"/>
      <c r="E515" s="51" t="s">
        <v>5035</v>
      </c>
      <c r="F515" s="46"/>
      <c r="G515" s="46"/>
      <c r="H515" s="46"/>
      <c r="I515" s="46"/>
      <c r="J515" s="47"/>
    </row>
    <row r="516" ht="30">
      <c r="A516" s="37" t="s">
        <v>131</v>
      </c>
      <c r="B516" s="45"/>
      <c r="C516" s="46"/>
      <c r="D516" s="46"/>
      <c r="E516" s="39" t="s">
        <v>5183</v>
      </c>
      <c r="F516" s="46"/>
      <c r="G516" s="46"/>
      <c r="H516" s="46"/>
      <c r="I516" s="46"/>
      <c r="J516" s="47"/>
    </row>
    <row r="517">
      <c r="A517" s="37" t="s">
        <v>125</v>
      </c>
      <c r="B517" s="37">
        <v>138</v>
      </c>
      <c r="C517" s="38" t="s">
        <v>5184</v>
      </c>
      <c r="D517" s="37" t="s">
        <v>127</v>
      </c>
      <c r="E517" s="39" t="s">
        <v>5185</v>
      </c>
      <c r="F517" s="40" t="s">
        <v>135</v>
      </c>
      <c r="G517" s="41">
        <v>97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130</v>
      </c>
      <c r="B518" s="45"/>
      <c r="C518" s="46"/>
      <c r="D518" s="46"/>
      <c r="E518" s="39" t="s">
        <v>5185</v>
      </c>
      <c r="F518" s="46"/>
      <c r="G518" s="46"/>
      <c r="H518" s="46"/>
      <c r="I518" s="46"/>
      <c r="J518" s="47"/>
    </row>
    <row r="519" ht="30">
      <c r="A519" s="37" t="s">
        <v>242</v>
      </c>
      <c r="B519" s="45"/>
      <c r="C519" s="46"/>
      <c r="D519" s="46"/>
      <c r="E519" s="51" t="s">
        <v>5186</v>
      </c>
      <c r="F519" s="46"/>
      <c r="G519" s="46"/>
      <c r="H519" s="46"/>
      <c r="I519" s="46"/>
      <c r="J519" s="47"/>
    </row>
    <row r="520" ht="45">
      <c r="A520" s="37" t="s">
        <v>131</v>
      </c>
      <c r="B520" s="45"/>
      <c r="C520" s="46"/>
      <c r="D520" s="46"/>
      <c r="E520" s="39" t="s">
        <v>5187</v>
      </c>
      <c r="F520" s="46"/>
      <c r="G520" s="46"/>
      <c r="H520" s="46"/>
      <c r="I520" s="46"/>
      <c r="J520" s="47"/>
    </row>
    <row r="521">
      <c r="A521" s="37" t="s">
        <v>125</v>
      </c>
      <c r="B521" s="37">
        <v>139</v>
      </c>
      <c r="C521" s="38" t="s">
        <v>5188</v>
      </c>
      <c r="D521" s="37" t="s">
        <v>127</v>
      </c>
      <c r="E521" s="39" t="s">
        <v>5189</v>
      </c>
      <c r="F521" s="40" t="s">
        <v>135</v>
      </c>
      <c r="G521" s="41">
        <v>5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130</v>
      </c>
      <c r="B522" s="45"/>
      <c r="C522" s="46"/>
      <c r="D522" s="46"/>
      <c r="E522" s="39" t="s">
        <v>5189</v>
      </c>
      <c r="F522" s="46"/>
      <c r="G522" s="46"/>
      <c r="H522" s="46"/>
      <c r="I522" s="46"/>
      <c r="J522" s="47"/>
    </row>
    <row r="523" ht="30">
      <c r="A523" s="37" t="s">
        <v>242</v>
      </c>
      <c r="B523" s="45"/>
      <c r="C523" s="46"/>
      <c r="D523" s="46"/>
      <c r="E523" s="51" t="s">
        <v>5175</v>
      </c>
      <c r="F523" s="46"/>
      <c r="G523" s="46"/>
      <c r="H523" s="46"/>
      <c r="I523" s="46"/>
      <c r="J523" s="47"/>
    </row>
    <row r="524" ht="45">
      <c r="A524" s="37" t="s">
        <v>131</v>
      </c>
      <c r="B524" s="45"/>
      <c r="C524" s="46"/>
      <c r="D524" s="46"/>
      <c r="E524" s="39" t="s">
        <v>5190</v>
      </c>
      <c r="F524" s="46"/>
      <c r="G524" s="46"/>
      <c r="H524" s="46"/>
      <c r="I524" s="46"/>
      <c r="J524" s="47"/>
    </row>
    <row r="525">
      <c r="A525" s="37" t="s">
        <v>125</v>
      </c>
      <c r="B525" s="37">
        <v>140</v>
      </c>
      <c r="C525" s="38" t="s">
        <v>5188</v>
      </c>
      <c r="D525" s="37" t="s">
        <v>297</v>
      </c>
      <c r="E525" s="39" t="s">
        <v>5189</v>
      </c>
      <c r="F525" s="40" t="s">
        <v>135</v>
      </c>
      <c r="G525" s="41">
        <v>4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130</v>
      </c>
      <c r="B526" s="45"/>
      <c r="C526" s="46"/>
      <c r="D526" s="46"/>
      <c r="E526" s="39" t="s">
        <v>5189</v>
      </c>
      <c r="F526" s="46"/>
      <c r="G526" s="46"/>
      <c r="H526" s="46"/>
      <c r="I526" s="46"/>
      <c r="J526" s="47"/>
    </row>
    <row r="527" ht="30">
      <c r="A527" s="37" t="s">
        <v>242</v>
      </c>
      <c r="B527" s="45"/>
      <c r="C527" s="46"/>
      <c r="D527" s="46"/>
      <c r="E527" s="51" t="s">
        <v>5035</v>
      </c>
      <c r="F527" s="46"/>
      <c r="G527" s="46"/>
      <c r="H527" s="46"/>
      <c r="I527" s="46"/>
      <c r="J527" s="47"/>
    </row>
    <row r="528" ht="30">
      <c r="A528" s="37" t="s">
        <v>131</v>
      </c>
      <c r="B528" s="45"/>
      <c r="C528" s="46"/>
      <c r="D528" s="46"/>
      <c r="E528" s="39" t="s">
        <v>5191</v>
      </c>
      <c r="F528" s="46"/>
      <c r="G528" s="46"/>
      <c r="H528" s="46"/>
      <c r="I528" s="46"/>
      <c r="J528" s="47"/>
    </row>
    <row r="529">
      <c r="A529" s="37" t="s">
        <v>125</v>
      </c>
      <c r="B529" s="37">
        <v>141</v>
      </c>
      <c r="C529" s="38" t="s">
        <v>5192</v>
      </c>
      <c r="D529" s="37" t="s">
        <v>127</v>
      </c>
      <c r="E529" s="39" t="s">
        <v>5193</v>
      </c>
      <c r="F529" s="40" t="s">
        <v>135</v>
      </c>
      <c r="G529" s="41">
        <v>80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130</v>
      </c>
      <c r="B530" s="45"/>
      <c r="C530" s="46"/>
      <c r="D530" s="46"/>
      <c r="E530" s="39" t="s">
        <v>5193</v>
      </c>
      <c r="F530" s="46"/>
      <c r="G530" s="46"/>
      <c r="H530" s="46"/>
      <c r="I530" s="46"/>
      <c r="J530" s="47"/>
    </row>
    <row r="531" ht="30">
      <c r="A531" s="37" t="s">
        <v>242</v>
      </c>
      <c r="B531" s="45"/>
      <c r="C531" s="46"/>
      <c r="D531" s="46"/>
      <c r="E531" s="51" t="s">
        <v>5194</v>
      </c>
      <c r="F531" s="46"/>
      <c r="G531" s="46"/>
      <c r="H531" s="46"/>
      <c r="I531" s="46"/>
      <c r="J531" s="47"/>
    </row>
    <row r="532" ht="45">
      <c r="A532" s="37" t="s">
        <v>131</v>
      </c>
      <c r="B532" s="45"/>
      <c r="C532" s="46"/>
      <c r="D532" s="46"/>
      <c r="E532" s="39" t="s">
        <v>5195</v>
      </c>
      <c r="F532" s="46"/>
      <c r="G532" s="46"/>
      <c r="H532" s="46"/>
      <c r="I532" s="46"/>
      <c r="J532" s="47"/>
    </row>
    <row r="533">
      <c r="A533" s="37" t="s">
        <v>125</v>
      </c>
      <c r="B533" s="37">
        <v>142</v>
      </c>
      <c r="C533" s="38" t="s">
        <v>5196</v>
      </c>
      <c r="D533" s="37" t="s">
        <v>127</v>
      </c>
      <c r="E533" s="39" t="s">
        <v>5197</v>
      </c>
      <c r="F533" s="40" t="s">
        <v>135</v>
      </c>
      <c r="G533" s="41">
        <v>2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>
      <c r="A534" s="37" t="s">
        <v>130</v>
      </c>
      <c r="B534" s="45"/>
      <c r="C534" s="46"/>
      <c r="D534" s="46"/>
      <c r="E534" s="39" t="s">
        <v>5197</v>
      </c>
      <c r="F534" s="46"/>
      <c r="G534" s="46"/>
      <c r="H534" s="46"/>
      <c r="I534" s="46"/>
      <c r="J534" s="47"/>
    </row>
    <row r="535" ht="30">
      <c r="A535" s="37" t="s">
        <v>242</v>
      </c>
      <c r="B535" s="45"/>
      <c r="C535" s="46"/>
      <c r="D535" s="46"/>
      <c r="E535" s="51" t="s">
        <v>5198</v>
      </c>
      <c r="F535" s="46"/>
      <c r="G535" s="46"/>
      <c r="H535" s="46"/>
      <c r="I535" s="46"/>
      <c r="J535" s="47"/>
    </row>
    <row r="536" ht="45">
      <c r="A536" s="37" t="s">
        <v>131</v>
      </c>
      <c r="B536" s="45"/>
      <c r="C536" s="46"/>
      <c r="D536" s="46"/>
      <c r="E536" s="39" t="s">
        <v>5199</v>
      </c>
      <c r="F536" s="46"/>
      <c r="G536" s="46"/>
      <c r="H536" s="46"/>
      <c r="I536" s="46"/>
      <c r="J536" s="47"/>
    </row>
    <row r="537" ht="30">
      <c r="A537" s="37" t="s">
        <v>125</v>
      </c>
      <c r="B537" s="37">
        <v>143</v>
      </c>
      <c r="C537" s="38" t="s">
        <v>5200</v>
      </c>
      <c r="D537" s="37" t="s">
        <v>127</v>
      </c>
      <c r="E537" s="39" t="s">
        <v>5201</v>
      </c>
      <c r="F537" s="40" t="s">
        <v>135</v>
      </c>
      <c r="G537" s="41">
        <v>2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 ht="30">
      <c r="A538" s="37" t="s">
        <v>130</v>
      </c>
      <c r="B538" s="45"/>
      <c r="C538" s="46"/>
      <c r="D538" s="46"/>
      <c r="E538" s="39" t="s">
        <v>5201</v>
      </c>
      <c r="F538" s="46"/>
      <c r="G538" s="46"/>
      <c r="H538" s="46"/>
      <c r="I538" s="46"/>
      <c r="J538" s="47"/>
    </row>
    <row r="539" ht="30">
      <c r="A539" s="37" t="s">
        <v>242</v>
      </c>
      <c r="B539" s="45"/>
      <c r="C539" s="46"/>
      <c r="D539" s="46"/>
      <c r="E539" s="51" t="s">
        <v>5202</v>
      </c>
      <c r="F539" s="46"/>
      <c r="G539" s="46"/>
      <c r="H539" s="46"/>
      <c r="I539" s="46"/>
      <c r="J539" s="47"/>
    </row>
    <row r="540" ht="45">
      <c r="A540" s="37" t="s">
        <v>131</v>
      </c>
      <c r="B540" s="45"/>
      <c r="C540" s="46"/>
      <c r="D540" s="46"/>
      <c r="E540" s="39" t="s">
        <v>5203</v>
      </c>
      <c r="F540" s="46"/>
      <c r="G540" s="46"/>
      <c r="H540" s="46"/>
      <c r="I540" s="46"/>
      <c r="J540" s="47"/>
    </row>
    <row r="541" ht="30">
      <c r="A541" s="37" t="s">
        <v>125</v>
      </c>
      <c r="B541" s="37">
        <v>144</v>
      </c>
      <c r="C541" s="38" t="s">
        <v>5204</v>
      </c>
      <c r="D541" s="37" t="s">
        <v>127</v>
      </c>
      <c r="E541" s="39" t="s">
        <v>5205</v>
      </c>
      <c r="F541" s="40" t="s">
        <v>135</v>
      </c>
      <c r="G541" s="41">
        <v>8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 ht="30">
      <c r="A542" s="37" t="s">
        <v>130</v>
      </c>
      <c r="B542" s="45"/>
      <c r="C542" s="46"/>
      <c r="D542" s="46"/>
      <c r="E542" s="39" t="s">
        <v>5205</v>
      </c>
      <c r="F542" s="46"/>
      <c r="G542" s="46"/>
      <c r="H542" s="46"/>
      <c r="I542" s="46"/>
      <c r="J542" s="47"/>
    </row>
    <row r="543" ht="30">
      <c r="A543" s="37" t="s">
        <v>242</v>
      </c>
      <c r="B543" s="45"/>
      <c r="C543" s="46"/>
      <c r="D543" s="46"/>
      <c r="E543" s="51" t="s">
        <v>5206</v>
      </c>
      <c r="F543" s="46"/>
      <c r="G543" s="46"/>
      <c r="H543" s="46"/>
      <c r="I543" s="46"/>
      <c r="J543" s="47"/>
    </row>
    <row r="544" ht="45">
      <c r="A544" s="37" t="s">
        <v>131</v>
      </c>
      <c r="B544" s="45"/>
      <c r="C544" s="46"/>
      <c r="D544" s="46"/>
      <c r="E544" s="39" t="s">
        <v>5207</v>
      </c>
      <c r="F544" s="46"/>
      <c r="G544" s="46"/>
      <c r="H544" s="46"/>
      <c r="I544" s="46"/>
      <c r="J544" s="47"/>
    </row>
    <row r="545" ht="30">
      <c r="A545" s="37" t="s">
        <v>125</v>
      </c>
      <c r="B545" s="37">
        <v>145</v>
      </c>
      <c r="C545" s="38" t="s">
        <v>5208</v>
      </c>
      <c r="D545" s="37" t="s">
        <v>127</v>
      </c>
      <c r="E545" s="39" t="s">
        <v>5209</v>
      </c>
      <c r="F545" s="40" t="s">
        <v>135</v>
      </c>
      <c r="G545" s="41">
        <v>2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 ht="30">
      <c r="A546" s="37" t="s">
        <v>130</v>
      </c>
      <c r="B546" s="45"/>
      <c r="C546" s="46"/>
      <c r="D546" s="46"/>
      <c r="E546" s="39" t="s">
        <v>5209</v>
      </c>
      <c r="F546" s="46"/>
      <c r="G546" s="46"/>
      <c r="H546" s="46"/>
      <c r="I546" s="46"/>
      <c r="J546" s="47"/>
    </row>
    <row r="547" ht="30">
      <c r="A547" s="37" t="s">
        <v>242</v>
      </c>
      <c r="B547" s="45"/>
      <c r="C547" s="46"/>
      <c r="D547" s="46"/>
      <c r="E547" s="51" t="s">
        <v>5210</v>
      </c>
      <c r="F547" s="46"/>
      <c r="G547" s="46"/>
      <c r="H547" s="46"/>
      <c r="I547" s="46"/>
      <c r="J547" s="47"/>
    </row>
    <row r="548" ht="45">
      <c r="A548" s="37" t="s">
        <v>131</v>
      </c>
      <c r="B548" s="45"/>
      <c r="C548" s="46"/>
      <c r="D548" s="46"/>
      <c r="E548" s="39" t="s">
        <v>5211</v>
      </c>
      <c r="F548" s="46"/>
      <c r="G548" s="46"/>
      <c r="H548" s="46"/>
      <c r="I548" s="46"/>
      <c r="J548" s="47"/>
    </row>
    <row r="549">
      <c r="A549" s="37" t="s">
        <v>125</v>
      </c>
      <c r="B549" s="37">
        <v>146</v>
      </c>
      <c r="C549" s="38" t="s">
        <v>5212</v>
      </c>
      <c r="D549" s="37" t="s">
        <v>127</v>
      </c>
      <c r="E549" s="39" t="s">
        <v>5213</v>
      </c>
      <c r="F549" s="40" t="s">
        <v>135</v>
      </c>
      <c r="G549" s="41">
        <v>31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130</v>
      </c>
      <c r="B550" s="45"/>
      <c r="C550" s="46"/>
      <c r="D550" s="46"/>
      <c r="E550" s="39" t="s">
        <v>5213</v>
      </c>
      <c r="F550" s="46"/>
      <c r="G550" s="46"/>
      <c r="H550" s="46"/>
      <c r="I550" s="46"/>
      <c r="J550" s="47"/>
    </row>
    <row r="551" ht="30">
      <c r="A551" s="37" t="s">
        <v>242</v>
      </c>
      <c r="B551" s="45"/>
      <c r="C551" s="46"/>
      <c r="D551" s="46"/>
      <c r="E551" s="51" t="s">
        <v>5214</v>
      </c>
      <c r="F551" s="46"/>
      <c r="G551" s="46"/>
      <c r="H551" s="46"/>
      <c r="I551" s="46"/>
      <c r="J551" s="47"/>
    </row>
    <row r="552">
      <c r="A552" s="37" t="s">
        <v>131</v>
      </c>
      <c r="B552" s="45"/>
      <c r="C552" s="46"/>
      <c r="D552" s="46"/>
      <c r="E552" s="39" t="s">
        <v>5213</v>
      </c>
      <c r="F552" s="46"/>
      <c r="G552" s="46"/>
      <c r="H552" s="46"/>
      <c r="I552" s="46"/>
      <c r="J552" s="47"/>
    </row>
    <row r="553">
      <c r="A553" s="37" t="s">
        <v>125</v>
      </c>
      <c r="B553" s="37">
        <v>147</v>
      </c>
      <c r="C553" s="38" t="s">
        <v>5212</v>
      </c>
      <c r="D553" s="37" t="s">
        <v>297</v>
      </c>
      <c r="E553" s="39" t="s">
        <v>5213</v>
      </c>
      <c r="F553" s="40" t="s">
        <v>135</v>
      </c>
      <c r="G553" s="41">
        <v>114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130</v>
      </c>
      <c r="B554" s="45"/>
      <c r="C554" s="46"/>
      <c r="D554" s="46"/>
      <c r="E554" s="39" t="s">
        <v>5213</v>
      </c>
      <c r="F554" s="46"/>
      <c r="G554" s="46"/>
      <c r="H554" s="46"/>
      <c r="I554" s="46"/>
      <c r="J554" s="47"/>
    </row>
    <row r="555" ht="30">
      <c r="A555" s="37" t="s">
        <v>242</v>
      </c>
      <c r="B555" s="45"/>
      <c r="C555" s="46"/>
      <c r="D555" s="46"/>
      <c r="E555" s="51" t="s">
        <v>5058</v>
      </c>
      <c r="F555" s="46"/>
      <c r="G555" s="46"/>
      <c r="H555" s="46"/>
      <c r="I555" s="46"/>
      <c r="J555" s="47"/>
    </row>
    <row r="556" ht="45">
      <c r="A556" s="37" t="s">
        <v>131</v>
      </c>
      <c r="B556" s="45"/>
      <c r="C556" s="46"/>
      <c r="D556" s="46"/>
      <c r="E556" s="39" t="s">
        <v>5215</v>
      </c>
      <c r="F556" s="46"/>
      <c r="G556" s="46"/>
      <c r="H556" s="46"/>
      <c r="I556" s="46"/>
      <c r="J556" s="47"/>
    </row>
    <row r="557">
      <c r="A557" s="37" t="s">
        <v>125</v>
      </c>
      <c r="B557" s="37">
        <v>148</v>
      </c>
      <c r="C557" s="38" t="s">
        <v>5216</v>
      </c>
      <c r="D557" s="37" t="s">
        <v>127</v>
      </c>
      <c r="E557" s="39" t="s">
        <v>5217</v>
      </c>
      <c r="F557" s="40" t="s">
        <v>135</v>
      </c>
      <c r="G557" s="41">
        <v>14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130</v>
      </c>
      <c r="B558" s="45"/>
      <c r="C558" s="46"/>
      <c r="D558" s="46"/>
      <c r="E558" s="39" t="s">
        <v>5217</v>
      </c>
      <c r="F558" s="46"/>
      <c r="G558" s="46"/>
      <c r="H558" s="46"/>
      <c r="I558" s="46"/>
      <c r="J558" s="47"/>
    </row>
    <row r="559" ht="30">
      <c r="A559" s="37" t="s">
        <v>242</v>
      </c>
      <c r="B559" s="45"/>
      <c r="C559" s="46"/>
      <c r="D559" s="46"/>
      <c r="E559" s="51" t="s">
        <v>5218</v>
      </c>
      <c r="F559" s="46"/>
      <c r="G559" s="46"/>
      <c r="H559" s="46"/>
      <c r="I559" s="46"/>
      <c r="J559" s="47"/>
    </row>
    <row r="560" ht="45">
      <c r="A560" s="37" t="s">
        <v>131</v>
      </c>
      <c r="B560" s="45"/>
      <c r="C560" s="46"/>
      <c r="D560" s="46"/>
      <c r="E560" s="39" t="s">
        <v>5219</v>
      </c>
      <c r="F560" s="46"/>
      <c r="G560" s="46"/>
      <c r="H560" s="46"/>
      <c r="I560" s="46"/>
      <c r="J560" s="47"/>
    </row>
    <row r="561">
      <c r="A561" s="37" t="s">
        <v>125</v>
      </c>
      <c r="B561" s="37">
        <v>149</v>
      </c>
      <c r="C561" s="38" t="s">
        <v>5220</v>
      </c>
      <c r="D561" s="37" t="s">
        <v>127</v>
      </c>
      <c r="E561" s="39" t="s">
        <v>5221</v>
      </c>
      <c r="F561" s="40" t="s">
        <v>135</v>
      </c>
      <c r="G561" s="41">
        <v>3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130</v>
      </c>
      <c r="B562" s="45"/>
      <c r="C562" s="46"/>
      <c r="D562" s="46"/>
      <c r="E562" s="39" t="s">
        <v>5221</v>
      </c>
      <c r="F562" s="46"/>
      <c r="G562" s="46"/>
      <c r="H562" s="46"/>
      <c r="I562" s="46"/>
      <c r="J562" s="47"/>
    </row>
    <row r="563" ht="30">
      <c r="A563" s="37" t="s">
        <v>242</v>
      </c>
      <c r="B563" s="45"/>
      <c r="C563" s="46"/>
      <c r="D563" s="46"/>
      <c r="E563" s="51" t="s">
        <v>4872</v>
      </c>
      <c r="F563" s="46"/>
      <c r="G563" s="46"/>
      <c r="H563" s="46"/>
      <c r="I563" s="46"/>
      <c r="J563" s="47"/>
    </row>
    <row r="564" ht="30">
      <c r="A564" s="37" t="s">
        <v>131</v>
      </c>
      <c r="B564" s="45"/>
      <c r="C564" s="46"/>
      <c r="D564" s="46"/>
      <c r="E564" s="39" t="s">
        <v>5222</v>
      </c>
      <c r="F564" s="46"/>
      <c r="G564" s="46"/>
      <c r="H564" s="46"/>
      <c r="I564" s="46"/>
      <c r="J564" s="47"/>
    </row>
    <row r="565" ht="30">
      <c r="A565" s="37" t="s">
        <v>125</v>
      </c>
      <c r="B565" s="37">
        <v>150</v>
      </c>
      <c r="C565" s="38" t="s">
        <v>5223</v>
      </c>
      <c r="D565" s="37" t="s">
        <v>127</v>
      </c>
      <c r="E565" s="39" t="s">
        <v>5224</v>
      </c>
      <c r="F565" s="40" t="s">
        <v>135</v>
      </c>
      <c r="G565" s="41">
        <v>5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 ht="30">
      <c r="A566" s="37" t="s">
        <v>130</v>
      </c>
      <c r="B566" s="45"/>
      <c r="C566" s="46"/>
      <c r="D566" s="46"/>
      <c r="E566" s="39" t="s">
        <v>5224</v>
      </c>
      <c r="F566" s="46"/>
      <c r="G566" s="46"/>
      <c r="H566" s="46"/>
      <c r="I566" s="46"/>
      <c r="J566" s="47"/>
    </row>
    <row r="567" ht="45">
      <c r="A567" s="37" t="s">
        <v>131</v>
      </c>
      <c r="B567" s="45"/>
      <c r="C567" s="46"/>
      <c r="D567" s="46"/>
      <c r="E567" s="39" t="s">
        <v>5225</v>
      </c>
      <c r="F567" s="46"/>
      <c r="G567" s="46"/>
      <c r="H567" s="46"/>
      <c r="I567" s="46"/>
      <c r="J567" s="47"/>
    </row>
    <row r="568" ht="30">
      <c r="A568" s="37" t="s">
        <v>125</v>
      </c>
      <c r="B568" s="37">
        <v>151</v>
      </c>
      <c r="C568" s="38" t="s">
        <v>5226</v>
      </c>
      <c r="D568" s="37" t="s">
        <v>127</v>
      </c>
      <c r="E568" s="39" t="s">
        <v>5227</v>
      </c>
      <c r="F568" s="40" t="s">
        <v>135</v>
      </c>
      <c r="G568" s="41">
        <v>44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130</v>
      </c>
      <c r="B569" s="45"/>
      <c r="C569" s="46"/>
      <c r="D569" s="46"/>
      <c r="E569" s="39" t="s">
        <v>5227</v>
      </c>
      <c r="F569" s="46"/>
      <c r="G569" s="46"/>
      <c r="H569" s="46"/>
      <c r="I569" s="46"/>
      <c r="J569" s="47"/>
    </row>
    <row r="570" ht="30">
      <c r="A570" s="37" t="s">
        <v>242</v>
      </c>
      <c r="B570" s="45"/>
      <c r="C570" s="46"/>
      <c r="D570" s="46"/>
      <c r="E570" s="51" t="s">
        <v>5228</v>
      </c>
      <c r="F570" s="46"/>
      <c r="G570" s="46"/>
      <c r="H570" s="46"/>
      <c r="I570" s="46"/>
      <c r="J570" s="47"/>
    </row>
    <row r="571" ht="45">
      <c r="A571" s="37" t="s">
        <v>131</v>
      </c>
      <c r="B571" s="45"/>
      <c r="C571" s="46"/>
      <c r="D571" s="46"/>
      <c r="E571" s="39" t="s">
        <v>5229</v>
      </c>
      <c r="F571" s="46"/>
      <c r="G571" s="46"/>
      <c r="H571" s="46"/>
      <c r="I571" s="46"/>
      <c r="J571" s="47"/>
    </row>
    <row r="572">
      <c r="A572" s="37" t="s">
        <v>125</v>
      </c>
      <c r="B572" s="37">
        <v>152</v>
      </c>
      <c r="C572" s="38" t="s">
        <v>5230</v>
      </c>
      <c r="D572" s="37" t="s">
        <v>127</v>
      </c>
      <c r="E572" s="39" t="s">
        <v>5231</v>
      </c>
      <c r="F572" s="40" t="s">
        <v>135</v>
      </c>
      <c r="G572" s="41">
        <v>4</v>
      </c>
      <c r="H572" s="42">
        <v>0</v>
      </c>
      <c r="I572" s="43">
        <f>ROUND(G572*H572,P4)</f>
        <v>0</v>
      </c>
      <c r="J572" s="37"/>
      <c r="O572" s="44">
        <f>I572*0.21</f>
        <v>0</v>
      </c>
      <c r="P572">
        <v>3</v>
      </c>
    </row>
    <row r="573">
      <c r="A573" s="37" t="s">
        <v>130</v>
      </c>
      <c r="B573" s="45"/>
      <c r="C573" s="46"/>
      <c r="D573" s="46"/>
      <c r="E573" s="39" t="s">
        <v>5231</v>
      </c>
      <c r="F573" s="46"/>
      <c r="G573" s="46"/>
      <c r="H573" s="46"/>
      <c r="I573" s="46"/>
      <c r="J573" s="47"/>
    </row>
    <row r="574" ht="30">
      <c r="A574" s="37" t="s">
        <v>242</v>
      </c>
      <c r="B574" s="45"/>
      <c r="C574" s="46"/>
      <c r="D574" s="46"/>
      <c r="E574" s="51" t="s">
        <v>5035</v>
      </c>
      <c r="F574" s="46"/>
      <c r="G574" s="46"/>
      <c r="H574" s="46"/>
      <c r="I574" s="46"/>
      <c r="J574" s="47"/>
    </row>
    <row r="575" ht="30">
      <c r="A575" s="37" t="s">
        <v>131</v>
      </c>
      <c r="B575" s="45"/>
      <c r="C575" s="46"/>
      <c r="D575" s="46"/>
      <c r="E575" s="39" t="s">
        <v>5232</v>
      </c>
      <c r="F575" s="46"/>
      <c r="G575" s="46"/>
      <c r="H575" s="46"/>
      <c r="I575" s="46"/>
      <c r="J575" s="47"/>
    </row>
    <row r="576">
      <c r="A576" s="37" t="s">
        <v>125</v>
      </c>
      <c r="B576" s="37">
        <v>153</v>
      </c>
      <c r="C576" s="38" t="s">
        <v>5233</v>
      </c>
      <c r="D576" s="37" t="s">
        <v>127</v>
      </c>
      <c r="E576" s="39" t="s">
        <v>5234</v>
      </c>
      <c r="F576" s="40" t="s">
        <v>135</v>
      </c>
      <c r="G576" s="41">
        <v>170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>
      <c r="A577" s="37" t="s">
        <v>130</v>
      </c>
      <c r="B577" s="45"/>
      <c r="C577" s="46"/>
      <c r="D577" s="46"/>
      <c r="E577" s="39" t="s">
        <v>5234</v>
      </c>
      <c r="F577" s="46"/>
      <c r="G577" s="46"/>
      <c r="H577" s="46"/>
      <c r="I577" s="46"/>
      <c r="J577" s="47"/>
    </row>
    <row r="578" ht="30">
      <c r="A578" s="37" t="s">
        <v>242</v>
      </c>
      <c r="B578" s="45"/>
      <c r="C578" s="46"/>
      <c r="D578" s="46"/>
      <c r="E578" s="51" t="s">
        <v>5021</v>
      </c>
      <c r="F578" s="46"/>
      <c r="G578" s="46"/>
      <c r="H578" s="46"/>
      <c r="I578" s="46"/>
      <c r="J578" s="47"/>
    </row>
    <row r="579">
      <c r="A579" s="37" t="s">
        <v>131</v>
      </c>
      <c r="B579" s="45"/>
      <c r="C579" s="46"/>
      <c r="D579" s="46"/>
      <c r="E579" s="39" t="s">
        <v>5234</v>
      </c>
      <c r="F579" s="46"/>
      <c r="G579" s="46"/>
      <c r="H579" s="46"/>
      <c r="I579" s="46"/>
      <c r="J579" s="47"/>
    </row>
    <row r="580" ht="30">
      <c r="A580" s="37" t="s">
        <v>125</v>
      </c>
      <c r="B580" s="37">
        <v>154</v>
      </c>
      <c r="C580" s="38" t="s">
        <v>5235</v>
      </c>
      <c r="D580" s="37" t="s">
        <v>127</v>
      </c>
      <c r="E580" s="39" t="s">
        <v>5236</v>
      </c>
      <c r="F580" s="40" t="s">
        <v>135</v>
      </c>
      <c r="G580" s="41">
        <v>24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130</v>
      </c>
      <c r="B581" s="45"/>
      <c r="C581" s="46"/>
      <c r="D581" s="46"/>
      <c r="E581" s="39" t="s">
        <v>5236</v>
      </c>
      <c r="F581" s="46"/>
      <c r="G581" s="46"/>
      <c r="H581" s="46"/>
      <c r="I581" s="46"/>
      <c r="J581" s="47"/>
    </row>
    <row r="582" ht="30">
      <c r="A582" s="37" t="s">
        <v>131</v>
      </c>
      <c r="B582" s="45"/>
      <c r="C582" s="46"/>
      <c r="D582" s="46"/>
      <c r="E582" s="39" t="s">
        <v>5236</v>
      </c>
      <c r="F582" s="46"/>
      <c r="G582" s="46"/>
      <c r="H582" s="46"/>
      <c r="I582" s="46"/>
      <c r="J582" s="47"/>
    </row>
    <row r="583">
      <c r="A583" s="37" t="s">
        <v>125</v>
      </c>
      <c r="B583" s="37">
        <v>155</v>
      </c>
      <c r="C583" s="38" t="s">
        <v>5237</v>
      </c>
      <c r="D583" s="37" t="s">
        <v>127</v>
      </c>
      <c r="E583" s="39" t="s">
        <v>5238</v>
      </c>
      <c r="F583" s="40" t="s">
        <v>135</v>
      </c>
      <c r="G583" s="41">
        <v>24</v>
      </c>
      <c r="H583" s="42">
        <v>0</v>
      </c>
      <c r="I583" s="43">
        <f>ROUND(G583*H583,P4)</f>
        <v>0</v>
      </c>
      <c r="J583" s="37"/>
      <c r="O583" s="44">
        <f>I583*0.21</f>
        <v>0</v>
      </c>
      <c r="P583">
        <v>3</v>
      </c>
    </row>
    <row r="584">
      <c r="A584" s="37" t="s">
        <v>130</v>
      </c>
      <c r="B584" s="45"/>
      <c r="C584" s="46"/>
      <c r="D584" s="46"/>
      <c r="E584" s="39" t="s">
        <v>5238</v>
      </c>
      <c r="F584" s="46"/>
      <c r="G584" s="46"/>
      <c r="H584" s="46"/>
      <c r="I584" s="46"/>
      <c r="J584" s="47"/>
    </row>
    <row r="585" ht="30">
      <c r="A585" s="37" t="s">
        <v>242</v>
      </c>
      <c r="B585" s="45"/>
      <c r="C585" s="46"/>
      <c r="D585" s="46"/>
      <c r="E585" s="51" t="s">
        <v>5239</v>
      </c>
      <c r="F585" s="46"/>
      <c r="G585" s="46"/>
      <c r="H585" s="46"/>
      <c r="I585" s="46"/>
      <c r="J585" s="47"/>
    </row>
    <row r="586" ht="30">
      <c r="A586" s="37" t="s">
        <v>131</v>
      </c>
      <c r="B586" s="45"/>
      <c r="C586" s="46"/>
      <c r="D586" s="46"/>
      <c r="E586" s="39" t="s">
        <v>5240</v>
      </c>
      <c r="F586" s="46"/>
      <c r="G586" s="46"/>
      <c r="H586" s="46"/>
      <c r="I586" s="46"/>
      <c r="J586" s="47"/>
    </row>
    <row r="587" ht="30">
      <c r="A587" s="37" t="s">
        <v>125</v>
      </c>
      <c r="B587" s="37">
        <v>156</v>
      </c>
      <c r="C587" s="38" t="s">
        <v>5241</v>
      </c>
      <c r="D587" s="37" t="s">
        <v>127</v>
      </c>
      <c r="E587" s="39" t="s">
        <v>5242</v>
      </c>
      <c r="F587" s="40" t="s">
        <v>135</v>
      </c>
      <c r="G587" s="41">
        <v>24</v>
      </c>
      <c r="H587" s="42">
        <v>0</v>
      </c>
      <c r="I587" s="43">
        <f>ROUND(G587*H587,P4)</f>
        <v>0</v>
      </c>
      <c r="J587" s="37"/>
      <c r="O587" s="44">
        <f>I587*0.21</f>
        <v>0</v>
      </c>
      <c r="P587">
        <v>3</v>
      </c>
    </row>
    <row r="588" ht="30">
      <c r="A588" s="37" t="s">
        <v>130</v>
      </c>
      <c r="B588" s="45"/>
      <c r="C588" s="46"/>
      <c r="D588" s="46"/>
      <c r="E588" s="39" t="s">
        <v>5242</v>
      </c>
      <c r="F588" s="46"/>
      <c r="G588" s="46"/>
      <c r="H588" s="46"/>
      <c r="I588" s="46"/>
      <c r="J588" s="47"/>
    </row>
    <row r="589" ht="30">
      <c r="A589" s="37" t="s">
        <v>242</v>
      </c>
      <c r="B589" s="45"/>
      <c r="C589" s="46"/>
      <c r="D589" s="46"/>
      <c r="E589" s="51" t="s">
        <v>5239</v>
      </c>
      <c r="F589" s="46"/>
      <c r="G589" s="46"/>
      <c r="H589" s="46"/>
      <c r="I589" s="46"/>
      <c r="J589" s="47"/>
    </row>
    <row r="590" ht="30">
      <c r="A590" s="37" t="s">
        <v>131</v>
      </c>
      <c r="B590" s="45"/>
      <c r="C590" s="46"/>
      <c r="D590" s="46"/>
      <c r="E590" s="39" t="s">
        <v>5243</v>
      </c>
      <c r="F590" s="46"/>
      <c r="G590" s="46"/>
      <c r="H590" s="46"/>
      <c r="I590" s="46"/>
      <c r="J590" s="47"/>
    </row>
    <row r="591" ht="30">
      <c r="A591" s="37" t="s">
        <v>125</v>
      </c>
      <c r="B591" s="37">
        <v>157</v>
      </c>
      <c r="C591" s="38" t="s">
        <v>5244</v>
      </c>
      <c r="D591" s="37" t="s">
        <v>127</v>
      </c>
      <c r="E591" s="39" t="s">
        <v>5245</v>
      </c>
      <c r="F591" s="40" t="s">
        <v>135</v>
      </c>
      <c r="G591" s="41">
        <v>30</v>
      </c>
      <c r="H591" s="42">
        <v>0</v>
      </c>
      <c r="I591" s="43">
        <f>ROUND(G591*H591,P4)</f>
        <v>0</v>
      </c>
      <c r="J591" s="37"/>
      <c r="O591" s="44">
        <f>I591*0.21</f>
        <v>0</v>
      </c>
      <c r="P591">
        <v>3</v>
      </c>
    </row>
    <row r="592" ht="30">
      <c r="A592" s="37" t="s">
        <v>130</v>
      </c>
      <c r="B592" s="45"/>
      <c r="C592" s="46"/>
      <c r="D592" s="46"/>
      <c r="E592" s="39" t="s">
        <v>5245</v>
      </c>
      <c r="F592" s="46"/>
      <c r="G592" s="46"/>
      <c r="H592" s="46"/>
      <c r="I592" s="46"/>
      <c r="J592" s="47"/>
    </row>
    <row r="593" ht="45">
      <c r="A593" s="37" t="s">
        <v>131</v>
      </c>
      <c r="B593" s="45"/>
      <c r="C593" s="46"/>
      <c r="D593" s="46"/>
      <c r="E593" s="39" t="s">
        <v>5246</v>
      </c>
      <c r="F593" s="46"/>
      <c r="G593" s="46"/>
      <c r="H593" s="46"/>
      <c r="I593" s="46"/>
      <c r="J593" s="47"/>
    </row>
    <row r="594">
      <c r="A594" s="37" t="s">
        <v>125</v>
      </c>
      <c r="B594" s="37">
        <v>158</v>
      </c>
      <c r="C594" s="38" t="s">
        <v>5247</v>
      </c>
      <c r="D594" s="37" t="s">
        <v>127</v>
      </c>
      <c r="E594" s="39" t="s">
        <v>5248</v>
      </c>
      <c r="F594" s="40" t="s">
        <v>135</v>
      </c>
      <c r="G594" s="41">
        <v>30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130</v>
      </c>
      <c r="B595" s="45"/>
      <c r="C595" s="46"/>
      <c r="D595" s="46"/>
      <c r="E595" s="39" t="s">
        <v>5248</v>
      </c>
      <c r="F595" s="46"/>
      <c r="G595" s="46"/>
      <c r="H595" s="46"/>
      <c r="I595" s="46"/>
      <c r="J595" s="47"/>
    </row>
    <row r="596" ht="30">
      <c r="A596" s="37" t="s">
        <v>242</v>
      </c>
      <c r="B596" s="45"/>
      <c r="C596" s="46"/>
      <c r="D596" s="46"/>
      <c r="E596" s="51" t="s">
        <v>5249</v>
      </c>
      <c r="F596" s="46"/>
      <c r="G596" s="46"/>
      <c r="H596" s="46"/>
      <c r="I596" s="46"/>
      <c r="J596" s="47"/>
    </row>
    <row r="597" ht="30">
      <c r="A597" s="37" t="s">
        <v>131</v>
      </c>
      <c r="B597" s="45"/>
      <c r="C597" s="46"/>
      <c r="D597" s="46"/>
      <c r="E597" s="39" t="s">
        <v>5250</v>
      </c>
      <c r="F597" s="46"/>
      <c r="G597" s="46"/>
      <c r="H597" s="46"/>
      <c r="I597" s="46"/>
      <c r="J597" s="47"/>
    </row>
    <row r="598">
      <c r="A598" s="37" t="s">
        <v>125</v>
      </c>
      <c r="B598" s="37">
        <v>159</v>
      </c>
      <c r="C598" s="38" t="s">
        <v>5251</v>
      </c>
      <c r="D598" s="37" t="s">
        <v>127</v>
      </c>
      <c r="E598" s="39" t="s">
        <v>5252</v>
      </c>
      <c r="F598" s="40" t="s">
        <v>135</v>
      </c>
      <c r="G598" s="41">
        <v>24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130</v>
      </c>
      <c r="B599" s="45"/>
      <c r="C599" s="46"/>
      <c r="D599" s="46"/>
      <c r="E599" s="39" t="s">
        <v>5252</v>
      </c>
      <c r="F599" s="46"/>
      <c r="G599" s="46"/>
      <c r="H599" s="46"/>
      <c r="I599" s="46"/>
      <c r="J599" s="47"/>
    </row>
    <row r="600" ht="30">
      <c r="A600" s="37" t="s">
        <v>242</v>
      </c>
      <c r="B600" s="45"/>
      <c r="C600" s="46"/>
      <c r="D600" s="46"/>
      <c r="E600" s="51" t="s">
        <v>5239</v>
      </c>
      <c r="F600" s="46"/>
      <c r="G600" s="46"/>
      <c r="H600" s="46"/>
      <c r="I600" s="46"/>
      <c r="J600" s="47"/>
    </row>
    <row r="601" ht="30">
      <c r="A601" s="37" t="s">
        <v>131</v>
      </c>
      <c r="B601" s="45"/>
      <c r="C601" s="46"/>
      <c r="D601" s="46"/>
      <c r="E601" s="39" t="s">
        <v>5253</v>
      </c>
      <c r="F601" s="46"/>
      <c r="G601" s="46"/>
      <c r="H601" s="46"/>
      <c r="I601" s="46"/>
      <c r="J601" s="47"/>
    </row>
    <row r="602">
      <c r="A602" s="37" t="s">
        <v>125</v>
      </c>
      <c r="B602" s="37">
        <v>160</v>
      </c>
      <c r="C602" s="38" t="s">
        <v>5254</v>
      </c>
      <c r="D602" s="37" t="s">
        <v>127</v>
      </c>
      <c r="E602" s="39" t="s">
        <v>5255</v>
      </c>
      <c r="F602" s="40" t="s">
        <v>135</v>
      </c>
      <c r="G602" s="41">
        <v>30</v>
      </c>
      <c r="H602" s="42">
        <v>0</v>
      </c>
      <c r="I602" s="43">
        <f>ROUND(G602*H602,P4)</f>
        <v>0</v>
      </c>
      <c r="J602" s="37"/>
      <c r="O602" s="44">
        <f>I602*0.21</f>
        <v>0</v>
      </c>
      <c r="P602">
        <v>3</v>
      </c>
    </row>
    <row r="603">
      <c r="A603" s="37" t="s">
        <v>130</v>
      </c>
      <c r="B603" s="45"/>
      <c r="C603" s="46"/>
      <c r="D603" s="46"/>
      <c r="E603" s="39" t="s">
        <v>5255</v>
      </c>
      <c r="F603" s="46"/>
      <c r="G603" s="46"/>
      <c r="H603" s="46"/>
      <c r="I603" s="46"/>
      <c r="J603" s="47"/>
    </row>
    <row r="604" ht="30">
      <c r="A604" s="37" t="s">
        <v>242</v>
      </c>
      <c r="B604" s="45"/>
      <c r="C604" s="46"/>
      <c r="D604" s="46"/>
      <c r="E604" s="51" t="s">
        <v>5249</v>
      </c>
      <c r="F604" s="46"/>
      <c r="G604" s="46"/>
      <c r="H604" s="46"/>
      <c r="I604" s="46"/>
      <c r="J604" s="47"/>
    </row>
    <row r="605" ht="30">
      <c r="A605" s="37" t="s">
        <v>131</v>
      </c>
      <c r="B605" s="45"/>
      <c r="C605" s="46"/>
      <c r="D605" s="46"/>
      <c r="E605" s="39" t="s">
        <v>5256</v>
      </c>
      <c r="F605" s="46"/>
      <c r="G605" s="46"/>
      <c r="H605" s="46"/>
      <c r="I605" s="46"/>
      <c r="J605" s="47"/>
    </row>
    <row r="606">
      <c r="A606" s="37" t="s">
        <v>125</v>
      </c>
      <c r="B606" s="37">
        <v>161</v>
      </c>
      <c r="C606" s="38" t="s">
        <v>5257</v>
      </c>
      <c r="D606" s="37" t="s">
        <v>127</v>
      </c>
      <c r="E606" s="39" t="s">
        <v>5258</v>
      </c>
      <c r="F606" s="40" t="s">
        <v>135</v>
      </c>
      <c r="G606" s="41">
        <v>30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130</v>
      </c>
      <c r="B607" s="45"/>
      <c r="C607" s="46"/>
      <c r="D607" s="46"/>
      <c r="E607" s="39" t="s">
        <v>5258</v>
      </c>
      <c r="F607" s="46"/>
      <c r="G607" s="46"/>
      <c r="H607" s="46"/>
      <c r="I607" s="46"/>
      <c r="J607" s="47"/>
    </row>
    <row r="608" ht="30">
      <c r="A608" s="37" t="s">
        <v>242</v>
      </c>
      <c r="B608" s="45"/>
      <c r="C608" s="46"/>
      <c r="D608" s="46"/>
      <c r="E608" s="51" t="s">
        <v>5249</v>
      </c>
      <c r="F608" s="46"/>
      <c r="G608" s="46"/>
      <c r="H608" s="46"/>
      <c r="I608" s="46"/>
      <c r="J608" s="47"/>
    </row>
    <row r="609" ht="30">
      <c r="A609" s="37" t="s">
        <v>131</v>
      </c>
      <c r="B609" s="45"/>
      <c r="C609" s="46"/>
      <c r="D609" s="46"/>
      <c r="E609" s="39" t="s">
        <v>5259</v>
      </c>
      <c r="F609" s="46"/>
      <c r="G609" s="46"/>
      <c r="H609" s="46"/>
      <c r="I609" s="46"/>
      <c r="J609" s="47"/>
    </row>
    <row r="610" ht="45">
      <c r="A610" s="37" t="s">
        <v>125</v>
      </c>
      <c r="B610" s="37">
        <v>162</v>
      </c>
      <c r="C610" s="38" t="s">
        <v>5260</v>
      </c>
      <c r="D610" s="37" t="s">
        <v>127</v>
      </c>
      <c r="E610" s="39" t="s">
        <v>5261</v>
      </c>
      <c r="F610" s="40" t="s">
        <v>237</v>
      </c>
      <c r="G610" s="41">
        <v>1.986</v>
      </c>
      <c r="H610" s="42">
        <v>0</v>
      </c>
      <c r="I610" s="43">
        <f>ROUND(G610*H610,P4)</f>
        <v>0</v>
      </c>
      <c r="J610" s="37"/>
      <c r="O610" s="44">
        <f>I610*0.21</f>
        <v>0</v>
      </c>
      <c r="P610">
        <v>3</v>
      </c>
    </row>
    <row r="611" ht="45">
      <c r="A611" s="37" t="s">
        <v>130</v>
      </c>
      <c r="B611" s="45"/>
      <c r="C611" s="46"/>
      <c r="D611" s="46"/>
      <c r="E611" s="39" t="s">
        <v>5261</v>
      </c>
      <c r="F611" s="46"/>
      <c r="G611" s="46"/>
      <c r="H611" s="46"/>
      <c r="I611" s="46"/>
      <c r="J611" s="47"/>
    </row>
    <row r="612" ht="45">
      <c r="A612" s="37" t="s">
        <v>131</v>
      </c>
      <c r="B612" s="45"/>
      <c r="C612" s="46"/>
      <c r="D612" s="46"/>
      <c r="E612" s="39" t="s">
        <v>5261</v>
      </c>
      <c r="F612" s="46"/>
      <c r="G612" s="46"/>
      <c r="H612" s="46"/>
      <c r="I612" s="46"/>
      <c r="J612" s="47"/>
    </row>
    <row r="613" ht="45">
      <c r="A613" s="37" t="s">
        <v>125</v>
      </c>
      <c r="B613" s="37">
        <v>163</v>
      </c>
      <c r="C613" s="38" t="s">
        <v>5262</v>
      </c>
      <c r="D613" s="37" t="s">
        <v>127</v>
      </c>
      <c r="E613" s="39" t="s">
        <v>5263</v>
      </c>
      <c r="F613" s="40" t="s">
        <v>237</v>
      </c>
      <c r="G613" s="41">
        <v>1.986</v>
      </c>
      <c r="H613" s="42">
        <v>0</v>
      </c>
      <c r="I613" s="43">
        <f>ROUND(G613*H613,P4)</f>
        <v>0</v>
      </c>
      <c r="J613" s="37"/>
      <c r="O613" s="44">
        <f>I613*0.21</f>
        <v>0</v>
      </c>
      <c r="P613">
        <v>3</v>
      </c>
    </row>
    <row r="614" ht="60">
      <c r="A614" s="37" t="s">
        <v>130</v>
      </c>
      <c r="B614" s="45"/>
      <c r="C614" s="46"/>
      <c r="D614" s="46"/>
      <c r="E614" s="39" t="s">
        <v>5264</v>
      </c>
      <c r="F614" s="46"/>
      <c r="G614" s="46"/>
      <c r="H614" s="46"/>
      <c r="I614" s="46"/>
      <c r="J614" s="47"/>
    </row>
    <row r="615" ht="60">
      <c r="A615" s="37" t="s">
        <v>131</v>
      </c>
      <c r="B615" s="45"/>
      <c r="C615" s="46"/>
      <c r="D615" s="46"/>
      <c r="E615" s="39" t="s">
        <v>5264</v>
      </c>
      <c r="F615" s="46"/>
      <c r="G615" s="46"/>
      <c r="H615" s="46"/>
      <c r="I615" s="46"/>
      <c r="J615" s="47"/>
    </row>
    <row r="616">
      <c r="A616" s="37" t="s">
        <v>125</v>
      </c>
      <c r="B616" s="37">
        <v>164</v>
      </c>
      <c r="C616" s="38" t="s">
        <v>5265</v>
      </c>
      <c r="D616" s="37" t="s">
        <v>127</v>
      </c>
      <c r="E616" s="39" t="s">
        <v>5266</v>
      </c>
      <c r="F616" s="40" t="s">
        <v>135</v>
      </c>
      <c r="G616" s="41">
        <v>2</v>
      </c>
      <c r="H616" s="42">
        <v>0</v>
      </c>
      <c r="I616" s="43">
        <f>ROUND(G616*H616,P4)</f>
        <v>0</v>
      </c>
      <c r="J616" s="37"/>
      <c r="O616" s="44">
        <f>I616*0.21</f>
        <v>0</v>
      </c>
      <c r="P616">
        <v>3</v>
      </c>
    </row>
    <row r="617">
      <c r="A617" s="37" t="s">
        <v>130</v>
      </c>
      <c r="B617" s="45"/>
      <c r="C617" s="46"/>
      <c r="D617" s="46"/>
      <c r="E617" s="39" t="s">
        <v>5266</v>
      </c>
      <c r="F617" s="46"/>
      <c r="G617" s="46"/>
      <c r="H617" s="46"/>
      <c r="I617" s="46"/>
      <c r="J617" s="47"/>
    </row>
    <row r="618" ht="30">
      <c r="A618" s="37" t="s">
        <v>242</v>
      </c>
      <c r="B618" s="45"/>
      <c r="C618" s="46"/>
      <c r="D618" s="46"/>
      <c r="E618" s="51" t="s">
        <v>5198</v>
      </c>
      <c r="F618" s="46"/>
      <c r="G618" s="46"/>
      <c r="H618" s="46"/>
      <c r="I618" s="46"/>
      <c r="J618" s="47"/>
    </row>
    <row r="619" ht="45">
      <c r="A619" s="37" t="s">
        <v>131</v>
      </c>
      <c r="B619" s="45"/>
      <c r="C619" s="46"/>
      <c r="D619" s="46"/>
      <c r="E619" s="39" t="s">
        <v>5267</v>
      </c>
      <c r="F619" s="46"/>
      <c r="G619" s="46"/>
      <c r="H619" s="46"/>
      <c r="I619" s="46"/>
      <c r="J619" s="47"/>
    </row>
    <row r="620">
      <c r="A620" s="37" t="s">
        <v>125</v>
      </c>
      <c r="B620" s="37">
        <v>165</v>
      </c>
      <c r="C620" s="38" t="s">
        <v>5268</v>
      </c>
      <c r="D620" s="37" t="s">
        <v>127</v>
      </c>
      <c r="E620" s="39" t="s">
        <v>5269</v>
      </c>
      <c r="F620" s="40" t="s">
        <v>135</v>
      </c>
      <c r="G620" s="41">
        <v>10</v>
      </c>
      <c r="H620" s="42">
        <v>0</v>
      </c>
      <c r="I620" s="43">
        <f>ROUND(G620*H620,P4)</f>
        <v>0</v>
      </c>
      <c r="J620" s="37"/>
      <c r="O620" s="44">
        <f>I620*0.21</f>
        <v>0</v>
      </c>
      <c r="P620">
        <v>3</v>
      </c>
    </row>
    <row r="621">
      <c r="A621" s="37" t="s">
        <v>130</v>
      </c>
      <c r="B621" s="45"/>
      <c r="C621" s="46"/>
      <c r="D621" s="46"/>
      <c r="E621" s="39" t="s">
        <v>5269</v>
      </c>
      <c r="F621" s="46"/>
      <c r="G621" s="46"/>
      <c r="H621" s="46"/>
      <c r="I621" s="46"/>
      <c r="J621" s="47"/>
    </row>
    <row r="622" ht="30">
      <c r="A622" s="37" t="s">
        <v>242</v>
      </c>
      <c r="B622" s="45"/>
      <c r="C622" s="46"/>
      <c r="D622" s="46"/>
      <c r="E622" s="51" t="s">
        <v>5270</v>
      </c>
      <c r="F622" s="46"/>
      <c r="G622" s="46"/>
      <c r="H622" s="46"/>
      <c r="I622" s="46"/>
      <c r="J622" s="47"/>
    </row>
    <row r="623" ht="45">
      <c r="A623" s="37" t="s">
        <v>131</v>
      </c>
      <c r="B623" s="45"/>
      <c r="C623" s="46"/>
      <c r="D623" s="46"/>
      <c r="E623" s="39" t="s">
        <v>5271</v>
      </c>
      <c r="F623" s="46"/>
      <c r="G623" s="46"/>
      <c r="H623" s="46"/>
      <c r="I623" s="46"/>
      <c r="J623" s="47"/>
    </row>
    <row r="624">
      <c r="A624" s="37" t="s">
        <v>125</v>
      </c>
      <c r="B624" s="37">
        <v>166</v>
      </c>
      <c r="C624" s="38" t="s">
        <v>5272</v>
      </c>
      <c r="D624" s="37" t="s">
        <v>127</v>
      </c>
      <c r="E624" s="39" t="s">
        <v>5273</v>
      </c>
      <c r="F624" s="40" t="s">
        <v>135</v>
      </c>
      <c r="G624" s="41">
        <v>2</v>
      </c>
      <c r="H624" s="42">
        <v>0</v>
      </c>
      <c r="I624" s="43">
        <f>ROUND(G624*H624,P4)</f>
        <v>0</v>
      </c>
      <c r="J624" s="37"/>
      <c r="O624" s="44">
        <f>I624*0.21</f>
        <v>0</v>
      </c>
      <c r="P624">
        <v>3</v>
      </c>
    </row>
    <row r="625">
      <c r="A625" s="37" t="s">
        <v>130</v>
      </c>
      <c r="B625" s="45"/>
      <c r="C625" s="46"/>
      <c r="D625" s="46"/>
      <c r="E625" s="39" t="s">
        <v>5273</v>
      </c>
      <c r="F625" s="46"/>
      <c r="G625" s="46"/>
      <c r="H625" s="46"/>
      <c r="I625" s="46"/>
      <c r="J625" s="47"/>
    </row>
    <row r="626" ht="30">
      <c r="A626" s="37" t="s">
        <v>242</v>
      </c>
      <c r="B626" s="45"/>
      <c r="C626" s="46"/>
      <c r="D626" s="46"/>
      <c r="E626" s="51" t="s">
        <v>5140</v>
      </c>
      <c r="F626" s="46"/>
      <c r="G626" s="46"/>
      <c r="H626" s="46"/>
      <c r="I626" s="46"/>
      <c r="J626" s="47"/>
    </row>
    <row r="627" ht="30">
      <c r="A627" s="37" t="s">
        <v>131</v>
      </c>
      <c r="B627" s="45"/>
      <c r="C627" s="46"/>
      <c r="D627" s="46"/>
      <c r="E627" s="39" t="s">
        <v>5274</v>
      </c>
      <c r="F627" s="46"/>
      <c r="G627" s="46"/>
      <c r="H627" s="46"/>
      <c r="I627" s="46"/>
      <c r="J627" s="47"/>
    </row>
    <row r="628">
      <c r="A628" s="37" t="s">
        <v>125</v>
      </c>
      <c r="B628" s="37">
        <v>167</v>
      </c>
      <c r="C628" s="38" t="s">
        <v>5275</v>
      </c>
      <c r="D628" s="37" t="s">
        <v>127</v>
      </c>
      <c r="E628" s="39" t="s">
        <v>5276</v>
      </c>
      <c r="F628" s="40" t="s">
        <v>135</v>
      </c>
      <c r="G628" s="41">
        <v>2</v>
      </c>
      <c r="H628" s="42">
        <v>0</v>
      </c>
      <c r="I628" s="43">
        <f>ROUND(G628*H628,P4)</f>
        <v>0</v>
      </c>
      <c r="J628" s="37"/>
      <c r="O628" s="44">
        <f>I628*0.21</f>
        <v>0</v>
      </c>
      <c r="P628">
        <v>3</v>
      </c>
    </row>
    <row r="629">
      <c r="A629" s="37" t="s">
        <v>130</v>
      </c>
      <c r="B629" s="45"/>
      <c r="C629" s="46"/>
      <c r="D629" s="46"/>
      <c r="E629" s="39" t="s">
        <v>5276</v>
      </c>
      <c r="F629" s="46"/>
      <c r="G629" s="46"/>
      <c r="H629" s="46"/>
      <c r="I629" s="46"/>
      <c r="J629" s="47"/>
    </row>
    <row r="630" ht="30">
      <c r="A630" s="37" t="s">
        <v>242</v>
      </c>
      <c r="B630" s="45"/>
      <c r="C630" s="46"/>
      <c r="D630" s="46"/>
      <c r="E630" s="51" t="s">
        <v>5210</v>
      </c>
      <c r="F630" s="46"/>
      <c r="G630" s="46"/>
      <c r="H630" s="46"/>
      <c r="I630" s="46"/>
      <c r="J630" s="47"/>
    </row>
    <row r="631" ht="30">
      <c r="A631" s="37" t="s">
        <v>131</v>
      </c>
      <c r="B631" s="45"/>
      <c r="C631" s="46"/>
      <c r="D631" s="46"/>
      <c r="E631" s="39" t="s">
        <v>5277</v>
      </c>
      <c r="F631" s="46"/>
      <c r="G631" s="46"/>
      <c r="H631" s="46"/>
      <c r="I631" s="46"/>
      <c r="J631" s="47"/>
    </row>
    <row r="632">
      <c r="A632" s="37" t="s">
        <v>125</v>
      </c>
      <c r="B632" s="37">
        <v>168</v>
      </c>
      <c r="C632" s="38" t="s">
        <v>5278</v>
      </c>
      <c r="D632" s="37" t="s">
        <v>127</v>
      </c>
      <c r="E632" s="39" t="s">
        <v>5279</v>
      </c>
      <c r="F632" s="40" t="s">
        <v>135</v>
      </c>
      <c r="G632" s="41">
        <v>5</v>
      </c>
      <c r="H632" s="42">
        <v>0</v>
      </c>
      <c r="I632" s="43">
        <f>ROUND(G632*H632,P4)</f>
        <v>0</v>
      </c>
      <c r="J632" s="37"/>
      <c r="O632" s="44">
        <f>I632*0.21</f>
        <v>0</v>
      </c>
      <c r="P632">
        <v>3</v>
      </c>
    </row>
    <row r="633">
      <c r="A633" s="37" t="s">
        <v>130</v>
      </c>
      <c r="B633" s="45"/>
      <c r="C633" s="46"/>
      <c r="D633" s="46"/>
      <c r="E633" s="39" t="s">
        <v>5279</v>
      </c>
      <c r="F633" s="46"/>
      <c r="G633" s="46"/>
      <c r="H633" s="46"/>
      <c r="I633" s="46"/>
      <c r="J633" s="47"/>
    </row>
    <row r="634" ht="30">
      <c r="A634" s="37" t="s">
        <v>242</v>
      </c>
      <c r="B634" s="45"/>
      <c r="C634" s="46"/>
      <c r="D634" s="46"/>
      <c r="E634" s="51" t="s">
        <v>5280</v>
      </c>
      <c r="F634" s="46"/>
      <c r="G634" s="46"/>
      <c r="H634" s="46"/>
      <c r="I634" s="46"/>
      <c r="J634" s="47"/>
    </row>
    <row r="635" ht="30">
      <c r="A635" s="37" t="s">
        <v>131</v>
      </c>
      <c r="B635" s="45"/>
      <c r="C635" s="46"/>
      <c r="D635" s="46"/>
      <c r="E635" s="39" t="s">
        <v>5281</v>
      </c>
      <c r="F635" s="46"/>
      <c r="G635" s="46"/>
      <c r="H635" s="46"/>
      <c r="I635" s="46"/>
      <c r="J635" s="47"/>
    </row>
    <row r="636" ht="30">
      <c r="A636" s="37" t="s">
        <v>125</v>
      </c>
      <c r="B636" s="37">
        <v>169</v>
      </c>
      <c r="C636" s="38" t="s">
        <v>5282</v>
      </c>
      <c r="D636" s="37" t="s">
        <v>127</v>
      </c>
      <c r="E636" s="39" t="s">
        <v>5283</v>
      </c>
      <c r="F636" s="40" t="s">
        <v>135</v>
      </c>
      <c r="G636" s="41">
        <v>5</v>
      </c>
      <c r="H636" s="42">
        <v>0</v>
      </c>
      <c r="I636" s="43">
        <f>ROUND(G636*H636,P4)</f>
        <v>0</v>
      </c>
      <c r="J636" s="37"/>
      <c r="O636" s="44">
        <f>I636*0.21</f>
        <v>0</v>
      </c>
      <c r="P636">
        <v>3</v>
      </c>
    </row>
    <row r="637" ht="30">
      <c r="A637" s="37" t="s">
        <v>130</v>
      </c>
      <c r="B637" s="45"/>
      <c r="C637" s="46"/>
      <c r="D637" s="46"/>
      <c r="E637" s="39" t="s">
        <v>5283</v>
      </c>
      <c r="F637" s="46"/>
      <c r="G637" s="46"/>
      <c r="H637" s="46"/>
      <c r="I637" s="46"/>
      <c r="J637" s="47"/>
    </row>
    <row r="638" ht="30">
      <c r="A638" s="37" t="s">
        <v>242</v>
      </c>
      <c r="B638" s="45"/>
      <c r="C638" s="46"/>
      <c r="D638" s="46"/>
      <c r="E638" s="51" t="s">
        <v>5284</v>
      </c>
      <c r="F638" s="46"/>
      <c r="G638" s="46"/>
      <c r="H638" s="46"/>
      <c r="I638" s="46"/>
      <c r="J638" s="47"/>
    </row>
    <row r="639" ht="60">
      <c r="A639" s="37" t="s">
        <v>131</v>
      </c>
      <c r="B639" s="45"/>
      <c r="C639" s="46"/>
      <c r="D639" s="46"/>
      <c r="E639" s="39" t="s">
        <v>5285</v>
      </c>
      <c r="F639" s="46"/>
      <c r="G639" s="46"/>
      <c r="H639" s="46"/>
      <c r="I639" s="46"/>
      <c r="J639" s="47"/>
    </row>
    <row r="640" ht="30">
      <c r="A640" s="37" t="s">
        <v>125</v>
      </c>
      <c r="B640" s="37">
        <v>170</v>
      </c>
      <c r="C640" s="38" t="s">
        <v>5286</v>
      </c>
      <c r="D640" s="37" t="s">
        <v>127</v>
      </c>
      <c r="E640" s="39" t="s">
        <v>5287</v>
      </c>
      <c r="F640" s="40" t="s">
        <v>135</v>
      </c>
      <c r="G640" s="41">
        <v>12</v>
      </c>
      <c r="H640" s="42">
        <v>0</v>
      </c>
      <c r="I640" s="43">
        <f>ROUND(G640*H640,P4)</f>
        <v>0</v>
      </c>
      <c r="J640" s="37"/>
      <c r="O640" s="44">
        <f>I640*0.21</f>
        <v>0</v>
      </c>
      <c r="P640">
        <v>3</v>
      </c>
    </row>
    <row r="641" ht="30">
      <c r="A641" s="37" t="s">
        <v>130</v>
      </c>
      <c r="B641" s="45"/>
      <c r="C641" s="46"/>
      <c r="D641" s="46"/>
      <c r="E641" s="39" t="s">
        <v>5287</v>
      </c>
      <c r="F641" s="46"/>
      <c r="G641" s="46"/>
      <c r="H641" s="46"/>
      <c r="I641" s="46"/>
      <c r="J641" s="47"/>
    </row>
    <row r="642" ht="30">
      <c r="A642" s="37" t="s">
        <v>242</v>
      </c>
      <c r="B642" s="45"/>
      <c r="C642" s="46"/>
      <c r="D642" s="46"/>
      <c r="E642" s="51" t="s">
        <v>4868</v>
      </c>
      <c r="F642" s="46"/>
      <c r="G642" s="46"/>
      <c r="H642" s="46"/>
      <c r="I642" s="46"/>
      <c r="J642" s="47"/>
    </row>
    <row r="643" ht="60">
      <c r="A643" s="37" t="s">
        <v>131</v>
      </c>
      <c r="B643" s="45"/>
      <c r="C643" s="46"/>
      <c r="D643" s="46"/>
      <c r="E643" s="39" t="s">
        <v>5288</v>
      </c>
      <c r="F643" s="46"/>
      <c r="G643" s="46"/>
      <c r="H643" s="46"/>
      <c r="I643" s="46"/>
      <c r="J643" s="47"/>
    </row>
    <row r="644" ht="30">
      <c r="A644" s="37" t="s">
        <v>125</v>
      </c>
      <c r="B644" s="37">
        <v>171</v>
      </c>
      <c r="C644" s="38" t="s">
        <v>5289</v>
      </c>
      <c r="D644" s="37" t="s">
        <v>127</v>
      </c>
      <c r="E644" s="39" t="s">
        <v>5290</v>
      </c>
      <c r="F644" s="40" t="s">
        <v>135</v>
      </c>
      <c r="G644" s="41">
        <v>3</v>
      </c>
      <c r="H644" s="42">
        <v>0</v>
      </c>
      <c r="I644" s="43">
        <f>ROUND(G644*H644,P4)</f>
        <v>0</v>
      </c>
      <c r="J644" s="37"/>
      <c r="O644" s="44">
        <f>I644*0.21</f>
        <v>0</v>
      </c>
      <c r="P644">
        <v>3</v>
      </c>
    </row>
    <row r="645" ht="30">
      <c r="A645" s="37" t="s">
        <v>130</v>
      </c>
      <c r="B645" s="45"/>
      <c r="C645" s="46"/>
      <c r="D645" s="46"/>
      <c r="E645" s="39" t="s">
        <v>5290</v>
      </c>
      <c r="F645" s="46"/>
      <c r="G645" s="46"/>
      <c r="H645" s="46"/>
      <c r="I645" s="46"/>
      <c r="J645" s="47"/>
    </row>
    <row r="646" ht="30">
      <c r="A646" s="37" t="s">
        <v>242</v>
      </c>
      <c r="B646" s="45"/>
      <c r="C646" s="46"/>
      <c r="D646" s="46"/>
      <c r="E646" s="51" t="s">
        <v>4872</v>
      </c>
      <c r="F646" s="46"/>
      <c r="G646" s="46"/>
      <c r="H646" s="46"/>
      <c r="I646" s="46"/>
      <c r="J646" s="47"/>
    </row>
    <row r="647" ht="60">
      <c r="A647" s="37" t="s">
        <v>131</v>
      </c>
      <c r="B647" s="45"/>
      <c r="C647" s="46"/>
      <c r="D647" s="46"/>
      <c r="E647" s="39" t="s">
        <v>5291</v>
      </c>
      <c r="F647" s="46"/>
      <c r="G647" s="46"/>
      <c r="H647" s="46"/>
      <c r="I647" s="46"/>
      <c r="J647" s="47"/>
    </row>
    <row r="648" ht="30">
      <c r="A648" s="37" t="s">
        <v>125</v>
      </c>
      <c r="B648" s="37">
        <v>172</v>
      </c>
      <c r="C648" s="38" t="s">
        <v>5292</v>
      </c>
      <c r="D648" s="37" t="s">
        <v>127</v>
      </c>
      <c r="E648" s="39" t="s">
        <v>5293</v>
      </c>
      <c r="F648" s="40" t="s">
        <v>135</v>
      </c>
      <c r="G648" s="41">
        <v>11</v>
      </c>
      <c r="H648" s="42">
        <v>0</v>
      </c>
      <c r="I648" s="43">
        <f>ROUND(G648*H648,P4)</f>
        <v>0</v>
      </c>
      <c r="J648" s="37"/>
      <c r="O648" s="44">
        <f>I648*0.21</f>
        <v>0</v>
      </c>
      <c r="P648">
        <v>3</v>
      </c>
    </row>
    <row r="649" ht="30">
      <c r="A649" s="37" t="s">
        <v>130</v>
      </c>
      <c r="B649" s="45"/>
      <c r="C649" s="46"/>
      <c r="D649" s="46"/>
      <c r="E649" s="39" t="s">
        <v>5293</v>
      </c>
      <c r="F649" s="46"/>
      <c r="G649" s="46"/>
      <c r="H649" s="46"/>
      <c r="I649" s="46"/>
      <c r="J649" s="47"/>
    </row>
    <row r="650" ht="30">
      <c r="A650" s="37" t="s">
        <v>242</v>
      </c>
      <c r="B650" s="45"/>
      <c r="C650" s="46"/>
      <c r="D650" s="46"/>
      <c r="E650" s="51" t="s">
        <v>5294</v>
      </c>
      <c r="F650" s="46"/>
      <c r="G650" s="46"/>
      <c r="H650" s="46"/>
      <c r="I650" s="46"/>
      <c r="J650" s="47"/>
    </row>
    <row r="651" ht="60">
      <c r="A651" s="37" t="s">
        <v>131</v>
      </c>
      <c r="B651" s="45"/>
      <c r="C651" s="46"/>
      <c r="D651" s="46"/>
      <c r="E651" s="39" t="s">
        <v>5295</v>
      </c>
      <c r="F651" s="46"/>
      <c r="G651" s="46"/>
      <c r="H651" s="46"/>
      <c r="I651" s="46"/>
      <c r="J651" s="47"/>
    </row>
    <row r="652">
      <c r="A652" s="37" t="s">
        <v>125</v>
      </c>
      <c r="B652" s="37">
        <v>173</v>
      </c>
      <c r="C652" s="38" t="s">
        <v>5296</v>
      </c>
      <c r="D652" s="37" t="s">
        <v>127</v>
      </c>
      <c r="E652" s="39" t="s">
        <v>5297</v>
      </c>
      <c r="F652" s="40" t="s">
        <v>135</v>
      </c>
      <c r="G652" s="41">
        <v>1</v>
      </c>
      <c r="H652" s="42">
        <v>0</v>
      </c>
      <c r="I652" s="43">
        <f>ROUND(G652*H652,P4)</f>
        <v>0</v>
      </c>
      <c r="J652" s="37"/>
      <c r="O652" s="44">
        <f>I652*0.21</f>
        <v>0</v>
      </c>
      <c r="P652">
        <v>3</v>
      </c>
    </row>
    <row r="653">
      <c r="A653" s="37" t="s">
        <v>130</v>
      </c>
      <c r="B653" s="45"/>
      <c r="C653" s="46"/>
      <c r="D653" s="46"/>
      <c r="E653" s="39" t="s">
        <v>5297</v>
      </c>
      <c r="F653" s="46"/>
      <c r="G653" s="46"/>
      <c r="H653" s="46"/>
      <c r="I653" s="46"/>
      <c r="J653" s="47"/>
    </row>
    <row r="654" ht="30">
      <c r="A654" s="37" t="s">
        <v>242</v>
      </c>
      <c r="B654" s="45"/>
      <c r="C654" s="46"/>
      <c r="D654" s="46"/>
      <c r="E654" s="51" t="s">
        <v>5126</v>
      </c>
      <c r="F654" s="46"/>
      <c r="G654" s="46"/>
      <c r="H654" s="46"/>
      <c r="I654" s="46"/>
      <c r="J654" s="47"/>
    </row>
    <row r="655" ht="30">
      <c r="A655" s="37" t="s">
        <v>131</v>
      </c>
      <c r="B655" s="45"/>
      <c r="C655" s="46"/>
      <c r="D655" s="46"/>
      <c r="E655" s="39" t="s">
        <v>5298</v>
      </c>
      <c r="F655" s="46"/>
      <c r="G655" s="46"/>
      <c r="H655" s="46"/>
      <c r="I655" s="46"/>
      <c r="J655" s="47"/>
    </row>
    <row r="656">
      <c r="A656" s="37" t="s">
        <v>125</v>
      </c>
      <c r="B656" s="37">
        <v>174</v>
      </c>
      <c r="C656" s="38" t="s">
        <v>5299</v>
      </c>
      <c r="D656" s="37" t="s">
        <v>127</v>
      </c>
      <c r="E656" s="39" t="s">
        <v>5300</v>
      </c>
      <c r="F656" s="40" t="s">
        <v>135</v>
      </c>
      <c r="G656" s="41">
        <v>1</v>
      </c>
      <c r="H656" s="42">
        <v>0</v>
      </c>
      <c r="I656" s="43">
        <f>ROUND(G656*H656,P4)</f>
        <v>0</v>
      </c>
      <c r="J656" s="37"/>
      <c r="O656" s="44">
        <f>I656*0.21</f>
        <v>0</v>
      </c>
      <c r="P656">
        <v>3</v>
      </c>
    </row>
    <row r="657">
      <c r="A657" s="37" t="s">
        <v>130</v>
      </c>
      <c r="B657" s="45"/>
      <c r="C657" s="46"/>
      <c r="D657" s="46"/>
      <c r="E657" s="39" t="s">
        <v>5300</v>
      </c>
      <c r="F657" s="46"/>
      <c r="G657" s="46"/>
      <c r="H657" s="46"/>
      <c r="I657" s="46"/>
      <c r="J657" s="47"/>
    </row>
    <row r="658" ht="30">
      <c r="A658" s="37" t="s">
        <v>242</v>
      </c>
      <c r="B658" s="45"/>
      <c r="C658" s="46"/>
      <c r="D658" s="46"/>
      <c r="E658" s="51" t="s">
        <v>5126</v>
      </c>
      <c r="F658" s="46"/>
      <c r="G658" s="46"/>
      <c r="H658" s="46"/>
      <c r="I658" s="46"/>
      <c r="J658" s="47"/>
    </row>
    <row r="659" ht="30">
      <c r="A659" s="37" t="s">
        <v>131</v>
      </c>
      <c r="B659" s="45"/>
      <c r="C659" s="46"/>
      <c r="D659" s="46"/>
      <c r="E659" s="39" t="s">
        <v>5301</v>
      </c>
      <c r="F659" s="46"/>
      <c r="G659" s="46"/>
      <c r="H659" s="46"/>
      <c r="I659" s="46"/>
      <c r="J659" s="47"/>
    </row>
    <row r="660">
      <c r="A660" s="37" t="s">
        <v>125</v>
      </c>
      <c r="B660" s="37">
        <v>175</v>
      </c>
      <c r="C660" s="38" t="s">
        <v>5302</v>
      </c>
      <c r="D660" s="37" t="s">
        <v>127</v>
      </c>
      <c r="E660" s="39" t="s">
        <v>5303</v>
      </c>
      <c r="F660" s="40" t="s">
        <v>135</v>
      </c>
      <c r="G660" s="41">
        <v>4</v>
      </c>
      <c r="H660" s="42">
        <v>0</v>
      </c>
      <c r="I660" s="43">
        <f>ROUND(G660*H660,P4)</f>
        <v>0</v>
      </c>
      <c r="J660" s="37"/>
      <c r="O660" s="44">
        <f>I660*0.21</f>
        <v>0</v>
      </c>
      <c r="P660">
        <v>3</v>
      </c>
    </row>
    <row r="661">
      <c r="A661" s="37" t="s">
        <v>130</v>
      </c>
      <c r="B661" s="45"/>
      <c r="C661" s="46"/>
      <c r="D661" s="46"/>
      <c r="E661" s="39" t="s">
        <v>5303</v>
      </c>
      <c r="F661" s="46"/>
      <c r="G661" s="46"/>
      <c r="H661" s="46"/>
      <c r="I661" s="46"/>
      <c r="J661" s="47"/>
    </row>
    <row r="662" ht="30">
      <c r="A662" s="37" t="s">
        <v>242</v>
      </c>
      <c r="B662" s="45"/>
      <c r="C662" s="46"/>
      <c r="D662" s="46"/>
      <c r="E662" s="51" t="s">
        <v>5304</v>
      </c>
      <c r="F662" s="46"/>
      <c r="G662" s="46"/>
      <c r="H662" s="46"/>
      <c r="I662" s="46"/>
      <c r="J662" s="47"/>
    </row>
    <row r="663" ht="45">
      <c r="A663" s="37" t="s">
        <v>131</v>
      </c>
      <c r="B663" s="45"/>
      <c r="C663" s="46"/>
      <c r="D663" s="46"/>
      <c r="E663" s="39" t="s">
        <v>5305</v>
      </c>
      <c r="F663" s="46"/>
      <c r="G663" s="46"/>
      <c r="H663" s="46"/>
      <c r="I663" s="46"/>
      <c r="J663" s="47"/>
    </row>
    <row r="664">
      <c r="A664" s="37" t="s">
        <v>125</v>
      </c>
      <c r="B664" s="37">
        <v>176</v>
      </c>
      <c r="C664" s="38" t="s">
        <v>5306</v>
      </c>
      <c r="D664" s="37" t="s">
        <v>127</v>
      </c>
      <c r="E664" s="39" t="s">
        <v>5307</v>
      </c>
      <c r="F664" s="40" t="s">
        <v>135</v>
      </c>
      <c r="G664" s="41">
        <v>166</v>
      </c>
      <c r="H664" s="42">
        <v>0</v>
      </c>
      <c r="I664" s="43">
        <f>ROUND(G664*H664,P4)</f>
        <v>0</v>
      </c>
      <c r="J664" s="37"/>
      <c r="O664" s="44">
        <f>I664*0.21</f>
        <v>0</v>
      </c>
      <c r="P664">
        <v>3</v>
      </c>
    </row>
    <row r="665">
      <c r="A665" s="37" t="s">
        <v>130</v>
      </c>
      <c r="B665" s="45"/>
      <c r="C665" s="46"/>
      <c r="D665" s="46"/>
      <c r="E665" s="39" t="s">
        <v>5307</v>
      </c>
      <c r="F665" s="46"/>
      <c r="G665" s="46"/>
      <c r="H665" s="46"/>
      <c r="I665" s="46"/>
      <c r="J665" s="47"/>
    </row>
    <row r="666" ht="30">
      <c r="A666" s="37" t="s">
        <v>242</v>
      </c>
      <c r="B666" s="45"/>
      <c r="C666" s="46"/>
      <c r="D666" s="46"/>
      <c r="E666" s="51" t="s">
        <v>5308</v>
      </c>
      <c r="F666" s="46"/>
      <c r="G666" s="46"/>
      <c r="H666" s="46"/>
      <c r="I666" s="46"/>
      <c r="J666" s="47"/>
    </row>
    <row r="667" ht="45">
      <c r="A667" s="37" t="s">
        <v>131</v>
      </c>
      <c r="B667" s="45"/>
      <c r="C667" s="46"/>
      <c r="D667" s="46"/>
      <c r="E667" s="39" t="s">
        <v>5309</v>
      </c>
      <c r="F667" s="46"/>
      <c r="G667" s="46"/>
      <c r="H667" s="46"/>
      <c r="I667" s="46"/>
      <c r="J667" s="47"/>
    </row>
    <row r="668">
      <c r="A668" s="37" t="s">
        <v>125</v>
      </c>
      <c r="B668" s="37">
        <v>177</v>
      </c>
      <c r="C668" s="38" t="s">
        <v>5310</v>
      </c>
      <c r="D668" s="37" t="s">
        <v>127</v>
      </c>
      <c r="E668" s="39" t="s">
        <v>5311</v>
      </c>
      <c r="F668" s="40" t="s">
        <v>135</v>
      </c>
      <c r="G668" s="41">
        <v>3</v>
      </c>
      <c r="H668" s="42">
        <v>0</v>
      </c>
      <c r="I668" s="43">
        <f>ROUND(G668*H668,P4)</f>
        <v>0</v>
      </c>
      <c r="J668" s="37"/>
      <c r="O668" s="44">
        <f>I668*0.21</f>
        <v>0</v>
      </c>
      <c r="P668">
        <v>3</v>
      </c>
    </row>
    <row r="669">
      <c r="A669" s="37" t="s">
        <v>130</v>
      </c>
      <c r="B669" s="45"/>
      <c r="C669" s="46"/>
      <c r="D669" s="46"/>
      <c r="E669" s="39" t="s">
        <v>5311</v>
      </c>
      <c r="F669" s="46"/>
      <c r="G669" s="46"/>
      <c r="H669" s="46"/>
      <c r="I669" s="46"/>
      <c r="J669" s="47"/>
    </row>
    <row r="670" ht="30">
      <c r="A670" s="37" t="s">
        <v>242</v>
      </c>
      <c r="B670" s="45"/>
      <c r="C670" s="46"/>
      <c r="D670" s="46"/>
      <c r="E670" s="51" t="s">
        <v>5312</v>
      </c>
      <c r="F670" s="46"/>
      <c r="G670" s="46"/>
      <c r="H670" s="46"/>
      <c r="I670" s="46"/>
      <c r="J670" s="47"/>
    </row>
    <row r="671" ht="45">
      <c r="A671" s="37" t="s">
        <v>131</v>
      </c>
      <c r="B671" s="45"/>
      <c r="C671" s="46"/>
      <c r="D671" s="46"/>
      <c r="E671" s="39" t="s">
        <v>5313</v>
      </c>
      <c r="F671" s="46"/>
      <c r="G671" s="46"/>
      <c r="H671" s="46"/>
      <c r="I671" s="46"/>
      <c r="J671" s="47"/>
    </row>
    <row r="672" ht="45">
      <c r="A672" s="37" t="s">
        <v>125</v>
      </c>
      <c r="B672" s="37">
        <v>178</v>
      </c>
      <c r="C672" s="38" t="s">
        <v>5314</v>
      </c>
      <c r="D672" s="37" t="s">
        <v>127</v>
      </c>
      <c r="E672" s="39" t="s">
        <v>5315</v>
      </c>
      <c r="F672" s="40" t="s">
        <v>135</v>
      </c>
      <c r="G672" s="41">
        <v>24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45">
      <c r="A673" s="37" t="s">
        <v>130</v>
      </c>
      <c r="B673" s="45"/>
      <c r="C673" s="46"/>
      <c r="D673" s="46"/>
      <c r="E673" s="39" t="s">
        <v>5315</v>
      </c>
      <c r="F673" s="46"/>
      <c r="G673" s="46"/>
      <c r="H673" s="46"/>
      <c r="I673" s="46"/>
      <c r="J673" s="47"/>
    </row>
    <row r="674" ht="30">
      <c r="A674" s="37" t="s">
        <v>242</v>
      </c>
      <c r="B674" s="45"/>
      <c r="C674" s="46"/>
      <c r="D674" s="46"/>
      <c r="E674" s="51" t="s">
        <v>5316</v>
      </c>
      <c r="F674" s="46"/>
      <c r="G674" s="46"/>
      <c r="H674" s="46"/>
      <c r="I674" s="46"/>
      <c r="J674" s="47"/>
    </row>
    <row r="675" ht="45">
      <c r="A675" s="37" t="s">
        <v>131</v>
      </c>
      <c r="B675" s="45"/>
      <c r="C675" s="46"/>
      <c r="D675" s="46"/>
      <c r="E675" s="39" t="s">
        <v>5317</v>
      </c>
      <c r="F675" s="46"/>
      <c r="G675" s="46"/>
      <c r="H675" s="46"/>
      <c r="I675" s="46"/>
      <c r="J675" s="47"/>
    </row>
    <row r="676" ht="30">
      <c r="A676" s="37" t="s">
        <v>125</v>
      </c>
      <c r="B676" s="37">
        <v>179</v>
      </c>
      <c r="C676" s="38" t="s">
        <v>5318</v>
      </c>
      <c r="D676" s="37" t="s">
        <v>127</v>
      </c>
      <c r="E676" s="39" t="s">
        <v>5319</v>
      </c>
      <c r="F676" s="40" t="s">
        <v>135</v>
      </c>
      <c r="G676" s="41">
        <v>6</v>
      </c>
      <c r="H676" s="42">
        <v>0</v>
      </c>
      <c r="I676" s="43">
        <f>ROUND(G676*H676,P4)</f>
        <v>0</v>
      </c>
      <c r="J676" s="37"/>
      <c r="O676" s="44">
        <f>I676*0.21</f>
        <v>0</v>
      </c>
      <c r="P676">
        <v>3</v>
      </c>
    </row>
    <row r="677" ht="30">
      <c r="A677" s="37" t="s">
        <v>130</v>
      </c>
      <c r="B677" s="45"/>
      <c r="C677" s="46"/>
      <c r="D677" s="46"/>
      <c r="E677" s="39" t="s">
        <v>5319</v>
      </c>
      <c r="F677" s="46"/>
      <c r="G677" s="46"/>
      <c r="H677" s="46"/>
      <c r="I677" s="46"/>
      <c r="J677" s="47"/>
    </row>
    <row r="678" ht="30">
      <c r="A678" s="37" t="s">
        <v>242</v>
      </c>
      <c r="B678" s="45"/>
      <c r="C678" s="46"/>
      <c r="D678" s="46"/>
      <c r="E678" s="51" t="s">
        <v>5320</v>
      </c>
      <c r="F678" s="46"/>
      <c r="G678" s="46"/>
      <c r="H678" s="46"/>
      <c r="I678" s="46"/>
      <c r="J678" s="47"/>
    </row>
    <row r="679" ht="45">
      <c r="A679" s="37" t="s">
        <v>131</v>
      </c>
      <c r="B679" s="45"/>
      <c r="C679" s="46"/>
      <c r="D679" s="46"/>
      <c r="E679" s="39" t="s">
        <v>5321</v>
      </c>
      <c r="F679" s="46"/>
      <c r="G679" s="46"/>
      <c r="H679" s="46"/>
      <c r="I679" s="46"/>
      <c r="J679" s="47"/>
    </row>
    <row r="680" ht="30">
      <c r="A680" s="37" t="s">
        <v>125</v>
      </c>
      <c r="B680" s="37">
        <v>180</v>
      </c>
      <c r="C680" s="38" t="s">
        <v>5322</v>
      </c>
      <c r="D680" s="37" t="s">
        <v>127</v>
      </c>
      <c r="E680" s="39" t="s">
        <v>5323</v>
      </c>
      <c r="F680" s="40" t="s">
        <v>3750</v>
      </c>
      <c r="G680" s="41">
        <v>10</v>
      </c>
      <c r="H680" s="42">
        <v>0</v>
      </c>
      <c r="I680" s="43">
        <f>ROUND(G680*H680,P4)</f>
        <v>0</v>
      </c>
      <c r="J680" s="37"/>
      <c r="O680" s="44">
        <f>I680*0.21</f>
        <v>0</v>
      </c>
      <c r="P680">
        <v>3</v>
      </c>
    </row>
    <row r="681" ht="30">
      <c r="A681" s="37" t="s">
        <v>130</v>
      </c>
      <c r="B681" s="45"/>
      <c r="C681" s="46"/>
      <c r="D681" s="46"/>
      <c r="E681" s="39" t="s">
        <v>5323</v>
      </c>
      <c r="F681" s="46"/>
      <c r="G681" s="46"/>
      <c r="H681" s="46"/>
      <c r="I681" s="46"/>
      <c r="J681" s="47"/>
    </row>
    <row r="682" ht="30">
      <c r="A682" s="37" t="s">
        <v>131</v>
      </c>
      <c r="B682" s="45"/>
      <c r="C682" s="46"/>
      <c r="D682" s="46"/>
      <c r="E682" s="39" t="s">
        <v>5323</v>
      </c>
      <c r="F682" s="46"/>
      <c r="G682" s="46"/>
      <c r="H682" s="46"/>
      <c r="I682" s="46"/>
      <c r="J682" s="47"/>
    </row>
    <row r="683" ht="30">
      <c r="A683" s="37" t="s">
        <v>125</v>
      </c>
      <c r="B683" s="37">
        <v>181</v>
      </c>
      <c r="C683" s="38" t="s">
        <v>5324</v>
      </c>
      <c r="D683" s="37" t="s">
        <v>127</v>
      </c>
      <c r="E683" s="39" t="s">
        <v>5325</v>
      </c>
      <c r="F683" s="40" t="s">
        <v>3750</v>
      </c>
      <c r="G683" s="41">
        <v>1</v>
      </c>
      <c r="H683" s="42">
        <v>0</v>
      </c>
      <c r="I683" s="43">
        <f>ROUND(G683*H683,P4)</f>
        <v>0</v>
      </c>
      <c r="J683" s="37"/>
      <c r="O683" s="44">
        <f>I683*0.21</f>
        <v>0</v>
      </c>
      <c r="P683">
        <v>3</v>
      </c>
    </row>
    <row r="684" ht="30">
      <c r="A684" s="37" t="s">
        <v>130</v>
      </c>
      <c r="B684" s="45"/>
      <c r="C684" s="46"/>
      <c r="D684" s="46"/>
      <c r="E684" s="39" t="s">
        <v>5325</v>
      </c>
      <c r="F684" s="46"/>
      <c r="G684" s="46"/>
      <c r="H684" s="46"/>
      <c r="I684" s="46"/>
      <c r="J684" s="47"/>
    </row>
    <row r="685" ht="30">
      <c r="A685" s="37" t="s">
        <v>131</v>
      </c>
      <c r="B685" s="45"/>
      <c r="C685" s="46"/>
      <c r="D685" s="46"/>
      <c r="E685" s="39" t="s">
        <v>5325</v>
      </c>
      <c r="F685" s="46"/>
      <c r="G685" s="46"/>
      <c r="H685" s="46"/>
      <c r="I685" s="46"/>
      <c r="J685" s="47"/>
    </row>
    <row r="686">
      <c r="A686" s="31" t="s">
        <v>122</v>
      </c>
      <c r="B686" s="32"/>
      <c r="C686" s="33" t="s">
        <v>2420</v>
      </c>
      <c r="D686" s="34"/>
      <c r="E686" s="31" t="s">
        <v>2421</v>
      </c>
      <c r="F686" s="34"/>
      <c r="G686" s="34"/>
      <c r="H686" s="34"/>
      <c r="I686" s="35">
        <f>SUMIFS(I687:I860,A687:A860,"P")</f>
        <v>0</v>
      </c>
      <c r="J686" s="36"/>
    </row>
    <row r="687" ht="45">
      <c r="A687" s="37" t="s">
        <v>125</v>
      </c>
      <c r="B687" s="37">
        <v>182</v>
      </c>
      <c r="C687" s="38" t="s">
        <v>5326</v>
      </c>
      <c r="D687" s="37" t="s">
        <v>127</v>
      </c>
      <c r="E687" s="39" t="s">
        <v>5327</v>
      </c>
      <c r="F687" s="40" t="s">
        <v>135</v>
      </c>
      <c r="G687" s="41">
        <v>1</v>
      </c>
      <c r="H687" s="42">
        <v>0</v>
      </c>
      <c r="I687" s="43">
        <f>ROUND(G687*H687,P4)</f>
        <v>0</v>
      </c>
      <c r="J687" s="37"/>
      <c r="O687" s="44">
        <f>I687*0.21</f>
        <v>0</v>
      </c>
      <c r="P687">
        <v>3</v>
      </c>
    </row>
    <row r="688" ht="45">
      <c r="A688" s="37" t="s">
        <v>130</v>
      </c>
      <c r="B688" s="45"/>
      <c r="C688" s="46"/>
      <c r="D688" s="46"/>
      <c r="E688" s="39" t="s">
        <v>5327</v>
      </c>
      <c r="F688" s="46"/>
      <c r="G688" s="46"/>
      <c r="H688" s="46"/>
      <c r="I688" s="46"/>
      <c r="J688" s="47"/>
    </row>
    <row r="689" ht="30">
      <c r="A689" s="37" t="s">
        <v>242</v>
      </c>
      <c r="B689" s="45"/>
      <c r="C689" s="46"/>
      <c r="D689" s="46"/>
      <c r="E689" s="51" t="s">
        <v>5328</v>
      </c>
      <c r="F689" s="46"/>
      <c r="G689" s="46"/>
      <c r="H689" s="46"/>
      <c r="I689" s="46"/>
      <c r="J689" s="47"/>
    </row>
    <row r="690" ht="75">
      <c r="A690" s="37" t="s">
        <v>131</v>
      </c>
      <c r="B690" s="45"/>
      <c r="C690" s="46"/>
      <c r="D690" s="46"/>
      <c r="E690" s="39" t="s">
        <v>5329</v>
      </c>
      <c r="F690" s="46"/>
      <c r="G690" s="46"/>
      <c r="H690" s="46"/>
      <c r="I690" s="46"/>
      <c r="J690" s="47"/>
    </row>
    <row r="691" ht="45">
      <c r="A691" s="37" t="s">
        <v>125</v>
      </c>
      <c r="B691" s="37">
        <v>183</v>
      </c>
      <c r="C691" s="38" t="s">
        <v>5330</v>
      </c>
      <c r="D691" s="37" t="s">
        <v>127</v>
      </c>
      <c r="E691" s="39" t="s">
        <v>5331</v>
      </c>
      <c r="F691" s="40" t="s">
        <v>135</v>
      </c>
      <c r="G691" s="41">
        <v>2</v>
      </c>
      <c r="H691" s="42">
        <v>0</v>
      </c>
      <c r="I691" s="43">
        <f>ROUND(G691*H691,P4)</f>
        <v>0</v>
      </c>
      <c r="J691" s="37"/>
      <c r="O691" s="44">
        <f>I691*0.21</f>
        <v>0</v>
      </c>
      <c r="P691">
        <v>3</v>
      </c>
    </row>
    <row r="692" ht="45">
      <c r="A692" s="37" t="s">
        <v>130</v>
      </c>
      <c r="B692" s="45"/>
      <c r="C692" s="46"/>
      <c r="D692" s="46"/>
      <c r="E692" s="39" t="s">
        <v>5331</v>
      </c>
      <c r="F692" s="46"/>
      <c r="G692" s="46"/>
      <c r="H692" s="46"/>
      <c r="I692" s="46"/>
      <c r="J692" s="47"/>
    </row>
    <row r="693" ht="30">
      <c r="A693" s="37" t="s">
        <v>242</v>
      </c>
      <c r="B693" s="45"/>
      <c r="C693" s="46"/>
      <c r="D693" s="46"/>
      <c r="E693" s="51" t="s">
        <v>5332</v>
      </c>
      <c r="F693" s="46"/>
      <c r="G693" s="46"/>
      <c r="H693" s="46"/>
      <c r="I693" s="46"/>
      <c r="J693" s="47"/>
    </row>
    <row r="694" ht="75">
      <c r="A694" s="37" t="s">
        <v>131</v>
      </c>
      <c r="B694" s="45"/>
      <c r="C694" s="46"/>
      <c r="D694" s="46"/>
      <c r="E694" s="39" t="s">
        <v>5333</v>
      </c>
      <c r="F694" s="46"/>
      <c r="G694" s="46"/>
      <c r="H694" s="46"/>
      <c r="I694" s="46"/>
      <c r="J694" s="47"/>
    </row>
    <row r="695" ht="45">
      <c r="A695" s="37" t="s">
        <v>125</v>
      </c>
      <c r="B695" s="37">
        <v>184</v>
      </c>
      <c r="C695" s="38" t="s">
        <v>5334</v>
      </c>
      <c r="D695" s="37" t="s">
        <v>127</v>
      </c>
      <c r="E695" s="39" t="s">
        <v>5335</v>
      </c>
      <c r="F695" s="40" t="s">
        <v>135</v>
      </c>
      <c r="G695" s="41">
        <v>1</v>
      </c>
      <c r="H695" s="42">
        <v>0</v>
      </c>
      <c r="I695" s="43">
        <f>ROUND(G695*H695,P4)</f>
        <v>0</v>
      </c>
      <c r="J695" s="37"/>
      <c r="O695" s="44">
        <f>I695*0.21</f>
        <v>0</v>
      </c>
      <c r="P695">
        <v>3</v>
      </c>
    </row>
    <row r="696" ht="45">
      <c r="A696" s="37" t="s">
        <v>130</v>
      </c>
      <c r="B696" s="45"/>
      <c r="C696" s="46"/>
      <c r="D696" s="46"/>
      <c r="E696" s="39" t="s">
        <v>5335</v>
      </c>
      <c r="F696" s="46"/>
      <c r="G696" s="46"/>
      <c r="H696" s="46"/>
      <c r="I696" s="46"/>
      <c r="J696" s="47"/>
    </row>
    <row r="697" ht="30">
      <c r="A697" s="37" t="s">
        <v>242</v>
      </c>
      <c r="B697" s="45"/>
      <c r="C697" s="46"/>
      <c r="D697" s="46"/>
      <c r="E697" s="51" t="s">
        <v>5336</v>
      </c>
      <c r="F697" s="46"/>
      <c r="G697" s="46"/>
      <c r="H697" s="46"/>
      <c r="I697" s="46"/>
      <c r="J697" s="47"/>
    </row>
    <row r="698" ht="75">
      <c r="A698" s="37" t="s">
        <v>131</v>
      </c>
      <c r="B698" s="45"/>
      <c r="C698" s="46"/>
      <c r="D698" s="46"/>
      <c r="E698" s="39" t="s">
        <v>5337</v>
      </c>
      <c r="F698" s="46"/>
      <c r="G698" s="46"/>
      <c r="H698" s="46"/>
      <c r="I698" s="46"/>
      <c r="J698" s="47"/>
    </row>
    <row r="699" ht="45">
      <c r="A699" s="37" t="s">
        <v>125</v>
      </c>
      <c r="B699" s="37">
        <v>185</v>
      </c>
      <c r="C699" s="38" t="s">
        <v>5338</v>
      </c>
      <c r="D699" s="37" t="s">
        <v>127</v>
      </c>
      <c r="E699" s="39" t="s">
        <v>5339</v>
      </c>
      <c r="F699" s="40" t="s">
        <v>135</v>
      </c>
      <c r="G699" s="41">
        <v>2</v>
      </c>
      <c r="H699" s="42">
        <v>0</v>
      </c>
      <c r="I699" s="43">
        <f>ROUND(G699*H699,P4)</f>
        <v>0</v>
      </c>
      <c r="J699" s="37"/>
      <c r="O699" s="44">
        <f>I699*0.21</f>
        <v>0</v>
      </c>
      <c r="P699">
        <v>3</v>
      </c>
    </row>
    <row r="700" ht="45">
      <c r="A700" s="37" t="s">
        <v>130</v>
      </c>
      <c r="B700" s="45"/>
      <c r="C700" s="46"/>
      <c r="D700" s="46"/>
      <c r="E700" s="39" t="s">
        <v>5339</v>
      </c>
      <c r="F700" s="46"/>
      <c r="G700" s="46"/>
      <c r="H700" s="46"/>
      <c r="I700" s="46"/>
      <c r="J700" s="47"/>
    </row>
    <row r="701" ht="30">
      <c r="A701" s="37" t="s">
        <v>242</v>
      </c>
      <c r="B701" s="45"/>
      <c r="C701" s="46"/>
      <c r="D701" s="46"/>
      <c r="E701" s="51" t="s">
        <v>5332</v>
      </c>
      <c r="F701" s="46"/>
      <c r="G701" s="46"/>
      <c r="H701" s="46"/>
      <c r="I701" s="46"/>
      <c r="J701" s="47"/>
    </row>
    <row r="702" ht="75">
      <c r="A702" s="37" t="s">
        <v>131</v>
      </c>
      <c r="B702" s="45"/>
      <c r="C702" s="46"/>
      <c r="D702" s="46"/>
      <c r="E702" s="39" t="s">
        <v>5340</v>
      </c>
      <c r="F702" s="46"/>
      <c r="G702" s="46"/>
      <c r="H702" s="46"/>
      <c r="I702" s="46"/>
      <c r="J702" s="47"/>
    </row>
    <row r="703" ht="45">
      <c r="A703" s="37" t="s">
        <v>125</v>
      </c>
      <c r="B703" s="37">
        <v>186</v>
      </c>
      <c r="C703" s="38" t="s">
        <v>5341</v>
      </c>
      <c r="D703" s="37" t="s">
        <v>127</v>
      </c>
      <c r="E703" s="39" t="s">
        <v>5342</v>
      </c>
      <c r="F703" s="40" t="s">
        <v>135</v>
      </c>
      <c r="G703" s="41">
        <v>1</v>
      </c>
      <c r="H703" s="42">
        <v>0</v>
      </c>
      <c r="I703" s="43">
        <f>ROUND(G703*H703,P4)</f>
        <v>0</v>
      </c>
      <c r="J703" s="37"/>
      <c r="O703" s="44">
        <f>I703*0.21</f>
        <v>0</v>
      </c>
      <c r="P703">
        <v>3</v>
      </c>
    </row>
    <row r="704" ht="45">
      <c r="A704" s="37" t="s">
        <v>130</v>
      </c>
      <c r="B704" s="45"/>
      <c r="C704" s="46"/>
      <c r="D704" s="46"/>
      <c r="E704" s="39" t="s">
        <v>5342</v>
      </c>
      <c r="F704" s="46"/>
      <c r="G704" s="46"/>
      <c r="H704" s="46"/>
      <c r="I704" s="46"/>
      <c r="J704" s="47"/>
    </row>
    <row r="705" ht="30">
      <c r="A705" s="37" t="s">
        <v>242</v>
      </c>
      <c r="B705" s="45"/>
      <c r="C705" s="46"/>
      <c r="D705" s="46"/>
      <c r="E705" s="51" t="s">
        <v>5328</v>
      </c>
      <c r="F705" s="46"/>
      <c r="G705" s="46"/>
      <c r="H705" s="46"/>
      <c r="I705" s="46"/>
      <c r="J705" s="47"/>
    </row>
    <row r="706" ht="75">
      <c r="A706" s="37" t="s">
        <v>131</v>
      </c>
      <c r="B706" s="45"/>
      <c r="C706" s="46"/>
      <c r="D706" s="46"/>
      <c r="E706" s="39" t="s">
        <v>5343</v>
      </c>
      <c r="F706" s="46"/>
      <c r="G706" s="46"/>
      <c r="H706" s="46"/>
      <c r="I706" s="46"/>
      <c r="J706" s="47"/>
    </row>
    <row r="707" ht="45">
      <c r="A707" s="37" t="s">
        <v>125</v>
      </c>
      <c r="B707" s="37">
        <v>187</v>
      </c>
      <c r="C707" s="38" t="s">
        <v>5344</v>
      </c>
      <c r="D707" s="37" t="s">
        <v>127</v>
      </c>
      <c r="E707" s="39" t="s">
        <v>5345</v>
      </c>
      <c r="F707" s="40" t="s">
        <v>135</v>
      </c>
      <c r="G707" s="41">
        <v>4</v>
      </c>
      <c r="H707" s="42">
        <v>0</v>
      </c>
      <c r="I707" s="43">
        <f>ROUND(G707*H707,P4)</f>
        <v>0</v>
      </c>
      <c r="J707" s="37"/>
      <c r="O707" s="44">
        <f>I707*0.21</f>
        <v>0</v>
      </c>
      <c r="P707">
        <v>3</v>
      </c>
    </row>
    <row r="708" ht="45">
      <c r="A708" s="37" t="s">
        <v>130</v>
      </c>
      <c r="B708" s="45"/>
      <c r="C708" s="46"/>
      <c r="D708" s="46"/>
      <c r="E708" s="39" t="s">
        <v>5345</v>
      </c>
      <c r="F708" s="46"/>
      <c r="G708" s="46"/>
      <c r="H708" s="46"/>
      <c r="I708" s="46"/>
      <c r="J708" s="47"/>
    </row>
    <row r="709" ht="30">
      <c r="A709" s="37" t="s">
        <v>242</v>
      </c>
      <c r="B709" s="45"/>
      <c r="C709" s="46"/>
      <c r="D709" s="46"/>
      <c r="E709" s="51" t="s">
        <v>5346</v>
      </c>
      <c r="F709" s="46"/>
      <c r="G709" s="46"/>
      <c r="H709" s="46"/>
      <c r="I709" s="46"/>
      <c r="J709" s="47"/>
    </row>
    <row r="710" ht="75">
      <c r="A710" s="37" t="s">
        <v>131</v>
      </c>
      <c r="B710" s="45"/>
      <c r="C710" s="46"/>
      <c r="D710" s="46"/>
      <c r="E710" s="39" t="s">
        <v>5347</v>
      </c>
      <c r="F710" s="46"/>
      <c r="G710" s="46"/>
      <c r="H710" s="46"/>
      <c r="I710" s="46"/>
      <c r="J710" s="47"/>
    </row>
    <row r="711" ht="45">
      <c r="A711" s="37" t="s">
        <v>125</v>
      </c>
      <c r="B711" s="37">
        <v>188</v>
      </c>
      <c r="C711" s="38" t="s">
        <v>5348</v>
      </c>
      <c r="D711" s="37" t="s">
        <v>127</v>
      </c>
      <c r="E711" s="39" t="s">
        <v>5349</v>
      </c>
      <c r="F711" s="40" t="s">
        <v>135</v>
      </c>
      <c r="G711" s="41">
        <v>2</v>
      </c>
      <c r="H711" s="42">
        <v>0</v>
      </c>
      <c r="I711" s="43">
        <f>ROUND(G711*H711,P4)</f>
        <v>0</v>
      </c>
      <c r="J711" s="37"/>
      <c r="O711" s="44">
        <f>I711*0.21</f>
        <v>0</v>
      </c>
      <c r="P711">
        <v>3</v>
      </c>
    </row>
    <row r="712" ht="45">
      <c r="A712" s="37" t="s">
        <v>130</v>
      </c>
      <c r="B712" s="45"/>
      <c r="C712" s="46"/>
      <c r="D712" s="46"/>
      <c r="E712" s="39" t="s">
        <v>5349</v>
      </c>
      <c r="F712" s="46"/>
      <c r="G712" s="46"/>
      <c r="H712" s="46"/>
      <c r="I712" s="46"/>
      <c r="J712" s="47"/>
    </row>
    <row r="713" ht="30">
      <c r="A713" s="37" t="s">
        <v>242</v>
      </c>
      <c r="B713" s="45"/>
      <c r="C713" s="46"/>
      <c r="D713" s="46"/>
      <c r="E713" s="51" t="s">
        <v>5350</v>
      </c>
      <c r="F713" s="46"/>
      <c r="G713" s="46"/>
      <c r="H713" s="46"/>
      <c r="I713" s="46"/>
      <c r="J713" s="47"/>
    </row>
    <row r="714" ht="75">
      <c r="A714" s="37" t="s">
        <v>131</v>
      </c>
      <c r="B714" s="45"/>
      <c r="C714" s="46"/>
      <c r="D714" s="46"/>
      <c r="E714" s="39" t="s">
        <v>5351</v>
      </c>
      <c r="F714" s="46"/>
      <c r="G714" s="46"/>
      <c r="H714" s="46"/>
      <c r="I714" s="46"/>
      <c r="J714" s="47"/>
    </row>
    <row r="715" ht="45">
      <c r="A715" s="37" t="s">
        <v>125</v>
      </c>
      <c r="B715" s="37">
        <v>189</v>
      </c>
      <c r="C715" s="38" t="s">
        <v>5352</v>
      </c>
      <c r="D715" s="37" t="s">
        <v>127</v>
      </c>
      <c r="E715" s="39" t="s">
        <v>5353</v>
      </c>
      <c r="F715" s="40" t="s">
        <v>135</v>
      </c>
      <c r="G715" s="41">
        <v>2</v>
      </c>
      <c r="H715" s="42">
        <v>0</v>
      </c>
      <c r="I715" s="43">
        <f>ROUND(G715*H715,P4)</f>
        <v>0</v>
      </c>
      <c r="J715" s="37"/>
      <c r="O715" s="44">
        <f>I715*0.21</f>
        <v>0</v>
      </c>
      <c r="P715">
        <v>3</v>
      </c>
    </row>
    <row r="716" ht="45">
      <c r="A716" s="37" t="s">
        <v>130</v>
      </c>
      <c r="B716" s="45"/>
      <c r="C716" s="46"/>
      <c r="D716" s="46"/>
      <c r="E716" s="39" t="s">
        <v>5353</v>
      </c>
      <c r="F716" s="46"/>
      <c r="G716" s="46"/>
      <c r="H716" s="46"/>
      <c r="I716" s="46"/>
      <c r="J716" s="47"/>
    </row>
    <row r="717" ht="30">
      <c r="A717" s="37" t="s">
        <v>242</v>
      </c>
      <c r="B717" s="45"/>
      <c r="C717" s="46"/>
      <c r="D717" s="46"/>
      <c r="E717" s="51" t="s">
        <v>5332</v>
      </c>
      <c r="F717" s="46"/>
      <c r="G717" s="46"/>
      <c r="H717" s="46"/>
      <c r="I717" s="46"/>
      <c r="J717" s="47"/>
    </row>
    <row r="718" ht="75">
      <c r="A718" s="37" t="s">
        <v>131</v>
      </c>
      <c r="B718" s="45"/>
      <c r="C718" s="46"/>
      <c r="D718" s="46"/>
      <c r="E718" s="39" t="s">
        <v>5354</v>
      </c>
      <c r="F718" s="46"/>
      <c r="G718" s="46"/>
      <c r="H718" s="46"/>
      <c r="I718" s="46"/>
      <c r="J718" s="47"/>
    </row>
    <row r="719" ht="45">
      <c r="A719" s="37" t="s">
        <v>125</v>
      </c>
      <c r="B719" s="37">
        <v>190</v>
      </c>
      <c r="C719" s="38" t="s">
        <v>5355</v>
      </c>
      <c r="D719" s="37" t="s">
        <v>127</v>
      </c>
      <c r="E719" s="39" t="s">
        <v>5356</v>
      </c>
      <c r="F719" s="40" t="s">
        <v>135</v>
      </c>
      <c r="G719" s="41">
        <v>1</v>
      </c>
      <c r="H719" s="42">
        <v>0</v>
      </c>
      <c r="I719" s="43">
        <f>ROUND(G719*H719,P4)</f>
        <v>0</v>
      </c>
      <c r="J719" s="37"/>
      <c r="O719" s="44">
        <f>I719*0.21</f>
        <v>0</v>
      </c>
      <c r="P719">
        <v>3</v>
      </c>
    </row>
    <row r="720" ht="45">
      <c r="A720" s="37" t="s">
        <v>130</v>
      </c>
      <c r="B720" s="45"/>
      <c r="C720" s="46"/>
      <c r="D720" s="46"/>
      <c r="E720" s="39" t="s">
        <v>5356</v>
      </c>
      <c r="F720" s="46"/>
      <c r="G720" s="46"/>
      <c r="H720" s="46"/>
      <c r="I720" s="46"/>
      <c r="J720" s="47"/>
    </row>
    <row r="721" ht="30">
      <c r="A721" s="37" t="s">
        <v>242</v>
      </c>
      <c r="B721" s="45"/>
      <c r="C721" s="46"/>
      <c r="D721" s="46"/>
      <c r="E721" s="51" t="s">
        <v>5328</v>
      </c>
      <c r="F721" s="46"/>
      <c r="G721" s="46"/>
      <c r="H721" s="46"/>
      <c r="I721" s="46"/>
      <c r="J721" s="47"/>
    </row>
    <row r="722" ht="75">
      <c r="A722" s="37" t="s">
        <v>131</v>
      </c>
      <c r="B722" s="45"/>
      <c r="C722" s="46"/>
      <c r="D722" s="46"/>
      <c r="E722" s="39" t="s">
        <v>5357</v>
      </c>
      <c r="F722" s="46"/>
      <c r="G722" s="46"/>
      <c r="H722" s="46"/>
      <c r="I722" s="46"/>
      <c r="J722" s="47"/>
    </row>
    <row r="723" ht="45">
      <c r="A723" s="37" t="s">
        <v>125</v>
      </c>
      <c r="B723" s="37">
        <v>191</v>
      </c>
      <c r="C723" s="38" t="s">
        <v>5358</v>
      </c>
      <c r="D723" s="37" t="s">
        <v>127</v>
      </c>
      <c r="E723" s="39" t="s">
        <v>5359</v>
      </c>
      <c r="F723" s="40" t="s">
        <v>135</v>
      </c>
      <c r="G723" s="41">
        <v>1</v>
      </c>
      <c r="H723" s="42">
        <v>0</v>
      </c>
      <c r="I723" s="43">
        <f>ROUND(G723*H723,P4)</f>
        <v>0</v>
      </c>
      <c r="J723" s="37"/>
      <c r="O723" s="44">
        <f>I723*0.21</f>
        <v>0</v>
      </c>
      <c r="P723">
        <v>3</v>
      </c>
    </row>
    <row r="724" ht="45">
      <c r="A724" s="37" t="s">
        <v>130</v>
      </c>
      <c r="B724" s="45"/>
      <c r="C724" s="46"/>
      <c r="D724" s="46"/>
      <c r="E724" s="39" t="s">
        <v>5359</v>
      </c>
      <c r="F724" s="46"/>
      <c r="G724" s="46"/>
      <c r="H724" s="46"/>
      <c r="I724" s="46"/>
      <c r="J724" s="47"/>
    </row>
    <row r="725" ht="30">
      <c r="A725" s="37" t="s">
        <v>242</v>
      </c>
      <c r="B725" s="45"/>
      <c r="C725" s="46"/>
      <c r="D725" s="46"/>
      <c r="E725" s="51" t="s">
        <v>5328</v>
      </c>
      <c r="F725" s="46"/>
      <c r="G725" s="46"/>
      <c r="H725" s="46"/>
      <c r="I725" s="46"/>
      <c r="J725" s="47"/>
    </row>
    <row r="726" ht="75">
      <c r="A726" s="37" t="s">
        <v>131</v>
      </c>
      <c r="B726" s="45"/>
      <c r="C726" s="46"/>
      <c r="D726" s="46"/>
      <c r="E726" s="39" t="s">
        <v>5360</v>
      </c>
      <c r="F726" s="46"/>
      <c r="G726" s="46"/>
      <c r="H726" s="46"/>
      <c r="I726" s="46"/>
      <c r="J726" s="47"/>
    </row>
    <row r="727" ht="45">
      <c r="A727" s="37" t="s">
        <v>125</v>
      </c>
      <c r="B727" s="37">
        <v>192</v>
      </c>
      <c r="C727" s="38" t="s">
        <v>5361</v>
      </c>
      <c r="D727" s="37" t="s">
        <v>127</v>
      </c>
      <c r="E727" s="39" t="s">
        <v>5362</v>
      </c>
      <c r="F727" s="40" t="s">
        <v>135</v>
      </c>
      <c r="G727" s="41">
        <v>2</v>
      </c>
      <c r="H727" s="42">
        <v>0</v>
      </c>
      <c r="I727" s="43">
        <f>ROUND(G727*H727,P4)</f>
        <v>0</v>
      </c>
      <c r="J727" s="37"/>
      <c r="O727" s="44">
        <f>I727*0.21</f>
        <v>0</v>
      </c>
      <c r="P727">
        <v>3</v>
      </c>
    </row>
    <row r="728" ht="45">
      <c r="A728" s="37" t="s">
        <v>130</v>
      </c>
      <c r="B728" s="45"/>
      <c r="C728" s="46"/>
      <c r="D728" s="46"/>
      <c r="E728" s="39" t="s">
        <v>5362</v>
      </c>
      <c r="F728" s="46"/>
      <c r="G728" s="46"/>
      <c r="H728" s="46"/>
      <c r="I728" s="46"/>
      <c r="J728" s="47"/>
    </row>
    <row r="729" ht="30">
      <c r="A729" s="37" t="s">
        <v>242</v>
      </c>
      <c r="B729" s="45"/>
      <c r="C729" s="46"/>
      <c r="D729" s="46"/>
      <c r="E729" s="51" t="s">
        <v>5332</v>
      </c>
      <c r="F729" s="46"/>
      <c r="G729" s="46"/>
      <c r="H729" s="46"/>
      <c r="I729" s="46"/>
      <c r="J729" s="47"/>
    </row>
    <row r="730" ht="75">
      <c r="A730" s="37" t="s">
        <v>131</v>
      </c>
      <c r="B730" s="45"/>
      <c r="C730" s="46"/>
      <c r="D730" s="46"/>
      <c r="E730" s="39" t="s">
        <v>5363</v>
      </c>
      <c r="F730" s="46"/>
      <c r="G730" s="46"/>
      <c r="H730" s="46"/>
      <c r="I730" s="46"/>
      <c r="J730" s="47"/>
    </row>
    <row r="731" ht="45">
      <c r="A731" s="37" t="s">
        <v>125</v>
      </c>
      <c r="B731" s="37">
        <v>193</v>
      </c>
      <c r="C731" s="38" t="s">
        <v>5364</v>
      </c>
      <c r="D731" s="37" t="s">
        <v>127</v>
      </c>
      <c r="E731" s="39" t="s">
        <v>5365</v>
      </c>
      <c r="F731" s="40" t="s">
        <v>135</v>
      </c>
      <c r="G731" s="41">
        <v>2</v>
      </c>
      <c r="H731" s="42">
        <v>0</v>
      </c>
      <c r="I731" s="43">
        <f>ROUND(G731*H731,P4)</f>
        <v>0</v>
      </c>
      <c r="J731" s="37"/>
      <c r="O731" s="44">
        <f>I731*0.21</f>
        <v>0</v>
      </c>
      <c r="P731">
        <v>3</v>
      </c>
    </row>
    <row r="732" ht="45">
      <c r="A732" s="37" t="s">
        <v>130</v>
      </c>
      <c r="B732" s="45"/>
      <c r="C732" s="46"/>
      <c r="D732" s="46"/>
      <c r="E732" s="39" t="s">
        <v>5365</v>
      </c>
      <c r="F732" s="46"/>
      <c r="G732" s="46"/>
      <c r="H732" s="46"/>
      <c r="I732" s="46"/>
      <c r="J732" s="47"/>
    </row>
    <row r="733" ht="30">
      <c r="A733" s="37" t="s">
        <v>242</v>
      </c>
      <c r="B733" s="45"/>
      <c r="C733" s="46"/>
      <c r="D733" s="46"/>
      <c r="E733" s="51" t="s">
        <v>5350</v>
      </c>
      <c r="F733" s="46"/>
      <c r="G733" s="46"/>
      <c r="H733" s="46"/>
      <c r="I733" s="46"/>
      <c r="J733" s="47"/>
    </row>
    <row r="734" ht="75">
      <c r="A734" s="37" t="s">
        <v>131</v>
      </c>
      <c r="B734" s="45"/>
      <c r="C734" s="46"/>
      <c r="D734" s="46"/>
      <c r="E734" s="39" t="s">
        <v>5366</v>
      </c>
      <c r="F734" s="46"/>
      <c r="G734" s="46"/>
      <c r="H734" s="46"/>
      <c r="I734" s="46"/>
      <c r="J734" s="47"/>
    </row>
    <row r="735" ht="45">
      <c r="A735" s="37" t="s">
        <v>125</v>
      </c>
      <c r="B735" s="37">
        <v>194</v>
      </c>
      <c r="C735" s="38" t="s">
        <v>5367</v>
      </c>
      <c r="D735" s="37" t="s">
        <v>127</v>
      </c>
      <c r="E735" s="39" t="s">
        <v>5368</v>
      </c>
      <c r="F735" s="40" t="s">
        <v>135</v>
      </c>
      <c r="G735" s="41">
        <v>4</v>
      </c>
      <c r="H735" s="42">
        <v>0</v>
      </c>
      <c r="I735" s="43">
        <f>ROUND(G735*H735,P4)</f>
        <v>0</v>
      </c>
      <c r="J735" s="37"/>
      <c r="O735" s="44">
        <f>I735*0.21</f>
        <v>0</v>
      </c>
      <c r="P735">
        <v>3</v>
      </c>
    </row>
    <row r="736" ht="45">
      <c r="A736" s="37" t="s">
        <v>130</v>
      </c>
      <c r="B736" s="45"/>
      <c r="C736" s="46"/>
      <c r="D736" s="46"/>
      <c r="E736" s="39" t="s">
        <v>5368</v>
      </c>
      <c r="F736" s="46"/>
      <c r="G736" s="46"/>
      <c r="H736" s="46"/>
      <c r="I736" s="46"/>
      <c r="J736" s="47"/>
    </row>
    <row r="737" ht="30">
      <c r="A737" s="37" t="s">
        <v>242</v>
      </c>
      <c r="B737" s="45"/>
      <c r="C737" s="46"/>
      <c r="D737" s="46"/>
      <c r="E737" s="51" t="s">
        <v>5369</v>
      </c>
      <c r="F737" s="46"/>
      <c r="G737" s="46"/>
      <c r="H737" s="46"/>
      <c r="I737" s="46"/>
      <c r="J737" s="47"/>
    </row>
    <row r="738" ht="75">
      <c r="A738" s="37" t="s">
        <v>131</v>
      </c>
      <c r="B738" s="45"/>
      <c r="C738" s="46"/>
      <c r="D738" s="46"/>
      <c r="E738" s="39" t="s">
        <v>5370</v>
      </c>
      <c r="F738" s="46"/>
      <c r="G738" s="46"/>
      <c r="H738" s="46"/>
      <c r="I738" s="46"/>
      <c r="J738" s="47"/>
    </row>
    <row r="739" ht="45">
      <c r="A739" s="37" t="s">
        <v>125</v>
      </c>
      <c r="B739" s="37">
        <v>195</v>
      </c>
      <c r="C739" s="38" t="s">
        <v>5371</v>
      </c>
      <c r="D739" s="37" t="s">
        <v>127</v>
      </c>
      <c r="E739" s="39" t="s">
        <v>5372</v>
      </c>
      <c r="F739" s="40" t="s">
        <v>135</v>
      </c>
      <c r="G739" s="41">
        <v>11</v>
      </c>
      <c r="H739" s="42">
        <v>0</v>
      </c>
      <c r="I739" s="43">
        <f>ROUND(G739*H739,P4)</f>
        <v>0</v>
      </c>
      <c r="J739" s="37"/>
      <c r="O739" s="44">
        <f>I739*0.21</f>
        <v>0</v>
      </c>
      <c r="P739">
        <v>3</v>
      </c>
    </row>
    <row r="740" ht="45">
      <c r="A740" s="37" t="s">
        <v>130</v>
      </c>
      <c r="B740" s="45"/>
      <c r="C740" s="46"/>
      <c r="D740" s="46"/>
      <c r="E740" s="39" t="s">
        <v>5372</v>
      </c>
      <c r="F740" s="46"/>
      <c r="G740" s="46"/>
      <c r="H740" s="46"/>
      <c r="I740" s="46"/>
      <c r="J740" s="47"/>
    </row>
    <row r="741" ht="30">
      <c r="A741" s="37" t="s">
        <v>242</v>
      </c>
      <c r="B741" s="45"/>
      <c r="C741" s="46"/>
      <c r="D741" s="46"/>
      <c r="E741" s="51" t="s">
        <v>5373</v>
      </c>
      <c r="F741" s="46"/>
      <c r="G741" s="46"/>
      <c r="H741" s="46"/>
      <c r="I741" s="46"/>
      <c r="J741" s="47"/>
    </row>
    <row r="742" ht="75">
      <c r="A742" s="37" t="s">
        <v>131</v>
      </c>
      <c r="B742" s="45"/>
      <c r="C742" s="46"/>
      <c r="D742" s="46"/>
      <c r="E742" s="39" t="s">
        <v>5374</v>
      </c>
      <c r="F742" s="46"/>
      <c r="G742" s="46"/>
      <c r="H742" s="46"/>
      <c r="I742" s="46"/>
      <c r="J742" s="47"/>
    </row>
    <row r="743" ht="45">
      <c r="A743" s="37" t="s">
        <v>125</v>
      </c>
      <c r="B743" s="37">
        <v>196</v>
      </c>
      <c r="C743" s="38" t="s">
        <v>5375</v>
      </c>
      <c r="D743" s="37" t="s">
        <v>127</v>
      </c>
      <c r="E743" s="39" t="s">
        <v>5376</v>
      </c>
      <c r="F743" s="40" t="s">
        <v>135</v>
      </c>
      <c r="G743" s="41">
        <v>8</v>
      </c>
      <c r="H743" s="42">
        <v>0</v>
      </c>
      <c r="I743" s="43">
        <f>ROUND(G743*H743,P4)</f>
        <v>0</v>
      </c>
      <c r="J743" s="37"/>
      <c r="O743" s="44">
        <f>I743*0.21</f>
        <v>0</v>
      </c>
      <c r="P743">
        <v>3</v>
      </c>
    </row>
    <row r="744" ht="45">
      <c r="A744" s="37" t="s">
        <v>130</v>
      </c>
      <c r="B744" s="45"/>
      <c r="C744" s="46"/>
      <c r="D744" s="46"/>
      <c r="E744" s="39" t="s">
        <v>5376</v>
      </c>
      <c r="F744" s="46"/>
      <c r="G744" s="46"/>
      <c r="H744" s="46"/>
      <c r="I744" s="46"/>
      <c r="J744" s="47"/>
    </row>
    <row r="745" ht="30">
      <c r="A745" s="37" t="s">
        <v>242</v>
      </c>
      <c r="B745" s="45"/>
      <c r="C745" s="46"/>
      <c r="D745" s="46"/>
      <c r="E745" s="51" t="s">
        <v>5377</v>
      </c>
      <c r="F745" s="46"/>
      <c r="G745" s="46"/>
      <c r="H745" s="46"/>
      <c r="I745" s="46"/>
      <c r="J745" s="47"/>
    </row>
    <row r="746" ht="75">
      <c r="A746" s="37" t="s">
        <v>131</v>
      </c>
      <c r="B746" s="45"/>
      <c r="C746" s="46"/>
      <c r="D746" s="46"/>
      <c r="E746" s="39" t="s">
        <v>5378</v>
      </c>
      <c r="F746" s="46"/>
      <c r="G746" s="46"/>
      <c r="H746" s="46"/>
      <c r="I746" s="46"/>
      <c r="J746" s="47"/>
    </row>
    <row r="747" ht="45">
      <c r="A747" s="37" t="s">
        <v>125</v>
      </c>
      <c r="B747" s="37">
        <v>197</v>
      </c>
      <c r="C747" s="38" t="s">
        <v>5379</v>
      </c>
      <c r="D747" s="37" t="s">
        <v>127</v>
      </c>
      <c r="E747" s="39" t="s">
        <v>5380</v>
      </c>
      <c r="F747" s="40" t="s">
        <v>135</v>
      </c>
      <c r="G747" s="41">
        <v>1</v>
      </c>
      <c r="H747" s="42">
        <v>0</v>
      </c>
      <c r="I747" s="43">
        <f>ROUND(G747*H747,P4)</f>
        <v>0</v>
      </c>
      <c r="J747" s="37"/>
      <c r="O747" s="44">
        <f>I747*0.21</f>
        <v>0</v>
      </c>
      <c r="P747">
        <v>3</v>
      </c>
    </row>
    <row r="748" ht="45">
      <c r="A748" s="37" t="s">
        <v>130</v>
      </c>
      <c r="B748" s="45"/>
      <c r="C748" s="46"/>
      <c r="D748" s="46"/>
      <c r="E748" s="39" t="s">
        <v>5380</v>
      </c>
      <c r="F748" s="46"/>
      <c r="G748" s="46"/>
      <c r="H748" s="46"/>
      <c r="I748" s="46"/>
      <c r="J748" s="47"/>
    </row>
    <row r="749" ht="30">
      <c r="A749" s="37" t="s">
        <v>242</v>
      </c>
      <c r="B749" s="45"/>
      <c r="C749" s="46"/>
      <c r="D749" s="46"/>
      <c r="E749" s="51" t="s">
        <v>5328</v>
      </c>
      <c r="F749" s="46"/>
      <c r="G749" s="46"/>
      <c r="H749" s="46"/>
      <c r="I749" s="46"/>
      <c r="J749" s="47"/>
    </row>
    <row r="750" ht="75">
      <c r="A750" s="37" t="s">
        <v>131</v>
      </c>
      <c r="B750" s="45"/>
      <c r="C750" s="46"/>
      <c r="D750" s="46"/>
      <c r="E750" s="39" t="s">
        <v>5381</v>
      </c>
      <c r="F750" s="46"/>
      <c r="G750" s="46"/>
      <c r="H750" s="46"/>
      <c r="I750" s="46"/>
      <c r="J750" s="47"/>
    </row>
    <row r="751" ht="45">
      <c r="A751" s="37" t="s">
        <v>125</v>
      </c>
      <c r="B751" s="37">
        <v>198</v>
      </c>
      <c r="C751" s="38" t="s">
        <v>5382</v>
      </c>
      <c r="D751" s="37" t="s">
        <v>127</v>
      </c>
      <c r="E751" s="39" t="s">
        <v>5383</v>
      </c>
      <c r="F751" s="40" t="s">
        <v>135</v>
      </c>
      <c r="G751" s="41">
        <v>4</v>
      </c>
      <c r="H751" s="42">
        <v>0</v>
      </c>
      <c r="I751" s="43">
        <f>ROUND(G751*H751,P4)</f>
        <v>0</v>
      </c>
      <c r="J751" s="37"/>
      <c r="O751" s="44">
        <f>I751*0.21</f>
        <v>0</v>
      </c>
      <c r="P751">
        <v>3</v>
      </c>
    </row>
    <row r="752" ht="45">
      <c r="A752" s="37" t="s">
        <v>130</v>
      </c>
      <c r="B752" s="45"/>
      <c r="C752" s="46"/>
      <c r="D752" s="46"/>
      <c r="E752" s="39" t="s">
        <v>5383</v>
      </c>
      <c r="F752" s="46"/>
      <c r="G752" s="46"/>
      <c r="H752" s="46"/>
      <c r="I752" s="46"/>
      <c r="J752" s="47"/>
    </row>
    <row r="753" ht="30">
      <c r="A753" s="37" t="s">
        <v>242</v>
      </c>
      <c r="B753" s="45"/>
      <c r="C753" s="46"/>
      <c r="D753" s="46"/>
      <c r="E753" s="51" t="s">
        <v>5384</v>
      </c>
      <c r="F753" s="46"/>
      <c r="G753" s="46"/>
      <c r="H753" s="46"/>
      <c r="I753" s="46"/>
      <c r="J753" s="47"/>
    </row>
    <row r="754" ht="75">
      <c r="A754" s="37" t="s">
        <v>131</v>
      </c>
      <c r="B754" s="45"/>
      <c r="C754" s="46"/>
      <c r="D754" s="46"/>
      <c r="E754" s="39" t="s">
        <v>5385</v>
      </c>
      <c r="F754" s="46"/>
      <c r="G754" s="46"/>
      <c r="H754" s="46"/>
      <c r="I754" s="46"/>
      <c r="J754" s="47"/>
    </row>
    <row r="755" ht="45">
      <c r="A755" s="37" t="s">
        <v>125</v>
      </c>
      <c r="B755" s="37">
        <v>199</v>
      </c>
      <c r="C755" s="38" t="s">
        <v>5386</v>
      </c>
      <c r="D755" s="37" t="s">
        <v>127</v>
      </c>
      <c r="E755" s="39" t="s">
        <v>5387</v>
      </c>
      <c r="F755" s="40" t="s">
        <v>135</v>
      </c>
      <c r="G755" s="41">
        <v>1</v>
      </c>
      <c r="H755" s="42">
        <v>0</v>
      </c>
      <c r="I755" s="43">
        <f>ROUND(G755*H755,P4)</f>
        <v>0</v>
      </c>
      <c r="J755" s="37"/>
      <c r="O755" s="44">
        <f>I755*0.21</f>
        <v>0</v>
      </c>
      <c r="P755">
        <v>3</v>
      </c>
    </row>
    <row r="756" ht="45">
      <c r="A756" s="37" t="s">
        <v>130</v>
      </c>
      <c r="B756" s="45"/>
      <c r="C756" s="46"/>
      <c r="D756" s="46"/>
      <c r="E756" s="39" t="s">
        <v>5387</v>
      </c>
      <c r="F756" s="46"/>
      <c r="G756" s="46"/>
      <c r="H756" s="46"/>
      <c r="I756" s="46"/>
      <c r="J756" s="47"/>
    </row>
    <row r="757" ht="30">
      <c r="A757" s="37" t="s">
        <v>242</v>
      </c>
      <c r="B757" s="45"/>
      <c r="C757" s="46"/>
      <c r="D757" s="46"/>
      <c r="E757" s="51" t="s">
        <v>5328</v>
      </c>
      <c r="F757" s="46"/>
      <c r="G757" s="46"/>
      <c r="H757" s="46"/>
      <c r="I757" s="46"/>
      <c r="J757" s="47"/>
    </row>
    <row r="758" ht="75">
      <c r="A758" s="37" t="s">
        <v>131</v>
      </c>
      <c r="B758" s="45"/>
      <c r="C758" s="46"/>
      <c r="D758" s="46"/>
      <c r="E758" s="39" t="s">
        <v>5388</v>
      </c>
      <c r="F758" s="46"/>
      <c r="G758" s="46"/>
      <c r="H758" s="46"/>
      <c r="I758" s="46"/>
      <c r="J758" s="47"/>
    </row>
    <row r="759" ht="45">
      <c r="A759" s="37" t="s">
        <v>125</v>
      </c>
      <c r="B759" s="37">
        <v>200</v>
      </c>
      <c r="C759" s="38" t="s">
        <v>5389</v>
      </c>
      <c r="D759" s="37" t="s">
        <v>127</v>
      </c>
      <c r="E759" s="39" t="s">
        <v>5390</v>
      </c>
      <c r="F759" s="40" t="s">
        <v>135</v>
      </c>
      <c r="G759" s="41">
        <v>2</v>
      </c>
      <c r="H759" s="42">
        <v>0</v>
      </c>
      <c r="I759" s="43">
        <f>ROUND(G759*H759,P4)</f>
        <v>0</v>
      </c>
      <c r="J759" s="37"/>
      <c r="O759" s="44">
        <f>I759*0.21</f>
        <v>0</v>
      </c>
      <c r="P759">
        <v>3</v>
      </c>
    </row>
    <row r="760" ht="45">
      <c r="A760" s="37" t="s">
        <v>130</v>
      </c>
      <c r="B760" s="45"/>
      <c r="C760" s="46"/>
      <c r="D760" s="46"/>
      <c r="E760" s="39" t="s">
        <v>5391</v>
      </c>
      <c r="F760" s="46"/>
      <c r="G760" s="46"/>
      <c r="H760" s="46"/>
      <c r="I760" s="46"/>
      <c r="J760" s="47"/>
    </row>
    <row r="761" ht="30">
      <c r="A761" s="37" t="s">
        <v>242</v>
      </c>
      <c r="B761" s="45"/>
      <c r="C761" s="46"/>
      <c r="D761" s="46"/>
      <c r="E761" s="51" t="s">
        <v>5332</v>
      </c>
      <c r="F761" s="46"/>
      <c r="G761" s="46"/>
      <c r="H761" s="46"/>
      <c r="I761" s="46"/>
      <c r="J761" s="47"/>
    </row>
    <row r="762" ht="75">
      <c r="A762" s="37" t="s">
        <v>131</v>
      </c>
      <c r="B762" s="45"/>
      <c r="C762" s="46"/>
      <c r="D762" s="46"/>
      <c r="E762" s="39" t="s">
        <v>5392</v>
      </c>
      <c r="F762" s="46"/>
      <c r="G762" s="46"/>
      <c r="H762" s="46"/>
      <c r="I762" s="46"/>
      <c r="J762" s="47"/>
    </row>
    <row r="763" ht="45">
      <c r="A763" s="37" t="s">
        <v>125</v>
      </c>
      <c r="B763" s="37">
        <v>201</v>
      </c>
      <c r="C763" s="38" t="s">
        <v>5393</v>
      </c>
      <c r="D763" s="37" t="s">
        <v>127</v>
      </c>
      <c r="E763" s="39" t="s">
        <v>5394</v>
      </c>
      <c r="F763" s="40" t="s">
        <v>135</v>
      </c>
      <c r="G763" s="41">
        <v>3</v>
      </c>
      <c r="H763" s="42">
        <v>0</v>
      </c>
      <c r="I763" s="43">
        <f>ROUND(G763*H763,P4)</f>
        <v>0</v>
      </c>
      <c r="J763" s="37"/>
      <c r="O763" s="44">
        <f>I763*0.21</f>
        <v>0</v>
      </c>
      <c r="P763">
        <v>3</v>
      </c>
    </row>
    <row r="764" ht="45">
      <c r="A764" s="37" t="s">
        <v>130</v>
      </c>
      <c r="B764" s="45"/>
      <c r="C764" s="46"/>
      <c r="D764" s="46"/>
      <c r="E764" s="39" t="s">
        <v>5395</v>
      </c>
      <c r="F764" s="46"/>
      <c r="G764" s="46"/>
      <c r="H764" s="46"/>
      <c r="I764" s="46"/>
      <c r="J764" s="47"/>
    </row>
    <row r="765" ht="30">
      <c r="A765" s="37" t="s">
        <v>242</v>
      </c>
      <c r="B765" s="45"/>
      <c r="C765" s="46"/>
      <c r="D765" s="46"/>
      <c r="E765" s="51" t="s">
        <v>5396</v>
      </c>
      <c r="F765" s="46"/>
      <c r="G765" s="46"/>
      <c r="H765" s="46"/>
      <c r="I765" s="46"/>
      <c r="J765" s="47"/>
    </row>
    <row r="766" ht="75">
      <c r="A766" s="37" t="s">
        <v>131</v>
      </c>
      <c r="B766" s="45"/>
      <c r="C766" s="46"/>
      <c r="D766" s="46"/>
      <c r="E766" s="39" t="s">
        <v>5397</v>
      </c>
      <c r="F766" s="46"/>
      <c r="G766" s="46"/>
      <c r="H766" s="46"/>
      <c r="I766" s="46"/>
      <c r="J766" s="47"/>
    </row>
    <row r="767" ht="45">
      <c r="A767" s="37" t="s">
        <v>125</v>
      </c>
      <c r="B767" s="37">
        <v>202</v>
      </c>
      <c r="C767" s="38" t="s">
        <v>5398</v>
      </c>
      <c r="D767" s="37" t="s">
        <v>127</v>
      </c>
      <c r="E767" s="39" t="s">
        <v>5399</v>
      </c>
      <c r="F767" s="40" t="s">
        <v>135</v>
      </c>
      <c r="G767" s="41">
        <v>1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 ht="45">
      <c r="A768" s="37" t="s">
        <v>130</v>
      </c>
      <c r="B768" s="45"/>
      <c r="C768" s="46"/>
      <c r="D768" s="46"/>
      <c r="E768" s="39" t="s">
        <v>5400</v>
      </c>
      <c r="F768" s="46"/>
      <c r="G768" s="46"/>
      <c r="H768" s="46"/>
      <c r="I768" s="46"/>
      <c r="J768" s="47"/>
    </row>
    <row r="769" ht="30">
      <c r="A769" s="37" t="s">
        <v>242</v>
      </c>
      <c r="B769" s="45"/>
      <c r="C769" s="46"/>
      <c r="D769" s="46"/>
      <c r="E769" s="51" t="s">
        <v>5336</v>
      </c>
      <c r="F769" s="46"/>
      <c r="G769" s="46"/>
      <c r="H769" s="46"/>
      <c r="I769" s="46"/>
      <c r="J769" s="47"/>
    </row>
    <row r="770" ht="75">
      <c r="A770" s="37" t="s">
        <v>131</v>
      </c>
      <c r="B770" s="45"/>
      <c r="C770" s="46"/>
      <c r="D770" s="46"/>
      <c r="E770" s="39" t="s">
        <v>5401</v>
      </c>
      <c r="F770" s="46"/>
      <c r="G770" s="46"/>
      <c r="H770" s="46"/>
      <c r="I770" s="46"/>
      <c r="J770" s="47"/>
    </row>
    <row r="771" ht="45">
      <c r="A771" s="37" t="s">
        <v>125</v>
      </c>
      <c r="B771" s="37">
        <v>203</v>
      </c>
      <c r="C771" s="38" t="s">
        <v>5402</v>
      </c>
      <c r="D771" s="37" t="s">
        <v>127</v>
      </c>
      <c r="E771" s="39" t="s">
        <v>5403</v>
      </c>
      <c r="F771" s="40" t="s">
        <v>135</v>
      </c>
      <c r="G771" s="41">
        <v>3</v>
      </c>
      <c r="H771" s="42">
        <v>0</v>
      </c>
      <c r="I771" s="43">
        <f>ROUND(G771*H771,P4)</f>
        <v>0</v>
      </c>
      <c r="J771" s="37"/>
      <c r="O771" s="44">
        <f>I771*0.21</f>
        <v>0</v>
      </c>
      <c r="P771">
        <v>3</v>
      </c>
    </row>
    <row r="772" ht="45">
      <c r="A772" s="37" t="s">
        <v>130</v>
      </c>
      <c r="B772" s="45"/>
      <c r="C772" s="46"/>
      <c r="D772" s="46"/>
      <c r="E772" s="39" t="s">
        <v>5404</v>
      </c>
      <c r="F772" s="46"/>
      <c r="G772" s="46"/>
      <c r="H772" s="46"/>
      <c r="I772" s="46"/>
      <c r="J772" s="47"/>
    </row>
    <row r="773" ht="30">
      <c r="A773" s="37" t="s">
        <v>242</v>
      </c>
      <c r="B773" s="45"/>
      <c r="C773" s="46"/>
      <c r="D773" s="46"/>
      <c r="E773" s="51" t="s">
        <v>5396</v>
      </c>
      <c r="F773" s="46"/>
      <c r="G773" s="46"/>
      <c r="H773" s="46"/>
      <c r="I773" s="46"/>
      <c r="J773" s="47"/>
    </row>
    <row r="774" ht="75">
      <c r="A774" s="37" t="s">
        <v>131</v>
      </c>
      <c r="B774" s="45"/>
      <c r="C774" s="46"/>
      <c r="D774" s="46"/>
      <c r="E774" s="39" t="s">
        <v>5405</v>
      </c>
      <c r="F774" s="46"/>
      <c r="G774" s="46"/>
      <c r="H774" s="46"/>
      <c r="I774" s="46"/>
      <c r="J774" s="47"/>
    </row>
    <row r="775" ht="45">
      <c r="A775" s="37" t="s">
        <v>125</v>
      </c>
      <c r="B775" s="37">
        <v>204</v>
      </c>
      <c r="C775" s="38" t="s">
        <v>5406</v>
      </c>
      <c r="D775" s="37" t="s">
        <v>127</v>
      </c>
      <c r="E775" s="39" t="s">
        <v>5407</v>
      </c>
      <c r="F775" s="40" t="s">
        <v>135</v>
      </c>
      <c r="G775" s="41">
        <v>7</v>
      </c>
      <c r="H775" s="42">
        <v>0</v>
      </c>
      <c r="I775" s="43">
        <f>ROUND(G775*H775,P4)</f>
        <v>0</v>
      </c>
      <c r="J775" s="37"/>
      <c r="O775" s="44">
        <f>I775*0.21</f>
        <v>0</v>
      </c>
      <c r="P775">
        <v>3</v>
      </c>
    </row>
    <row r="776" ht="45">
      <c r="A776" s="37" t="s">
        <v>130</v>
      </c>
      <c r="B776" s="45"/>
      <c r="C776" s="46"/>
      <c r="D776" s="46"/>
      <c r="E776" s="39" t="s">
        <v>5408</v>
      </c>
      <c r="F776" s="46"/>
      <c r="G776" s="46"/>
      <c r="H776" s="46"/>
      <c r="I776" s="46"/>
      <c r="J776" s="47"/>
    </row>
    <row r="777" ht="30">
      <c r="A777" s="37" t="s">
        <v>242</v>
      </c>
      <c r="B777" s="45"/>
      <c r="C777" s="46"/>
      <c r="D777" s="46"/>
      <c r="E777" s="51" t="s">
        <v>5409</v>
      </c>
      <c r="F777" s="46"/>
      <c r="G777" s="46"/>
      <c r="H777" s="46"/>
      <c r="I777" s="46"/>
      <c r="J777" s="47"/>
    </row>
    <row r="778" ht="75">
      <c r="A778" s="37" t="s">
        <v>131</v>
      </c>
      <c r="B778" s="45"/>
      <c r="C778" s="46"/>
      <c r="D778" s="46"/>
      <c r="E778" s="39" t="s">
        <v>5410</v>
      </c>
      <c r="F778" s="46"/>
      <c r="G778" s="46"/>
      <c r="H778" s="46"/>
      <c r="I778" s="46"/>
      <c r="J778" s="47"/>
    </row>
    <row r="779" ht="45">
      <c r="A779" s="37" t="s">
        <v>125</v>
      </c>
      <c r="B779" s="37">
        <v>205</v>
      </c>
      <c r="C779" s="38" t="s">
        <v>5411</v>
      </c>
      <c r="D779" s="37" t="s">
        <v>127</v>
      </c>
      <c r="E779" s="39" t="s">
        <v>5412</v>
      </c>
      <c r="F779" s="40" t="s">
        <v>135</v>
      </c>
      <c r="G779" s="41">
        <v>3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45">
      <c r="A780" s="37" t="s">
        <v>130</v>
      </c>
      <c r="B780" s="45"/>
      <c r="C780" s="46"/>
      <c r="D780" s="46"/>
      <c r="E780" s="39" t="s">
        <v>5413</v>
      </c>
      <c r="F780" s="46"/>
      <c r="G780" s="46"/>
      <c r="H780" s="46"/>
      <c r="I780" s="46"/>
      <c r="J780" s="47"/>
    </row>
    <row r="781" ht="30">
      <c r="A781" s="37" t="s">
        <v>242</v>
      </c>
      <c r="B781" s="45"/>
      <c r="C781" s="46"/>
      <c r="D781" s="46"/>
      <c r="E781" s="51" t="s">
        <v>5414</v>
      </c>
      <c r="F781" s="46"/>
      <c r="G781" s="46"/>
      <c r="H781" s="46"/>
      <c r="I781" s="46"/>
      <c r="J781" s="47"/>
    </row>
    <row r="782" ht="75">
      <c r="A782" s="37" t="s">
        <v>131</v>
      </c>
      <c r="B782" s="45"/>
      <c r="C782" s="46"/>
      <c r="D782" s="46"/>
      <c r="E782" s="39" t="s">
        <v>5415</v>
      </c>
      <c r="F782" s="46"/>
      <c r="G782" s="46"/>
      <c r="H782" s="46"/>
      <c r="I782" s="46"/>
      <c r="J782" s="47"/>
    </row>
    <row r="783" ht="45">
      <c r="A783" s="37" t="s">
        <v>125</v>
      </c>
      <c r="B783" s="37">
        <v>206</v>
      </c>
      <c r="C783" s="38" t="s">
        <v>5416</v>
      </c>
      <c r="D783" s="37" t="s">
        <v>127</v>
      </c>
      <c r="E783" s="39" t="s">
        <v>5417</v>
      </c>
      <c r="F783" s="40" t="s">
        <v>135</v>
      </c>
      <c r="G783" s="41">
        <v>1</v>
      </c>
      <c r="H783" s="42">
        <v>0</v>
      </c>
      <c r="I783" s="43">
        <f>ROUND(G783*H783,P4)</f>
        <v>0</v>
      </c>
      <c r="J783" s="37"/>
      <c r="O783" s="44">
        <f>I783*0.21</f>
        <v>0</v>
      </c>
      <c r="P783">
        <v>3</v>
      </c>
    </row>
    <row r="784" ht="45">
      <c r="A784" s="37" t="s">
        <v>130</v>
      </c>
      <c r="B784" s="45"/>
      <c r="C784" s="46"/>
      <c r="D784" s="46"/>
      <c r="E784" s="39" t="s">
        <v>5418</v>
      </c>
      <c r="F784" s="46"/>
      <c r="G784" s="46"/>
      <c r="H784" s="46"/>
      <c r="I784" s="46"/>
      <c r="J784" s="47"/>
    </row>
    <row r="785" ht="30">
      <c r="A785" s="37" t="s">
        <v>242</v>
      </c>
      <c r="B785" s="45"/>
      <c r="C785" s="46"/>
      <c r="D785" s="46"/>
      <c r="E785" s="51" t="s">
        <v>5336</v>
      </c>
      <c r="F785" s="46"/>
      <c r="G785" s="46"/>
      <c r="H785" s="46"/>
      <c r="I785" s="46"/>
      <c r="J785" s="47"/>
    </row>
    <row r="786" ht="75">
      <c r="A786" s="37" t="s">
        <v>131</v>
      </c>
      <c r="B786" s="45"/>
      <c r="C786" s="46"/>
      <c r="D786" s="46"/>
      <c r="E786" s="39" t="s">
        <v>5419</v>
      </c>
      <c r="F786" s="46"/>
      <c r="G786" s="46"/>
      <c r="H786" s="46"/>
      <c r="I786" s="46"/>
      <c r="J786" s="47"/>
    </row>
    <row r="787" ht="45">
      <c r="A787" s="37" t="s">
        <v>125</v>
      </c>
      <c r="B787" s="37">
        <v>207</v>
      </c>
      <c r="C787" s="38" t="s">
        <v>5420</v>
      </c>
      <c r="D787" s="37" t="s">
        <v>127</v>
      </c>
      <c r="E787" s="39" t="s">
        <v>5421</v>
      </c>
      <c r="F787" s="40" t="s">
        <v>135</v>
      </c>
      <c r="G787" s="41">
        <v>3</v>
      </c>
      <c r="H787" s="42">
        <v>0</v>
      </c>
      <c r="I787" s="43">
        <f>ROUND(G787*H787,P4)</f>
        <v>0</v>
      </c>
      <c r="J787" s="37"/>
      <c r="O787" s="44">
        <f>I787*0.21</f>
        <v>0</v>
      </c>
      <c r="P787">
        <v>3</v>
      </c>
    </row>
    <row r="788" ht="45">
      <c r="A788" s="37" t="s">
        <v>130</v>
      </c>
      <c r="B788" s="45"/>
      <c r="C788" s="46"/>
      <c r="D788" s="46"/>
      <c r="E788" s="39" t="s">
        <v>5422</v>
      </c>
      <c r="F788" s="46"/>
      <c r="G788" s="46"/>
      <c r="H788" s="46"/>
      <c r="I788" s="46"/>
      <c r="J788" s="47"/>
    </row>
    <row r="789" ht="30">
      <c r="A789" s="37" t="s">
        <v>242</v>
      </c>
      <c r="B789" s="45"/>
      <c r="C789" s="46"/>
      <c r="D789" s="46"/>
      <c r="E789" s="51" t="s">
        <v>5396</v>
      </c>
      <c r="F789" s="46"/>
      <c r="G789" s="46"/>
      <c r="H789" s="46"/>
      <c r="I789" s="46"/>
      <c r="J789" s="47"/>
    </row>
    <row r="790" ht="75">
      <c r="A790" s="37" t="s">
        <v>131</v>
      </c>
      <c r="B790" s="45"/>
      <c r="C790" s="46"/>
      <c r="D790" s="46"/>
      <c r="E790" s="39" t="s">
        <v>5423</v>
      </c>
      <c r="F790" s="46"/>
      <c r="G790" s="46"/>
      <c r="H790" s="46"/>
      <c r="I790" s="46"/>
      <c r="J790" s="47"/>
    </row>
    <row r="791" ht="45">
      <c r="A791" s="37" t="s">
        <v>125</v>
      </c>
      <c r="B791" s="37">
        <v>208</v>
      </c>
      <c r="C791" s="38" t="s">
        <v>5424</v>
      </c>
      <c r="D791" s="37" t="s">
        <v>127</v>
      </c>
      <c r="E791" s="39" t="s">
        <v>5425</v>
      </c>
      <c r="F791" s="40" t="s">
        <v>135</v>
      </c>
      <c r="G791" s="41">
        <v>3</v>
      </c>
      <c r="H791" s="42">
        <v>0</v>
      </c>
      <c r="I791" s="43">
        <f>ROUND(G791*H791,P4)</f>
        <v>0</v>
      </c>
      <c r="J791" s="37"/>
      <c r="O791" s="44">
        <f>I791*0.21</f>
        <v>0</v>
      </c>
      <c r="P791">
        <v>3</v>
      </c>
    </row>
    <row r="792" ht="45">
      <c r="A792" s="37" t="s">
        <v>130</v>
      </c>
      <c r="B792" s="45"/>
      <c r="C792" s="46"/>
      <c r="D792" s="46"/>
      <c r="E792" s="39" t="s">
        <v>5426</v>
      </c>
      <c r="F792" s="46"/>
      <c r="G792" s="46"/>
      <c r="H792" s="46"/>
      <c r="I792" s="46"/>
      <c r="J792" s="47"/>
    </row>
    <row r="793" ht="30">
      <c r="A793" s="37" t="s">
        <v>242</v>
      </c>
      <c r="B793" s="45"/>
      <c r="C793" s="46"/>
      <c r="D793" s="46"/>
      <c r="E793" s="51" t="s">
        <v>5427</v>
      </c>
      <c r="F793" s="46"/>
      <c r="G793" s="46"/>
      <c r="H793" s="46"/>
      <c r="I793" s="46"/>
      <c r="J793" s="47"/>
    </row>
    <row r="794" ht="75">
      <c r="A794" s="37" t="s">
        <v>131</v>
      </c>
      <c r="B794" s="45"/>
      <c r="C794" s="46"/>
      <c r="D794" s="46"/>
      <c r="E794" s="39" t="s">
        <v>5428</v>
      </c>
      <c r="F794" s="46"/>
      <c r="G794" s="46"/>
      <c r="H794" s="46"/>
      <c r="I794" s="46"/>
      <c r="J794" s="47"/>
    </row>
    <row r="795" ht="45">
      <c r="A795" s="37" t="s">
        <v>125</v>
      </c>
      <c r="B795" s="37">
        <v>209</v>
      </c>
      <c r="C795" s="38" t="s">
        <v>5429</v>
      </c>
      <c r="D795" s="37" t="s">
        <v>127</v>
      </c>
      <c r="E795" s="39" t="s">
        <v>5430</v>
      </c>
      <c r="F795" s="40" t="s">
        <v>135</v>
      </c>
      <c r="G795" s="41">
        <v>3</v>
      </c>
      <c r="H795" s="42">
        <v>0</v>
      </c>
      <c r="I795" s="43">
        <f>ROUND(G795*H795,P4)</f>
        <v>0</v>
      </c>
      <c r="J795" s="37"/>
      <c r="O795" s="44">
        <f>I795*0.21</f>
        <v>0</v>
      </c>
      <c r="P795">
        <v>3</v>
      </c>
    </row>
    <row r="796" ht="45">
      <c r="A796" s="37" t="s">
        <v>130</v>
      </c>
      <c r="B796" s="45"/>
      <c r="C796" s="46"/>
      <c r="D796" s="46"/>
      <c r="E796" s="39" t="s">
        <v>5431</v>
      </c>
      <c r="F796" s="46"/>
      <c r="G796" s="46"/>
      <c r="H796" s="46"/>
      <c r="I796" s="46"/>
      <c r="J796" s="47"/>
    </row>
    <row r="797" ht="30">
      <c r="A797" s="37" t="s">
        <v>242</v>
      </c>
      <c r="B797" s="45"/>
      <c r="C797" s="46"/>
      <c r="D797" s="46"/>
      <c r="E797" s="51" t="s">
        <v>5396</v>
      </c>
      <c r="F797" s="46"/>
      <c r="G797" s="46"/>
      <c r="H797" s="46"/>
      <c r="I797" s="46"/>
      <c r="J797" s="47"/>
    </row>
    <row r="798" ht="75">
      <c r="A798" s="37" t="s">
        <v>131</v>
      </c>
      <c r="B798" s="45"/>
      <c r="C798" s="46"/>
      <c r="D798" s="46"/>
      <c r="E798" s="39" t="s">
        <v>5432</v>
      </c>
      <c r="F798" s="46"/>
      <c r="G798" s="46"/>
      <c r="H798" s="46"/>
      <c r="I798" s="46"/>
      <c r="J798" s="47"/>
    </row>
    <row r="799" ht="45">
      <c r="A799" s="37" t="s">
        <v>125</v>
      </c>
      <c r="B799" s="37">
        <v>210</v>
      </c>
      <c r="C799" s="38" t="s">
        <v>5433</v>
      </c>
      <c r="D799" s="37" t="s">
        <v>127</v>
      </c>
      <c r="E799" s="39" t="s">
        <v>5434</v>
      </c>
      <c r="F799" s="40" t="s">
        <v>135</v>
      </c>
      <c r="G799" s="41">
        <v>1</v>
      </c>
      <c r="H799" s="42">
        <v>0</v>
      </c>
      <c r="I799" s="43">
        <f>ROUND(G799*H799,P4)</f>
        <v>0</v>
      </c>
      <c r="J799" s="37"/>
      <c r="O799" s="44">
        <f>I799*0.21</f>
        <v>0</v>
      </c>
      <c r="P799">
        <v>3</v>
      </c>
    </row>
    <row r="800" ht="45">
      <c r="A800" s="37" t="s">
        <v>130</v>
      </c>
      <c r="B800" s="45"/>
      <c r="C800" s="46"/>
      <c r="D800" s="46"/>
      <c r="E800" s="39" t="s">
        <v>5434</v>
      </c>
      <c r="F800" s="46"/>
      <c r="G800" s="46"/>
      <c r="H800" s="46"/>
      <c r="I800" s="46"/>
      <c r="J800" s="47"/>
    </row>
    <row r="801" ht="30">
      <c r="A801" s="37" t="s">
        <v>242</v>
      </c>
      <c r="B801" s="45"/>
      <c r="C801" s="46"/>
      <c r="D801" s="46"/>
      <c r="E801" s="51" t="s">
        <v>5328</v>
      </c>
      <c r="F801" s="46"/>
      <c r="G801" s="46"/>
      <c r="H801" s="46"/>
      <c r="I801" s="46"/>
      <c r="J801" s="47"/>
    </row>
    <row r="802" ht="75">
      <c r="A802" s="37" t="s">
        <v>131</v>
      </c>
      <c r="B802" s="45"/>
      <c r="C802" s="46"/>
      <c r="D802" s="46"/>
      <c r="E802" s="39" t="s">
        <v>5435</v>
      </c>
      <c r="F802" s="46"/>
      <c r="G802" s="46"/>
      <c r="H802" s="46"/>
      <c r="I802" s="46"/>
      <c r="J802" s="47"/>
    </row>
    <row r="803" ht="45">
      <c r="A803" s="37" t="s">
        <v>125</v>
      </c>
      <c r="B803" s="37">
        <v>211</v>
      </c>
      <c r="C803" s="38" t="s">
        <v>5436</v>
      </c>
      <c r="D803" s="37" t="s">
        <v>127</v>
      </c>
      <c r="E803" s="39" t="s">
        <v>5437</v>
      </c>
      <c r="F803" s="40" t="s">
        <v>135</v>
      </c>
      <c r="G803" s="41">
        <v>1</v>
      </c>
      <c r="H803" s="42">
        <v>0</v>
      </c>
      <c r="I803" s="43">
        <f>ROUND(G803*H803,P4)</f>
        <v>0</v>
      </c>
      <c r="J803" s="37"/>
      <c r="O803" s="44">
        <f>I803*0.21</f>
        <v>0</v>
      </c>
      <c r="P803">
        <v>3</v>
      </c>
    </row>
    <row r="804" ht="45">
      <c r="A804" s="37" t="s">
        <v>130</v>
      </c>
      <c r="B804" s="45"/>
      <c r="C804" s="46"/>
      <c r="D804" s="46"/>
      <c r="E804" s="39" t="s">
        <v>5437</v>
      </c>
      <c r="F804" s="46"/>
      <c r="G804" s="46"/>
      <c r="H804" s="46"/>
      <c r="I804" s="46"/>
      <c r="J804" s="47"/>
    </row>
    <row r="805" ht="30">
      <c r="A805" s="37" t="s">
        <v>242</v>
      </c>
      <c r="B805" s="45"/>
      <c r="C805" s="46"/>
      <c r="D805" s="46"/>
      <c r="E805" s="51" t="s">
        <v>5336</v>
      </c>
      <c r="F805" s="46"/>
      <c r="G805" s="46"/>
      <c r="H805" s="46"/>
      <c r="I805" s="46"/>
      <c r="J805" s="47"/>
    </row>
    <row r="806" ht="75">
      <c r="A806" s="37" t="s">
        <v>131</v>
      </c>
      <c r="B806" s="45"/>
      <c r="C806" s="46"/>
      <c r="D806" s="46"/>
      <c r="E806" s="39" t="s">
        <v>5438</v>
      </c>
      <c r="F806" s="46"/>
      <c r="G806" s="46"/>
      <c r="H806" s="46"/>
      <c r="I806" s="46"/>
      <c r="J806" s="47"/>
    </row>
    <row r="807" ht="30">
      <c r="A807" s="37" t="s">
        <v>125</v>
      </c>
      <c r="B807" s="37">
        <v>212</v>
      </c>
      <c r="C807" s="38" t="s">
        <v>5439</v>
      </c>
      <c r="D807" s="37" t="s">
        <v>127</v>
      </c>
      <c r="E807" s="39" t="s">
        <v>5440</v>
      </c>
      <c r="F807" s="40" t="s">
        <v>135</v>
      </c>
      <c r="G807" s="41">
        <v>3</v>
      </c>
      <c r="H807" s="42">
        <v>0</v>
      </c>
      <c r="I807" s="43">
        <f>ROUND(G807*H807,P4)</f>
        <v>0</v>
      </c>
      <c r="J807" s="37"/>
      <c r="O807" s="44">
        <f>I807*0.21</f>
        <v>0</v>
      </c>
      <c r="P807">
        <v>3</v>
      </c>
    </row>
    <row r="808" ht="30">
      <c r="A808" s="37" t="s">
        <v>130</v>
      </c>
      <c r="B808" s="45"/>
      <c r="C808" s="46"/>
      <c r="D808" s="46"/>
      <c r="E808" s="39" t="s">
        <v>5440</v>
      </c>
      <c r="F808" s="46"/>
      <c r="G808" s="46"/>
      <c r="H808" s="46"/>
      <c r="I808" s="46"/>
      <c r="J808" s="47"/>
    </row>
    <row r="809" ht="30">
      <c r="A809" s="37" t="s">
        <v>242</v>
      </c>
      <c r="B809" s="45"/>
      <c r="C809" s="46"/>
      <c r="D809" s="46"/>
      <c r="E809" s="51" t="s">
        <v>5396</v>
      </c>
      <c r="F809" s="46"/>
      <c r="G809" s="46"/>
      <c r="H809" s="46"/>
      <c r="I809" s="46"/>
      <c r="J809" s="47"/>
    </row>
    <row r="810" ht="45">
      <c r="A810" s="37" t="s">
        <v>131</v>
      </c>
      <c r="B810" s="45"/>
      <c r="C810" s="46"/>
      <c r="D810" s="46"/>
      <c r="E810" s="39" t="s">
        <v>5441</v>
      </c>
      <c r="F810" s="46"/>
      <c r="G810" s="46"/>
      <c r="H810" s="46"/>
      <c r="I810" s="46"/>
      <c r="J810" s="47"/>
    </row>
    <row r="811" ht="30">
      <c r="A811" s="37" t="s">
        <v>125</v>
      </c>
      <c r="B811" s="37">
        <v>213</v>
      </c>
      <c r="C811" s="38" t="s">
        <v>5442</v>
      </c>
      <c r="D811" s="37" t="s">
        <v>127</v>
      </c>
      <c r="E811" s="39" t="s">
        <v>5443</v>
      </c>
      <c r="F811" s="40" t="s">
        <v>135</v>
      </c>
      <c r="G811" s="41">
        <v>1</v>
      </c>
      <c r="H811" s="42">
        <v>0</v>
      </c>
      <c r="I811" s="43">
        <f>ROUND(G811*H811,P4)</f>
        <v>0</v>
      </c>
      <c r="J811" s="37"/>
      <c r="O811" s="44">
        <f>I811*0.21</f>
        <v>0</v>
      </c>
      <c r="P811">
        <v>3</v>
      </c>
    </row>
    <row r="812" ht="30">
      <c r="A812" s="37" t="s">
        <v>130</v>
      </c>
      <c r="B812" s="45"/>
      <c r="C812" s="46"/>
      <c r="D812" s="46"/>
      <c r="E812" s="39" t="s">
        <v>5443</v>
      </c>
      <c r="F812" s="46"/>
      <c r="G812" s="46"/>
      <c r="H812" s="46"/>
      <c r="I812" s="46"/>
      <c r="J812" s="47"/>
    </row>
    <row r="813" ht="30">
      <c r="A813" s="37" t="s">
        <v>242</v>
      </c>
      <c r="B813" s="45"/>
      <c r="C813" s="46"/>
      <c r="D813" s="46"/>
      <c r="E813" s="51" t="s">
        <v>5328</v>
      </c>
      <c r="F813" s="46"/>
      <c r="G813" s="46"/>
      <c r="H813" s="46"/>
      <c r="I813" s="46"/>
      <c r="J813" s="47"/>
    </row>
    <row r="814" ht="45">
      <c r="A814" s="37" t="s">
        <v>131</v>
      </c>
      <c r="B814" s="45"/>
      <c r="C814" s="46"/>
      <c r="D814" s="46"/>
      <c r="E814" s="39" t="s">
        <v>5444</v>
      </c>
      <c r="F814" s="46"/>
      <c r="G814" s="46"/>
      <c r="H814" s="46"/>
      <c r="I814" s="46"/>
      <c r="J814" s="47"/>
    </row>
    <row r="815" ht="45">
      <c r="A815" s="37" t="s">
        <v>125</v>
      </c>
      <c r="B815" s="37">
        <v>214</v>
      </c>
      <c r="C815" s="38" t="s">
        <v>5445</v>
      </c>
      <c r="D815" s="37" t="s">
        <v>127</v>
      </c>
      <c r="E815" s="39" t="s">
        <v>5446</v>
      </c>
      <c r="F815" s="40" t="s">
        <v>129</v>
      </c>
      <c r="G815" s="41">
        <v>669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 ht="45">
      <c r="A816" s="37" t="s">
        <v>130</v>
      </c>
      <c r="B816" s="45"/>
      <c r="C816" s="46"/>
      <c r="D816" s="46"/>
      <c r="E816" s="39" t="s">
        <v>5447</v>
      </c>
      <c r="F816" s="46"/>
      <c r="G816" s="46"/>
      <c r="H816" s="46"/>
      <c r="I816" s="46"/>
      <c r="J816" s="47"/>
    </row>
    <row r="817" ht="30">
      <c r="A817" s="37" t="s">
        <v>242</v>
      </c>
      <c r="B817" s="45"/>
      <c r="C817" s="46"/>
      <c r="D817" s="46"/>
      <c r="E817" s="51" t="s">
        <v>5448</v>
      </c>
      <c r="F817" s="46"/>
      <c r="G817" s="46"/>
      <c r="H817" s="46"/>
      <c r="I817" s="46"/>
      <c r="J817" s="47"/>
    </row>
    <row r="818" ht="45">
      <c r="A818" s="37" t="s">
        <v>131</v>
      </c>
      <c r="B818" s="45"/>
      <c r="C818" s="46"/>
      <c r="D818" s="46"/>
      <c r="E818" s="39" t="s">
        <v>5447</v>
      </c>
      <c r="F818" s="46"/>
      <c r="G818" s="46"/>
      <c r="H818" s="46"/>
      <c r="I818" s="46"/>
      <c r="J818" s="47"/>
    </row>
    <row r="819" ht="30">
      <c r="A819" s="37" t="s">
        <v>125</v>
      </c>
      <c r="B819" s="37">
        <v>215</v>
      </c>
      <c r="C819" s="38" t="s">
        <v>5449</v>
      </c>
      <c r="D819" s="37" t="s">
        <v>127</v>
      </c>
      <c r="E819" s="39" t="s">
        <v>5450</v>
      </c>
      <c r="F819" s="40" t="s">
        <v>1304</v>
      </c>
      <c r="G819" s="41">
        <v>104.8</v>
      </c>
      <c r="H819" s="42">
        <v>0</v>
      </c>
      <c r="I819" s="43">
        <f>ROUND(G819*H819,P4)</f>
        <v>0</v>
      </c>
      <c r="J819" s="37"/>
      <c r="O819" s="44">
        <f>I819*0.21</f>
        <v>0</v>
      </c>
      <c r="P819">
        <v>3</v>
      </c>
    </row>
    <row r="820" ht="30">
      <c r="A820" s="37" t="s">
        <v>130</v>
      </c>
      <c r="B820" s="45"/>
      <c r="C820" s="46"/>
      <c r="D820" s="46"/>
      <c r="E820" s="39" t="s">
        <v>5450</v>
      </c>
      <c r="F820" s="46"/>
      <c r="G820" s="46"/>
      <c r="H820" s="46"/>
      <c r="I820" s="46"/>
      <c r="J820" s="47"/>
    </row>
    <row r="821" ht="30">
      <c r="A821" s="37" t="s">
        <v>242</v>
      </c>
      <c r="B821" s="45"/>
      <c r="C821" s="46"/>
      <c r="D821" s="46"/>
      <c r="E821" s="51" t="s">
        <v>5451</v>
      </c>
      <c r="F821" s="46"/>
      <c r="G821" s="46"/>
      <c r="H821" s="46"/>
      <c r="I821" s="46"/>
      <c r="J821" s="47"/>
    </row>
    <row r="822" ht="30">
      <c r="A822" s="37" t="s">
        <v>131</v>
      </c>
      <c r="B822" s="45"/>
      <c r="C822" s="46"/>
      <c r="D822" s="46"/>
      <c r="E822" s="39" t="s">
        <v>5450</v>
      </c>
      <c r="F822" s="46"/>
      <c r="G822" s="46"/>
      <c r="H822" s="46"/>
      <c r="I822" s="46"/>
      <c r="J822" s="47"/>
    </row>
    <row r="823" ht="45">
      <c r="A823" s="37" t="s">
        <v>125</v>
      </c>
      <c r="B823" s="37">
        <v>216</v>
      </c>
      <c r="C823" s="38" t="s">
        <v>5452</v>
      </c>
      <c r="D823" s="37" t="s">
        <v>127</v>
      </c>
      <c r="E823" s="39" t="s">
        <v>5453</v>
      </c>
      <c r="F823" s="40" t="s">
        <v>129</v>
      </c>
      <c r="G823" s="41">
        <v>446</v>
      </c>
      <c r="H823" s="42">
        <v>0</v>
      </c>
      <c r="I823" s="43">
        <f>ROUND(G823*H823,P4)</f>
        <v>0</v>
      </c>
      <c r="J823" s="37"/>
      <c r="O823" s="44">
        <f>I823*0.21</f>
        <v>0</v>
      </c>
      <c r="P823">
        <v>3</v>
      </c>
    </row>
    <row r="824" ht="45">
      <c r="A824" s="37" t="s">
        <v>130</v>
      </c>
      <c r="B824" s="45"/>
      <c r="C824" s="46"/>
      <c r="D824" s="46"/>
      <c r="E824" s="39" t="s">
        <v>5454</v>
      </c>
      <c r="F824" s="46"/>
      <c r="G824" s="46"/>
      <c r="H824" s="46"/>
      <c r="I824" s="46"/>
      <c r="J824" s="47"/>
    </row>
    <row r="825" ht="30">
      <c r="A825" s="37" t="s">
        <v>242</v>
      </c>
      <c r="B825" s="45"/>
      <c r="C825" s="46"/>
      <c r="D825" s="46"/>
      <c r="E825" s="51" t="s">
        <v>5455</v>
      </c>
      <c r="F825" s="46"/>
      <c r="G825" s="46"/>
      <c r="H825" s="46"/>
      <c r="I825" s="46"/>
      <c r="J825" s="47"/>
    </row>
    <row r="826" ht="45">
      <c r="A826" s="37" t="s">
        <v>131</v>
      </c>
      <c r="B826" s="45"/>
      <c r="C826" s="46"/>
      <c r="D826" s="46"/>
      <c r="E826" s="39" t="s">
        <v>5454</v>
      </c>
      <c r="F826" s="46"/>
      <c r="G826" s="46"/>
      <c r="H826" s="46"/>
      <c r="I826" s="46"/>
      <c r="J826" s="47"/>
    </row>
    <row r="827" ht="30">
      <c r="A827" s="37" t="s">
        <v>125</v>
      </c>
      <c r="B827" s="37">
        <v>217</v>
      </c>
      <c r="C827" s="38" t="s">
        <v>5456</v>
      </c>
      <c r="D827" s="37" t="s">
        <v>127</v>
      </c>
      <c r="E827" s="39" t="s">
        <v>5457</v>
      </c>
      <c r="F827" s="40" t="s">
        <v>135</v>
      </c>
      <c r="G827" s="41">
        <v>1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 ht="30">
      <c r="A828" s="37" t="s">
        <v>130</v>
      </c>
      <c r="B828" s="45"/>
      <c r="C828" s="46"/>
      <c r="D828" s="46"/>
      <c r="E828" s="39" t="s">
        <v>5457</v>
      </c>
      <c r="F828" s="46"/>
      <c r="G828" s="46"/>
      <c r="H828" s="46"/>
      <c r="I828" s="46"/>
      <c r="J828" s="47"/>
    </row>
    <row r="829" ht="30">
      <c r="A829" s="37" t="s">
        <v>242</v>
      </c>
      <c r="B829" s="45"/>
      <c r="C829" s="46"/>
      <c r="D829" s="46"/>
      <c r="E829" s="51" t="s">
        <v>5336</v>
      </c>
      <c r="F829" s="46"/>
      <c r="G829" s="46"/>
      <c r="H829" s="46"/>
      <c r="I829" s="46"/>
      <c r="J829" s="47"/>
    </row>
    <row r="830" ht="30">
      <c r="A830" s="37" t="s">
        <v>131</v>
      </c>
      <c r="B830" s="45"/>
      <c r="C830" s="46"/>
      <c r="D830" s="46"/>
      <c r="E830" s="39" t="s">
        <v>5457</v>
      </c>
      <c r="F830" s="46"/>
      <c r="G830" s="46"/>
      <c r="H830" s="46"/>
      <c r="I830" s="46"/>
      <c r="J830" s="47"/>
    </row>
    <row r="831" ht="30">
      <c r="A831" s="37" t="s">
        <v>125</v>
      </c>
      <c r="B831" s="37">
        <v>218</v>
      </c>
      <c r="C831" s="38" t="s">
        <v>5458</v>
      </c>
      <c r="D831" s="37" t="s">
        <v>127</v>
      </c>
      <c r="E831" s="39" t="s">
        <v>5459</v>
      </c>
      <c r="F831" s="40" t="s">
        <v>135</v>
      </c>
      <c r="G831" s="41">
        <v>1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 ht="30">
      <c r="A832" s="37" t="s">
        <v>130</v>
      </c>
      <c r="B832" s="45"/>
      <c r="C832" s="46"/>
      <c r="D832" s="46"/>
      <c r="E832" s="39" t="s">
        <v>5459</v>
      </c>
      <c r="F832" s="46"/>
      <c r="G832" s="46"/>
      <c r="H832" s="46"/>
      <c r="I832" s="46"/>
      <c r="J832" s="47"/>
    </row>
    <row r="833" ht="30">
      <c r="A833" s="37" t="s">
        <v>242</v>
      </c>
      <c r="B833" s="45"/>
      <c r="C833" s="46"/>
      <c r="D833" s="46"/>
      <c r="E833" s="51" t="s">
        <v>5328</v>
      </c>
      <c r="F833" s="46"/>
      <c r="G833" s="46"/>
      <c r="H833" s="46"/>
      <c r="I833" s="46"/>
      <c r="J833" s="47"/>
    </row>
    <row r="834" ht="30">
      <c r="A834" s="37" t="s">
        <v>131</v>
      </c>
      <c r="B834" s="45"/>
      <c r="C834" s="46"/>
      <c r="D834" s="46"/>
      <c r="E834" s="39" t="s">
        <v>5459</v>
      </c>
      <c r="F834" s="46"/>
      <c r="G834" s="46"/>
      <c r="H834" s="46"/>
      <c r="I834" s="46"/>
      <c r="J834" s="47"/>
    </row>
    <row r="835" ht="30">
      <c r="A835" s="37" t="s">
        <v>125</v>
      </c>
      <c r="B835" s="37">
        <v>219</v>
      </c>
      <c r="C835" s="38" t="s">
        <v>5460</v>
      </c>
      <c r="D835" s="37" t="s">
        <v>127</v>
      </c>
      <c r="E835" s="39" t="s">
        <v>5461</v>
      </c>
      <c r="F835" s="40" t="s">
        <v>135</v>
      </c>
      <c r="G835" s="41">
        <v>1</v>
      </c>
      <c r="H835" s="42">
        <v>0</v>
      </c>
      <c r="I835" s="43">
        <f>ROUND(G835*H835,P4)</f>
        <v>0</v>
      </c>
      <c r="J835" s="37"/>
      <c r="O835" s="44">
        <f>I835*0.21</f>
        <v>0</v>
      </c>
      <c r="P835">
        <v>3</v>
      </c>
    </row>
    <row r="836" ht="30">
      <c r="A836" s="37" t="s">
        <v>130</v>
      </c>
      <c r="B836" s="45"/>
      <c r="C836" s="46"/>
      <c r="D836" s="46"/>
      <c r="E836" s="39" t="s">
        <v>5461</v>
      </c>
      <c r="F836" s="46"/>
      <c r="G836" s="46"/>
      <c r="H836" s="46"/>
      <c r="I836" s="46"/>
      <c r="J836" s="47"/>
    </row>
    <row r="837" ht="30">
      <c r="A837" s="37" t="s">
        <v>242</v>
      </c>
      <c r="B837" s="45"/>
      <c r="C837" s="46"/>
      <c r="D837" s="46"/>
      <c r="E837" s="51" t="s">
        <v>5328</v>
      </c>
      <c r="F837" s="46"/>
      <c r="G837" s="46"/>
      <c r="H837" s="46"/>
      <c r="I837" s="46"/>
      <c r="J837" s="47"/>
    </row>
    <row r="838" ht="30">
      <c r="A838" s="37" t="s">
        <v>131</v>
      </c>
      <c r="B838" s="45"/>
      <c r="C838" s="46"/>
      <c r="D838" s="46"/>
      <c r="E838" s="39" t="s">
        <v>5461</v>
      </c>
      <c r="F838" s="46"/>
      <c r="G838" s="46"/>
      <c r="H838" s="46"/>
      <c r="I838" s="46"/>
      <c r="J838" s="47"/>
    </row>
    <row r="839" ht="30">
      <c r="A839" s="37" t="s">
        <v>125</v>
      </c>
      <c r="B839" s="37">
        <v>220</v>
      </c>
      <c r="C839" s="38" t="s">
        <v>5462</v>
      </c>
      <c r="D839" s="37" t="s">
        <v>127</v>
      </c>
      <c r="E839" s="39" t="s">
        <v>5463</v>
      </c>
      <c r="F839" s="40" t="s">
        <v>135</v>
      </c>
      <c r="G839" s="41">
        <v>1</v>
      </c>
      <c r="H839" s="42">
        <v>0</v>
      </c>
      <c r="I839" s="43">
        <f>ROUND(G839*H839,P4)</f>
        <v>0</v>
      </c>
      <c r="J839" s="37"/>
      <c r="O839" s="44">
        <f>I839*0.21</f>
        <v>0</v>
      </c>
      <c r="P839">
        <v>3</v>
      </c>
    </row>
    <row r="840" ht="30">
      <c r="A840" s="37" t="s">
        <v>130</v>
      </c>
      <c r="B840" s="45"/>
      <c r="C840" s="46"/>
      <c r="D840" s="46"/>
      <c r="E840" s="39" t="s">
        <v>5463</v>
      </c>
      <c r="F840" s="46"/>
      <c r="G840" s="46"/>
      <c r="H840" s="46"/>
      <c r="I840" s="46"/>
      <c r="J840" s="47"/>
    </row>
    <row r="841" ht="30">
      <c r="A841" s="37" t="s">
        <v>242</v>
      </c>
      <c r="B841" s="45"/>
      <c r="C841" s="46"/>
      <c r="D841" s="46"/>
      <c r="E841" s="51" t="s">
        <v>5336</v>
      </c>
      <c r="F841" s="46"/>
      <c r="G841" s="46"/>
      <c r="H841" s="46"/>
      <c r="I841" s="46"/>
      <c r="J841" s="47"/>
    </row>
    <row r="842" ht="30">
      <c r="A842" s="37" t="s">
        <v>131</v>
      </c>
      <c r="B842" s="45"/>
      <c r="C842" s="46"/>
      <c r="D842" s="46"/>
      <c r="E842" s="39" t="s">
        <v>5463</v>
      </c>
      <c r="F842" s="46"/>
      <c r="G842" s="46"/>
      <c r="H842" s="46"/>
      <c r="I842" s="46"/>
      <c r="J842" s="47"/>
    </row>
    <row r="843" ht="30">
      <c r="A843" s="37" t="s">
        <v>125</v>
      </c>
      <c r="B843" s="37">
        <v>221</v>
      </c>
      <c r="C843" s="38" t="s">
        <v>5464</v>
      </c>
      <c r="D843" s="37" t="s">
        <v>127</v>
      </c>
      <c r="E843" s="39" t="s">
        <v>5465</v>
      </c>
      <c r="F843" s="40" t="s">
        <v>135</v>
      </c>
      <c r="G843" s="41">
        <v>24</v>
      </c>
      <c r="H843" s="42">
        <v>0</v>
      </c>
      <c r="I843" s="43">
        <f>ROUND(G843*H843,P4)</f>
        <v>0</v>
      </c>
      <c r="J843" s="37"/>
      <c r="O843" s="44">
        <f>I843*0.21</f>
        <v>0</v>
      </c>
      <c r="P843">
        <v>3</v>
      </c>
    </row>
    <row r="844" ht="30">
      <c r="A844" s="37" t="s">
        <v>130</v>
      </c>
      <c r="B844" s="45"/>
      <c r="C844" s="46"/>
      <c r="D844" s="46"/>
      <c r="E844" s="39" t="s">
        <v>5465</v>
      </c>
      <c r="F844" s="46"/>
      <c r="G844" s="46"/>
      <c r="H844" s="46"/>
      <c r="I844" s="46"/>
      <c r="J844" s="47"/>
    </row>
    <row r="845" ht="30">
      <c r="A845" s="37" t="s">
        <v>242</v>
      </c>
      <c r="B845" s="45"/>
      <c r="C845" s="46"/>
      <c r="D845" s="46"/>
      <c r="E845" s="51" t="s">
        <v>5466</v>
      </c>
      <c r="F845" s="46"/>
      <c r="G845" s="46"/>
      <c r="H845" s="46"/>
      <c r="I845" s="46"/>
      <c r="J845" s="47"/>
    </row>
    <row r="846" ht="30">
      <c r="A846" s="37" t="s">
        <v>131</v>
      </c>
      <c r="B846" s="45"/>
      <c r="C846" s="46"/>
      <c r="D846" s="46"/>
      <c r="E846" s="39" t="s">
        <v>5465</v>
      </c>
      <c r="F846" s="46"/>
      <c r="G846" s="46"/>
      <c r="H846" s="46"/>
      <c r="I846" s="46"/>
      <c r="J846" s="47"/>
    </row>
    <row r="847" ht="30">
      <c r="A847" s="37" t="s">
        <v>125</v>
      </c>
      <c r="B847" s="37">
        <v>222</v>
      </c>
      <c r="C847" s="38" t="s">
        <v>5467</v>
      </c>
      <c r="D847" s="37" t="s">
        <v>127</v>
      </c>
      <c r="E847" s="39" t="s">
        <v>5468</v>
      </c>
      <c r="F847" s="40" t="s">
        <v>135</v>
      </c>
      <c r="G847" s="41">
        <v>12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 ht="30">
      <c r="A848" s="37" t="s">
        <v>130</v>
      </c>
      <c r="B848" s="45"/>
      <c r="C848" s="46"/>
      <c r="D848" s="46"/>
      <c r="E848" s="39" t="s">
        <v>5468</v>
      </c>
      <c r="F848" s="46"/>
      <c r="G848" s="46"/>
      <c r="H848" s="46"/>
      <c r="I848" s="46"/>
      <c r="J848" s="47"/>
    </row>
    <row r="849" ht="30">
      <c r="A849" s="37" t="s">
        <v>242</v>
      </c>
      <c r="B849" s="45"/>
      <c r="C849" s="46"/>
      <c r="D849" s="46"/>
      <c r="E849" s="51" t="s">
        <v>5469</v>
      </c>
      <c r="F849" s="46"/>
      <c r="G849" s="46"/>
      <c r="H849" s="46"/>
      <c r="I849" s="46"/>
      <c r="J849" s="47"/>
    </row>
    <row r="850" ht="30">
      <c r="A850" s="37" t="s">
        <v>131</v>
      </c>
      <c r="B850" s="45"/>
      <c r="C850" s="46"/>
      <c r="D850" s="46"/>
      <c r="E850" s="39" t="s">
        <v>5468</v>
      </c>
      <c r="F850" s="46"/>
      <c r="G850" s="46"/>
      <c r="H850" s="46"/>
      <c r="I850" s="46"/>
      <c r="J850" s="47"/>
    </row>
    <row r="851" ht="30">
      <c r="A851" s="37" t="s">
        <v>125</v>
      </c>
      <c r="B851" s="37">
        <v>223</v>
      </c>
      <c r="C851" s="38" t="s">
        <v>5470</v>
      </c>
      <c r="D851" s="37" t="s">
        <v>127</v>
      </c>
      <c r="E851" s="39" t="s">
        <v>5471</v>
      </c>
      <c r="F851" s="40" t="s">
        <v>135</v>
      </c>
      <c r="G851" s="41">
        <v>12</v>
      </c>
      <c r="H851" s="42">
        <v>0</v>
      </c>
      <c r="I851" s="43">
        <f>ROUND(G851*H851,P4)</f>
        <v>0</v>
      </c>
      <c r="J851" s="37"/>
      <c r="O851" s="44">
        <f>I851*0.21</f>
        <v>0</v>
      </c>
      <c r="P851">
        <v>3</v>
      </c>
    </row>
    <row r="852" ht="30">
      <c r="A852" s="37" t="s">
        <v>130</v>
      </c>
      <c r="B852" s="45"/>
      <c r="C852" s="46"/>
      <c r="D852" s="46"/>
      <c r="E852" s="39" t="s">
        <v>5471</v>
      </c>
      <c r="F852" s="46"/>
      <c r="G852" s="46"/>
      <c r="H852" s="46"/>
      <c r="I852" s="46"/>
      <c r="J852" s="47"/>
    </row>
    <row r="853" ht="30">
      <c r="A853" s="37" t="s">
        <v>242</v>
      </c>
      <c r="B853" s="45"/>
      <c r="C853" s="46"/>
      <c r="D853" s="46"/>
      <c r="E853" s="51" t="s">
        <v>5469</v>
      </c>
      <c r="F853" s="46"/>
      <c r="G853" s="46"/>
      <c r="H853" s="46"/>
      <c r="I853" s="46"/>
      <c r="J853" s="47"/>
    </row>
    <row r="854" ht="30">
      <c r="A854" s="37" t="s">
        <v>131</v>
      </c>
      <c r="B854" s="45"/>
      <c r="C854" s="46"/>
      <c r="D854" s="46"/>
      <c r="E854" s="39" t="s">
        <v>5471</v>
      </c>
      <c r="F854" s="46"/>
      <c r="G854" s="46"/>
      <c r="H854" s="46"/>
      <c r="I854" s="46"/>
      <c r="J854" s="47"/>
    </row>
    <row r="855" ht="45">
      <c r="A855" s="37" t="s">
        <v>125</v>
      </c>
      <c r="B855" s="37">
        <v>224</v>
      </c>
      <c r="C855" s="38" t="s">
        <v>2425</v>
      </c>
      <c r="D855" s="37" t="s">
        <v>127</v>
      </c>
      <c r="E855" s="39" t="s">
        <v>2426</v>
      </c>
      <c r="F855" s="40" t="s">
        <v>237</v>
      </c>
      <c r="G855" s="41">
        <v>3.6800000000000002</v>
      </c>
      <c r="H855" s="42">
        <v>0</v>
      </c>
      <c r="I855" s="43">
        <f>ROUND(G855*H855,P4)</f>
        <v>0</v>
      </c>
      <c r="J855" s="37"/>
      <c r="O855" s="44">
        <f>I855*0.21</f>
        <v>0</v>
      </c>
      <c r="P855">
        <v>3</v>
      </c>
    </row>
    <row r="856" ht="45">
      <c r="A856" s="37" t="s">
        <v>130</v>
      </c>
      <c r="B856" s="45"/>
      <c r="C856" s="46"/>
      <c r="D856" s="46"/>
      <c r="E856" s="39" t="s">
        <v>2426</v>
      </c>
      <c r="F856" s="46"/>
      <c r="G856" s="46"/>
      <c r="H856" s="46"/>
      <c r="I856" s="46"/>
      <c r="J856" s="47"/>
    </row>
    <row r="857" ht="45">
      <c r="A857" s="37" t="s">
        <v>131</v>
      </c>
      <c r="B857" s="45"/>
      <c r="C857" s="46"/>
      <c r="D857" s="46"/>
      <c r="E857" s="39" t="s">
        <v>2426</v>
      </c>
      <c r="F857" s="46"/>
      <c r="G857" s="46"/>
      <c r="H857" s="46"/>
      <c r="I857" s="46"/>
      <c r="J857" s="47"/>
    </row>
    <row r="858" ht="45">
      <c r="A858" s="37" t="s">
        <v>125</v>
      </c>
      <c r="B858" s="37">
        <v>225</v>
      </c>
      <c r="C858" s="38" t="s">
        <v>5472</v>
      </c>
      <c r="D858" s="37" t="s">
        <v>127</v>
      </c>
      <c r="E858" s="39" t="s">
        <v>5473</v>
      </c>
      <c r="F858" s="40" t="s">
        <v>237</v>
      </c>
      <c r="G858" s="41">
        <v>3.6800000000000002</v>
      </c>
      <c r="H858" s="42">
        <v>0</v>
      </c>
      <c r="I858" s="43">
        <f>ROUND(G858*H858,P4)</f>
        <v>0</v>
      </c>
      <c r="J858" s="37"/>
      <c r="O858" s="44">
        <f>I858*0.21</f>
        <v>0</v>
      </c>
      <c r="P858">
        <v>3</v>
      </c>
    </row>
    <row r="859" ht="60">
      <c r="A859" s="37" t="s">
        <v>130</v>
      </c>
      <c r="B859" s="45"/>
      <c r="C859" s="46"/>
      <c r="D859" s="46"/>
      <c r="E859" s="39" t="s">
        <v>5474</v>
      </c>
      <c r="F859" s="46"/>
      <c r="G859" s="46"/>
      <c r="H859" s="46"/>
      <c r="I859" s="46"/>
      <c r="J859" s="47"/>
    </row>
    <row r="860" ht="60">
      <c r="A860" s="37" t="s">
        <v>131</v>
      </c>
      <c r="B860" s="45"/>
      <c r="C860" s="46"/>
      <c r="D860" s="46"/>
      <c r="E860" s="39" t="s">
        <v>5474</v>
      </c>
      <c r="F860" s="46"/>
      <c r="G860" s="46"/>
      <c r="H860" s="46"/>
      <c r="I860" s="46"/>
      <c r="J860" s="47"/>
    </row>
    <row r="861">
      <c r="A861" s="31" t="s">
        <v>122</v>
      </c>
      <c r="B861" s="32"/>
      <c r="C861" s="33" t="s">
        <v>3122</v>
      </c>
      <c r="D861" s="34"/>
      <c r="E861" s="31" t="s">
        <v>5475</v>
      </c>
      <c r="F861" s="34"/>
      <c r="G861" s="34"/>
      <c r="H861" s="34"/>
      <c r="I861" s="35">
        <f>SUMIFS(I862:I897,A862:A897,"P")</f>
        <v>0</v>
      </c>
      <c r="J861" s="36"/>
    </row>
    <row r="862" ht="30">
      <c r="A862" s="37" t="s">
        <v>125</v>
      </c>
      <c r="B862" s="37">
        <v>226</v>
      </c>
      <c r="C862" s="38" t="s">
        <v>5476</v>
      </c>
      <c r="D862" s="37" t="s">
        <v>127</v>
      </c>
      <c r="E862" s="39" t="s">
        <v>5477</v>
      </c>
      <c r="F862" s="40" t="s">
        <v>129</v>
      </c>
      <c r="G862" s="41">
        <v>2905</v>
      </c>
      <c r="H862" s="42">
        <v>0</v>
      </c>
      <c r="I862" s="43">
        <f>ROUND(G862*H862,P4)</f>
        <v>0</v>
      </c>
      <c r="J862" s="37"/>
      <c r="O862" s="44">
        <f>I862*0.21</f>
        <v>0</v>
      </c>
      <c r="P862">
        <v>3</v>
      </c>
    </row>
    <row r="863" ht="30">
      <c r="A863" s="37" t="s">
        <v>130</v>
      </c>
      <c r="B863" s="45"/>
      <c r="C863" s="46"/>
      <c r="D863" s="46"/>
      <c r="E863" s="39" t="s">
        <v>5477</v>
      </c>
      <c r="F863" s="46"/>
      <c r="G863" s="46"/>
      <c r="H863" s="46"/>
      <c r="I863" s="46"/>
      <c r="J863" s="47"/>
    </row>
    <row r="864" ht="30">
      <c r="A864" s="37" t="s">
        <v>131</v>
      </c>
      <c r="B864" s="45"/>
      <c r="C864" s="46"/>
      <c r="D864" s="46"/>
      <c r="E864" s="39" t="s">
        <v>5477</v>
      </c>
      <c r="F864" s="46"/>
      <c r="G864" s="46"/>
      <c r="H864" s="46"/>
      <c r="I864" s="46"/>
      <c r="J864" s="47"/>
    </row>
    <row r="865" ht="45">
      <c r="A865" s="37" t="s">
        <v>125</v>
      </c>
      <c r="B865" s="37">
        <v>227</v>
      </c>
      <c r="C865" s="38" t="s">
        <v>5478</v>
      </c>
      <c r="D865" s="37" t="s">
        <v>127</v>
      </c>
      <c r="E865" s="39" t="s">
        <v>5479</v>
      </c>
      <c r="F865" s="40" t="s">
        <v>129</v>
      </c>
      <c r="G865" s="41">
        <v>964</v>
      </c>
      <c r="H865" s="42">
        <v>0</v>
      </c>
      <c r="I865" s="43">
        <f>ROUND(G865*H865,P4)</f>
        <v>0</v>
      </c>
      <c r="J865" s="37"/>
      <c r="O865" s="44">
        <f>I865*0.21</f>
        <v>0</v>
      </c>
      <c r="P865">
        <v>3</v>
      </c>
    </row>
    <row r="866" ht="45">
      <c r="A866" s="37" t="s">
        <v>130</v>
      </c>
      <c r="B866" s="45"/>
      <c r="C866" s="46"/>
      <c r="D866" s="46"/>
      <c r="E866" s="39" t="s">
        <v>5479</v>
      </c>
      <c r="F866" s="46"/>
      <c r="G866" s="46"/>
      <c r="H866" s="46"/>
      <c r="I866" s="46"/>
      <c r="J866" s="47"/>
    </row>
    <row r="867" ht="45">
      <c r="A867" s="37" t="s">
        <v>131</v>
      </c>
      <c r="B867" s="45"/>
      <c r="C867" s="46"/>
      <c r="D867" s="46"/>
      <c r="E867" s="39" t="s">
        <v>5479</v>
      </c>
      <c r="F867" s="46"/>
      <c r="G867" s="46"/>
      <c r="H867" s="46"/>
      <c r="I867" s="46"/>
      <c r="J867" s="47"/>
    </row>
    <row r="868" ht="45">
      <c r="A868" s="37" t="s">
        <v>125</v>
      </c>
      <c r="B868" s="37">
        <v>228</v>
      </c>
      <c r="C868" s="38" t="s">
        <v>5480</v>
      </c>
      <c r="D868" s="37" t="s">
        <v>127</v>
      </c>
      <c r="E868" s="39" t="s">
        <v>5481</v>
      </c>
      <c r="F868" s="40" t="s">
        <v>129</v>
      </c>
      <c r="G868" s="41">
        <v>30</v>
      </c>
      <c r="H868" s="42">
        <v>0</v>
      </c>
      <c r="I868" s="43">
        <f>ROUND(G868*H868,P4)</f>
        <v>0</v>
      </c>
      <c r="J868" s="37"/>
      <c r="O868" s="44">
        <f>I868*0.21</f>
        <v>0</v>
      </c>
      <c r="P868">
        <v>3</v>
      </c>
    </row>
    <row r="869" ht="45">
      <c r="A869" s="37" t="s">
        <v>130</v>
      </c>
      <c r="B869" s="45"/>
      <c r="C869" s="46"/>
      <c r="D869" s="46"/>
      <c r="E869" s="39" t="s">
        <v>5481</v>
      </c>
      <c r="F869" s="46"/>
      <c r="G869" s="46"/>
      <c r="H869" s="46"/>
      <c r="I869" s="46"/>
      <c r="J869" s="47"/>
    </row>
    <row r="870" ht="45">
      <c r="A870" s="37" t="s">
        <v>131</v>
      </c>
      <c r="B870" s="45"/>
      <c r="C870" s="46"/>
      <c r="D870" s="46"/>
      <c r="E870" s="39" t="s">
        <v>5481</v>
      </c>
      <c r="F870" s="46"/>
      <c r="G870" s="46"/>
      <c r="H870" s="46"/>
      <c r="I870" s="46"/>
      <c r="J870" s="47"/>
    </row>
    <row r="871" ht="30">
      <c r="A871" s="37" t="s">
        <v>125</v>
      </c>
      <c r="B871" s="37">
        <v>229</v>
      </c>
      <c r="C871" s="38" t="s">
        <v>5482</v>
      </c>
      <c r="D871" s="37" t="s">
        <v>127</v>
      </c>
      <c r="E871" s="39" t="s">
        <v>5483</v>
      </c>
      <c r="F871" s="40" t="s">
        <v>1304</v>
      </c>
      <c r="G871" s="41">
        <v>16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 ht="30">
      <c r="A872" s="37" t="s">
        <v>130</v>
      </c>
      <c r="B872" s="45"/>
      <c r="C872" s="46"/>
      <c r="D872" s="46"/>
      <c r="E872" s="39" t="s">
        <v>5483</v>
      </c>
      <c r="F872" s="46"/>
      <c r="G872" s="46"/>
      <c r="H872" s="46"/>
      <c r="I872" s="46"/>
      <c r="J872" s="47"/>
    </row>
    <row r="873" ht="30">
      <c r="A873" s="37" t="s">
        <v>131</v>
      </c>
      <c r="B873" s="45"/>
      <c r="C873" s="46"/>
      <c r="D873" s="46"/>
      <c r="E873" s="39" t="s">
        <v>5483</v>
      </c>
      <c r="F873" s="46"/>
      <c r="G873" s="46"/>
      <c r="H873" s="46"/>
      <c r="I873" s="46"/>
      <c r="J873" s="47"/>
    </row>
    <row r="874" ht="30">
      <c r="A874" s="37" t="s">
        <v>125</v>
      </c>
      <c r="B874" s="37">
        <v>230</v>
      </c>
      <c r="C874" s="38" t="s">
        <v>5484</v>
      </c>
      <c r="D874" s="37" t="s">
        <v>127</v>
      </c>
      <c r="E874" s="39" t="s">
        <v>5485</v>
      </c>
      <c r="F874" s="40" t="s">
        <v>129</v>
      </c>
      <c r="G874" s="41">
        <v>3899</v>
      </c>
      <c r="H874" s="42">
        <v>0</v>
      </c>
      <c r="I874" s="43">
        <f>ROUND(G874*H874,P4)</f>
        <v>0</v>
      </c>
      <c r="J874" s="37"/>
      <c r="O874" s="44">
        <f>I874*0.21</f>
        <v>0</v>
      </c>
      <c r="P874">
        <v>3</v>
      </c>
    </row>
    <row r="875" ht="30">
      <c r="A875" s="37" t="s">
        <v>130</v>
      </c>
      <c r="B875" s="45"/>
      <c r="C875" s="46"/>
      <c r="D875" s="46"/>
      <c r="E875" s="39" t="s">
        <v>5485</v>
      </c>
      <c r="F875" s="46"/>
      <c r="G875" s="46"/>
      <c r="H875" s="46"/>
      <c r="I875" s="46"/>
      <c r="J875" s="47"/>
    </row>
    <row r="876" ht="30">
      <c r="A876" s="37" t="s">
        <v>131</v>
      </c>
      <c r="B876" s="45"/>
      <c r="C876" s="46"/>
      <c r="D876" s="46"/>
      <c r="E876" s="39" t="s">
        <v>5485</v>
      </c>
      <c r="F876" s="46"/>
      <c r="G876" s="46"/>
      <c r="H876" s="46"/>
      <c r="I876" s="46"/>
      <c r="J876" s="47"/>
    </row>
    <row r="877" ht="30">
      <c r="A877" s="37" t="s">
        <v>125</v>
      </c>
      <c r="B877" s="37">
        <v>231</v>
      </c>
      <c r="C877" s="38" t="s">
        <v>5486</v>
      </c>
      <c r="D877" s="37" t="s">
        <v>127</v>
      </c>
      <c r="E877" s="39" t="s">
        <v>5487</v>
      </c>
      <c r="F877" s="40" t="s">
        <v>129</v>
      </c>
      <c r="G877" s="41">
        <v>30</v>
      </c>
      <c r="H877" s="42">
        <v>0</v>
      </c>
      <c r="I877" s="43">
        <f>ROUND(G877*H877,P4)</f>
        <v>0</v>
      </c>
      <c r="J877" s="37"/>
      <c r="O877" s="44">
        <f>I877*0.21</f>
        <v>0</v>
      </c>
      <c r="P877">
        <v>3</v>
      </c>
    </row>
    <row r="878" ht="30">
      <c r="A878" s="37" t="s">
        <v>130</v>
      </c>
      <c r="B878" s="45"/>
      <c r="C878" s="46"/>
      <c r="D878" s="46"/>
      <c r="E878" s="39" t="s">
        <v>5487</v>
      </c>
      <c r="F878" s="46"/>
      <c r="G878" s="46"/>
      <c r="H878" s="46"/>
      <c r="I878" s="46"/>
      <c r="J878" s="47"/>
    </row>
    <row r="879" ht="30">
      <c r="A879" s="37" t="s">
        <v>131</v>
      </c>
      <c r="B879" s="45"/>
      <c r="C879" s="46"/>
      <c r="D879" s="46"/>
      <c r="E879" s="39" t="s">
        <v>5487</v>
      </c>
      <c r="F879" s="46"/>
      <c r="G879" s="46"/>
      <c r="H879" s="46"/>
      <c r="I879" s="46"/>
      <c r="J879" s="47"/>
    </row>
    <row r="880" ht="30">
      <c r="A880" s="37" t="s">
        <v>125</v>
      </c>
      <c r="B880" s="37">
        <v>232</v>
      </c>
      <c r="C880" s="38" t="s">
        <v>5488</v>
      </c>
      <c r="D880" s="37" t="s">
        <v>127</v>
      </c>
      <c r="E880" s="39" t="s">
        <v>5489</v>
      </c>
      <c r="F880" s="40" t="s">
        <v>129</v>
      </c>
      <c r="G880" s="41">
        <v>3899</v>
      </c>
      <c r="H880" s="42">
        <v>0</v>
      </c>
      <c r="I880" s="43">
        <f>ROUND(G880*H880,P4)</f>
        <v>0</v>
      </c>
      <c r="J880" s="37"/>
      <c r="O880" s="44">
        <f>I880*0.21</f>
        <v>0</v>
      </c>
      <c r="P880">
        <v>3</v>
      </c>
    </row>
    <row r="881" ht="30">
      <c r="A881" s="37" t="s">
        <v>130</v>
      </c>
      <c r="B881" s="45"/>
      <c r="C881" s="46"/>
      <c r="D881" s="46"/>
      <c r="E881" s="39" t="s">
        <v>5489</v>
      </c>
      <c r="F881" s="46"/>
      <c r="G881" s="46"/>
      <c r="H881" s="46"/>
      <c r="I881" s="46"/>
      <c r="J881" s="47"/>
    </row>
    <row r="882" ht="30">
      <c r="A882" s="37" t="s">
        <v>131</v>
      </c>
      <c r="B882" s="45"/>
      <c r="C882" s="46"/>
      <c r="D882" s="46"/>
      <c r="E882" s="39" t="s">
        <v>5489</v>
      </c>
      <c r="F882" s="46"/>
      <c r="G882" s="46"/>
      <c r="H882" s="46"/>
      <c r="I882" s="46"/>
      <c r="J882" s="47"/>
    </row>
    <row r="883" ht="30">
      <c r="A883" s="37" t="s">
        <v>125</v>
      </c>
      <c r="B883" s="37">
        <v>233</v>
      </c>
      <c r="C883" s="38" t="s">
        <v>5490</v>
      </c>
      <c r="D883" s="37" t="s">
        <v>127</v>
      </c>
      <c r="E883" s="39" t="s">
        <v>5491</v>
      </c>
      <c r="F883" s="40" t="s">
        <v>129</v>
      </c>
      <c r="G883" s="41">
        <v>30</v>
      </c>
      <c r="H883" s="42">
        <v>0</v>
      </c>
      <c r="I883" s="43">
        <f>ROUND(G883*H883,P4)</f>
        <v>0</v>
      </c>
      <c r="J883" s="37"/>
      <c r="O883" s="44">
        <f>I883*0.21</f>
        <v>0</v>
      </c>
      <c r="P883">
        <v>3</v>
      </c>
    </row>
    <row r="884" ht="30">
      <c r="A884" s="37" t="s">
        <v>130</v>
      </c>
      <c r="B884" s="45"/>
      <c r="C884" s="46"/>
      <c r="D884" s="46"/>
      <c r="E884" s="39" t="s">
        <v>5491</v>
      </c>
      <c r="F884" s="46"/>
      <c r="G884" s="46"/>
      <c r="H884" s="46"/>
      <c r="I884" s="46"/>
      <c r="J884" s="47"/>
    </row>
    <row r="885" ht="30">
      <c r="A885" s="37" t="s">
        <v>131</v>
      </c>
      <c r="B885" s="45"/>
      <c r="C885" s="46"/>
      <c r="D885" s="46"/>
      <c r="E885" s="39" t="s">
        <v>5491</v>
      </c>
      <c r="F885" s="46"/>
      <c r="G885" s="46"/>
      <c r="H885" s="46"/>
      <c r="I885" s="46"/>
      <c r="J885" s="47"/>
    </row>
    <row r="886" ht="30">
      <c r="A886" s="37" t="s">
        <v>125</v>
      </c>
      <c r="B886" s="37">
        <v>234</v>
      </c>
      <c r="C886" s="38" t="s">
        <v>5492</v>
      </c>
      <c r="D886" s="37" t="s">
        <v>127</v>
      </c>
      <c r="E886" s="39" t="s">
        <v>5493</v>
      </c>
      <c r="F886" s="40" t="s">
        <v>129</v>
      </c>
      <c r="G886" s="41">
        <v>105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 ht="30">
      <c r="A887" s="37" t="s">
        <v>130</v>
      </c>
      <c r="B887" s="45"/>
      <c r="C887" s="46"/>
      <c r="D887" s="46"/>
      <c r="E887" s="39" t="s">
        <v>5493</v>
      </c>
      <c r="F887" s="46"/>
      <c r="G887" s="46"/>
      <c r="H887" s="46"/>
      <c r="I887" s="46"/>
      <c r="J887" s="47"/>
    </row>
    <row r="888" ht="30">
      <c r="A888" s="37" t="s">
        <v>131</v>
      </c>
      <c r="B888" s="45"/>
      <c r="C888" s="46"/>
      <c r="D888" s="46"/>
      <c r="E888" s="39" t="s">
        <v>5493</v>
      </c>
      <c r="F888" s="46"/>
      <c r="G888" s="46"/>
      <c r="H888" s="46"/>
      <c r="I888" s="46"/>
      <c r="J888" s="47"/>
    </row>
    <row r="889" ht="30">
      <c r="A889" s="37" t="s">
        <v>125</v>
      </c>
      <c r="B889" s="37">
        <v>235</v>
      </c>
      <c r="C889" s="38" t="s">
        <v>5494</v>
      </c>
      <c r="D889" s="37" t="s">
        <v>127</v>
      </c>
      <c r="E889" s="39" t="s">
        <v>5495</v>
      </c>
      <c r="F889" s="40" t="s">
        <v>129</v>
      </c>
      <c r="G889" s="41">
        <v>25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 ht="30">
      <c r="A890" s="37" t="s">
        <v>130</v>
      </c>
      <c r="B890" s="45"/>
      <c r="C890" s="46"/>
      <c r="D890" s="46"/>
      <c r="E890" s="39" t="s">
        <v>5495</v>
      </c>
      <c r="F890" s="46"/>
      <c r="G890" s="46"/>
      <c r="H890" s="46"/>
      <c r="I890" s="46"/>
      <c r="J890" s="47"/>
    </row>
    <row r="891" ht="30">
      <c r="A891" s="37" t="s">
        <v>131</v>
      </c>
      <c r="B891" s="45"/>
      <c r="C891" s="46"/>
      <c r="D891" s="46"/>
      <c r="E891" s="39" t="s">
        <v>5495</v>
      </c>
      <c r="F891" s="46"/>
      <c r="G891" s="46"/>
      <c r="H891" s="46"/>
      <c r="I891" s="46"/>
      <c r="J891" s="47"/>
    </row>
    <row r="892" ht="30">
      <c r="A892" s="37" t="s">
        <v>125</v>
      </c>
      <c r="B892" s="37">
        <v>236</v>
      </c>
      <c r="C892" s="38" t="s">
        <v>5496</v>
      </c>
      <c r="D892" s="37" t="s">
        <v>127</v>
      </c>
      <c r="E892" s="39" t="s">
        <v>5497</v>
      </c>
      <c r="F892" s="40" t="s">
        <v>1304</v>
      </c>
      <c r="G892" s="41">
        <v>16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 ht="30">
      <c r="A893" s="37" t="s">
        <v>130</v>
      </c>
      <c r="B893" s="45"/>
      <c r="C893" s="46"/>
      <c r="D893" s="46"/>
      <c r="E893" s="39" t="s">
        <v>5497</v>
      </c>
      <c r="F893" s="46"/>
      <c r="G893" s="46"/>
      <c r="H893" s="46"/>
      <c r="I893" s="46"/>
      <c r="J893" s="47"/>
    </row>
    <row r="894" ht="30">
      <c r="A894" s="37" t="s">
        <v>131</v>
      </c>
      <c r="B894" s="45"/>
      <c r="C894" s="46"/>
      <c r="D894" s="46"/>
      <c r="E894" s="39" t="s">
        <v>5497</v>
      </c>
      <c r="F894" s="46"/>
      <c r="G894" s="46"/>
      <c r="H894" s="46"/>
      <c r="I894" s="46"/>
      <c r="J894" s="47"/>
    </row>
    <row r="895" ht="30">
      <c r="A895" s="37" t="s">
        <v>125</v>
      </c>
      <c r="B895" s="37">
        <v>237</v>
      </c>
      <c r="C895" s="38" t="s">
        <v>5498</v>
      </c>
      <c r="D895" s="37" t="s">
        <v>127</v>
      </c>
      <c r="E895" s="39" t="s">
        <v>5499</v>
      </c>
      <c r="F895" s="40" t="s">
        <v>1304</v>
      </c>
      <c r="G895" s="41">
        <v>16</v>
      </c>
      <c r="H895" s="42">
        <v>0</v>
      </c>
      <c r="I895" s="43">
        <f>ROUND(G895*H895,P4)</f>
        <v>0</v>
      </c>
      <c r="J895" s="37"/>
      <c r="O895" s="44">
        <f>I895*0.21</f>
        <v>0</v>
      </c>
      <c r="P895">
        <v>3</v>
      </c>
    </row>
    <row r="896" ht="30">
      <c r="A896" s="37" t="s">
        <v>130</v>
      </c>
      <c r="B896" s="45"/>
      <c r="C896" s="46"/>
      <c r="D896" s="46"/>
      <c r="E896" s="39" t="s">
        <v>5499</v>
      </c>
      <c r="F896" s="46"/>
      <c r="G896" s="46"/>
      <c r="H896" s="46"/>
      <c r="I896" s="46"/>
      <c r="J896" s="47"/>
    </row>
    <row r="897" ht="30">
      <c r="A897" s="37" t="s">
        <v>131</v>
      </c>
      <c r="B897" s="45"/>
      <c r="C897" s="46"/>
      <c r="D897" s="46"/>
      <c r="E897" s="39" t="s">
        <v>5499</v>
      </c>
      <c r="F897" s="46"/>
      <c r="G897" s="46"/>
      <c r="H897" s="46"/>
      <c r="I897" s="46"/>
      <c r="J897" s="47"/>
    </row>
    <row r="898">
      <c r="A898" s="31" t="s">
        <v>122</v>
      </c>
      <c r="B898" s="32"/>
      <c r="C898" s="33" t="s">
        <v>123</v>
      </c>
      <c r="D898" s="34"/>
      <c r="E898" s="31" t="s">
        <v>5500</v>
      </c>
      <c r="F898" s="34"/>
      <c r="G898" s="34"/>
      <c r="H898" s="34"/>
      <c r="I898" s="35">
        <f>SUMIFS(I899:I962,A899:A962,"P")</f>
        <v>0</v>
      </c>
      <c r="J898" s="36"/>
    </row>
    <row r="899" ht="30">
      <c r="A899" s="37" t="s">
        <v>125</v>
      </c>
      <c r="B899" s="37">
        <v>238</v>
      </c>
      <c r="C899" s="38" t="s">
        <v>5501</v>
      </c>
      <c r="D899" s="37" t="s">
        <v>127</v>
      </c>
      <c r="E899" s="39" t="s">
        <v>5502</v>
      </c>
      <c r="F899" s="40" t="s">
        <v>1289</v>
      </c>
      <c r="G899" s="41">
        <v>15</v>
      </c>
      <c r="H899" s="42">
        <v>0</v>
      </c>
      <c r="I899" s="43">
        <f>ROUND(G899*H899,P4)</f>
        <v>0</v>
      </c>
      <c r="J899" s="37"/>
      <c r="O899" s="44">
        <f>I899*0.21</f>
        <v>0</v>
      </c>
      <c r="P899">
        <v>3</v>
      </c>
    </row>
    <row r="900" ht="30">
      <c r="A900" s="37" t="s">
        <v>130</v>
      </c>
      <c r="B900" s="45"/>
      <c r="C900" s="46"/>
      <c r="D900" s="46"/>
      <c r="E900" s="39" t="s">
        <v>5502</v>
      </c>
      <c r="F900" s="46"/>
      <c r="G900" s="46"/>
      <c r="H900" s="46"/>
      <c r="I900" s="46"/>
      <c r="J900" s="47"/>
    </row>
    <row r="901" ht="30">
      <c r="A901" s="37" t="s">
        <v>131</v>
      </c>
      <c r="B901" s="45"/>
      <c r="C901" s="46"/>
      <c r="D901" s="46"/>
      <c r="E901" s="39" t="s">
        <v>5502</v>
      </c>
      <c r="F901" s="46"/>
      <c r="G901" s="46"/>
      <c r="H901" s="46"/>
      <c r="I901" s="46"/>
      <c r="J901" s="47"/>
    </row>
    <row r="902" ht="45">
      <c r="A902" s="37" t="s">
        <v>125</v>
      </c>
      <c r="B902" s="37">
        <v>239</v>
      </c>
      <c r="C902" s="38" t="s">
        <v>5503</v>
      </c>
      <c r="D902" s="37" t="s">
        <v>127</v>
      </c>
      <c r="E902" s="39" t="s">
        <v>5504</v>
      </c>
      <c r="F902" s="40" t="s">
        <v>1289</v>
      </c>
      <c r="G902" s="41">
        <v>3</v>
      </c>
      <c r="H902" s="42">
        <v>0</v>
      </c>
      <c r="I902" s="43">
        <f>ROUND(G902*H902,P4)</f>
        <v>0</v>
      </c>
      <c r="J902" s="37"/>
      <c r="O902" s="44">
        <f>I902*0.21</f>
        <v>0</v>
      </c>
      <c r="P902">
        <v>3</v>
      </c>
    </row>
    <row r="903" ht="45">
      <c r="A903" s="37" t="s">
        <v>130</v>
      </c>
      <c r="B903" s="45"/>
      <c r="C903" s="46"/>
      <c r="D903" s="46"/>
      <c r="E903" s="39" t="s">
        <v>5504</v>
      </c>
      <c r="F903" s="46"/>
      <c r="G903" s="46"/>
      <c r="H903" s="46"/>
      <c r="I903" s="46"/>
      <c r="J903" s="47"/>
    </row>
    <row r="904" ht="45">
      <c r="A904" s="37" t="s">
        <v>131</v>
      </c>
      <c r="B904" s="45"/>
      <c r="C904" s="46"/>
      <c r="D904" s="46"/>
      <c r="E904" s="39" t="s">
        <v>5504</v>
      </c>
      <c r="F904" s="46"/>
      <c r="G904" s="46"/>
      <c r="H904" s="46"/>
      <c r="I904" s="46"/>
      <c r="J904" s="47"/>
    </row>
    <row r="905">
      <c r="A905" s="37" t="s">
        <v>125</v>
      </c>
      <c r="B905" s="37">
        <v>240</v>
      </c>
      <c r="C905" s="38" t="s">
        <v>5505</v>
      </c>
      <c r="D905" s="37" t="s">
        <v>127</v>
      </c>
      <c r="E905" s="39" t="s">
        <v>5506</v>
      </c>
      <c r="F905" s="40" t="s">
        <v>1289</v>
      </c>
      <c r="G905" s="41">
        <v>15</v>
      </c>
      <c r="H905" s="42">
        <v>0</v>
      </c>
      <c r="I905" s="43">
        <f>ROUND(G905*H905,P4)</f>
        <v>0</v>
      </c>
      <c r="J905" s="37"/>
      <c r="O905" s="44">
        <f>I905*0.21</f>
        <v>0</v>
      </c>
      <c r="P905">
        <v>3</v>
      </c>
    </row>
    <row r="906">
      <c r="A906" s="37" t="s">
        <v>130</v>
      </c>
      <c r="B906" s="45"/>
      <c r="C906" s="46"/>
      <c r="D906" s="46"/>
      <c r="E906" s="39" t="s">
        <v>5506</v>
      </c>
      <c r="F906" s="46"/>
      <c r="G906" s="46"/>
      <c r="H906" s="46"/>
      <c r="I906" s="46"/>
      <c r="J906" s="47"/>
    </row>
    <row r="907">
      <c r="A907" s="37" t="s">
        <v>131</v>
      </c>
      <c r="B907" s="45"/>
      <c r="C907" s="46"/>
      <c r="D907" s="46"/>
      <c r="E907" s="39" t="s">
        <v>5506</v>
      </c>
      <c r="F907" s="46"/>
      <c r="G907" s="46"/>
      <c r="H907" s="46"/>
      <c r="I907" s="46"/>
      <c r="J907" s="47"/>
    </row>
    <row r="908" ht="45">
      <c r="A908" s="37" t="s">
        <v>125</v>
      </c>
      <c r="B908" s="37">
        <v>241</v>
      </c>
      <c r="C908" s="38" t="s">
        <v>5507</v>
      </c>
      <c r="D908" s="37" t="s">
        <v>127</v>
      </c>
      <c r="E908" s="39" t="s">
        <v>5508</v>
      </c>
      <c r="F908" s="40" t="s">
        <v>1289</v>
      </c>
      <c r="G908" s="41">
        <v>15</v>
      </c>
      <c r="H908" s="42">
        <v>0</v>
      </c>
      <c r="I908" s="43">
        <f>ROUND(G908*H908,P4)</f>
        <v>0</v>
      </c>
      <c r="J908" s="37"/>
      <c r="O908" s="44">
        <f>I908*0.21</f>
        <v>0</v>
      </c>
      <c r="P908">
        <v>3</v>
      </c>
    </row>
    <row r="909" ht="60">
      <c r="A909" s="37" t="s">
        <v>130</v>
      </c>
      <c r="B909" s="45"/>
      <c r="C909" s="46"/>
      <c r="D909" s="46"/>
      <c r="E909" s="39" t="s">
        <v>5509</v>
      </c>
      <c r="F909" s="46"/>
      <c r="G909" s="46"/>
      <c r="H909" s="46"/>
      <c r="I909" s="46"/>
      <c r="J909" s="47"/>
    </row>
    <row r="910" ht="60">
      <c r="A910" s="37" t="s">
        <v>131</v>
      </c>
      <c r="B910" s="45"/>
      <c r="C910" s="46"/>
      <c r="D910" s="46"/>
      <c r="E910" s="39" t="s">
        <v>5509</v>
      </c>
      <c r="F910" s="46"/>
      <c r="G910" s="46"/>
      <c r="H910" s="46"/>
      <c r="I910" s="46"/>
      <c r="J910" s="47"/>
    </row>
    <row r="911">
      <c r="A911" s="37" t="s">
        <v>125</v>
      </c>
      <c r="B911" s="37">
        <v>242</v>
      </c>
      <c r="C911" s="38" t="s">
        <v>5510</v>
      </c>
      <c r="D911" s="37" t="s">
        <v>127</v>
      </c>
      <c r="E911" s="39" t="s">
        <v>5511</v>
      </c>
      <c r="F911" s="40" t="s">
        <v>1289</v>
      </c>
      <c r="G911" s="41">
        <v>3</v>
      </c>
      <c r="H911" s="42">
        <v>0</v>
      </c>
      <c r="I911" s="43">
        <f>ROUND(G911*H911,P4)</f>
        <v>0</v>
      </c>
      <c r="J911" s="37"/>
      <c r="O911" s="44">
        <f>I911*0.21</f>
        <v>0</v>
      </c>
      <c r="P911">
        <v>3</v>
      </c>
    </row>
    <row r="912">
      <c r="A912" s="37" t="s">
        <v>130</v>
      </c>
      <c r="B912" s="45"/>
      <c r="C912" s="46"/>
      <c r="D912" s="46"/>
      <c r="E912" s="39" t="s">
        <v>5511</v>
      </c>
      <c r="F912" s="46"/>
      <c r="G912" s="46"/>
      <c r="H912" s="46"/>
      <c r="I912" s="46"/>
      <c r="J912" s="47"/>
    </row>
    <row r="913">
      <c r="A913" s="37" t="s">
        <v>131</v>
      </c>
      <c r="B913" s="45"/>
      <c r="C913" s="46"/>
      <c r="D913" s="46"/>
      <c r="E913" s="39" t="s">
        <v>5511</v>
      </c>
      <c r="F913" s="46"/>
      <c r="G913" s="46"/>
      <c r="H913" s="46"/>
      <c r="I913" s="46"/>
      <c r="J913" s="47"/>
    </row>
    <row r="914">
      <c r="A914" s="37" t="s">
        <v>125</v>
      </c>
      <c r="B914" s="37">
        <v>243</v>
      </c>
      <c r="C914" s="38" t="s">
        <v>5512</v>
      </c>
      <c r="D914" s="37" t="s">
        <v>127</v>
      </c>
      <c r="E914" s="39" t="s">
        <v>5513</v>
      </c>
      <c r="F914" s="40" t="s">
        <v>129</v>
      </c>
      <c r="G914" s="41">
        <v>54</v>
      </c>
      <c r="H914" s="42">
        <v>0</v>
      </c>
      <c r="I914" s="43">
        <f>ROUND(G914*H914,P4)</f>
        <v>0</v>
      </c>
      <c r="J914" s="37"/>
      <c r="O914" s="44">
        <f>I914*0.21</f>
        <v>0</v>
      </c>
      <c r="P914">
        <v>3</v>
      </c>
    </row>
    <row r="915">
      <c r="A915" s="37" t="s">
        <v>130</v>
      </c>
      <c r="B915" s="45"/>
      <c r="C915" s="46"/>
      <c r="D915" s="46"/>
      <c r="E915" s="39" t="s">
        <v>5513</v>
      </c>
      <c r="F915" s="46"/>
      <c r="G915" s="46"/>
      <c r="H915" s="46"/>
      <c r="I915" s="46"/>
      <c r="J915" s="47"/>
    </row>
    <row r="916">
      <c r="A916" s="37" t="s">
        <v>131</v>
      </c>
      <c r="B916" s="45"/>
      <c r="C916" s="46"/>
      <c r="D916" s="46"/>
      <c r="E916" s="39" t="s">
        <v>5513</v>
      </c>
      <c r="F916" s="46"/>
      <c r="G916" s="46"/>
      <c r="H916" s="46"/>
      <c r="I916" s="46"/>
      <c r="J916" s="47"/>
    </row>
    <row r="917">
      <c r="A917" s="37" t="s">
        <v>125</v>
      </c>
      <c r="B917" s="37">
        <v>244</v>
      </c>
      <c r="C917" s="38" t="s">
        <v>5514</v>
      </c>
      <c r="D917" s="37" t="s">
        <v>127</v>
      </c>
      <c r="E917" s="39" t="s">
        <v>5515</v>
      </c>
      <c r="F917" s="40" t="s">
        <v>138</v>
      </c>
      <c r="G917" s="41">
        <v>24</v>
      </c>
      <c r="H917" s="42">
        <v>0</v>
      </c>
      <c r="I917" s="43">
        <f>ROUND(G917*H917,P4)</f>
        <v>0</v>
      </c>
      <c r="J917" s="37"/>
      <c r="O917" s="44">
        <f>I917*0.21</f>
        <v>0</v>
      </c>
      <c r="P917">
        <v>3</v>
      </c>
    </row>
    <row r="918">
      <c r="A918" s="37" t="s">
        <v>130</v>
      </c>
      <c r="B918" s="45"/>
      <c r="C918" s="46"/>
      <c r="D918" s="46"/>
      <c r="E918" s="39" t="s">
        <v>5515</v>
      </c>
      <c r="F918" s="46"/>
      <c r="G918" s="46"/>
      <c r="H918" s="46"/>
      <c r="I918" s="46"/>
      <c r="J918" s="47"/>
    </row>
    <row r="919">
      <c r="A919" s="37" t="s">
        <v>131</v>
      </c>
      <c r="B919" s="45"/>
      <c r="C919" s="46"/>
      <c r="D919" s="46"/>
      <c r="E919" s="39" t="s">
        <v>5515</v>
      </c>
      <c r="F919" s="46"/>
      <c r="G919" s="46"/>
      <c r="H919" s="46"/>
      <c r="I919" s="46"/>
      <c r="J919" s="47"/>
    </row>
    <row r="920" ht="30">
      <c r="A920" s="37" t="s">
        <v>125</v>
      </c>
      <c r="B920" s="37">
        <v>245</v>
      </c>
      <c r="C920" s="38" t="s">
        <v>5516</v>
      </c>
      <c r="D920" s="37" t="s">
        <v>127</v>
      </c>
      <c r="E920" s="39" t="s">
        <v>5517</v>
      </c>
      <c r="F920" s="40" t="s">
        <v>135</v>
      </c>
      <c r="G920" s="41">
        <v>9</v>
      </c>
      <c r="H920" s="42">
        <v>0</v>
      </c>
      <c r="I920" s="43">
        <f>ROUND(G920*H920,P4)</f>
        <v>0</v>
      </c>
      <c r="J920" s="37"/>
      <c r="O920" s="44">
        <f>I920*0.21</f>
        <v>0</v>
      </c>
      <c r="P920">
        <v>3</v>
      </c>
    </row>
    <row r="921" ht="30">
      <c r="A921" s="37" t="s">
        <v>130</v>
      </c>
      <c r="B921" s="45"/>
      <c r="C921" s="46"/>
      <c r="D921" s="46"/>
      <c r="E921" s="39" t="s">
        <v>5517</v>
      </c>
      <c r="F921" s="46"/>
      <c r="G921" s="46"/>
      <c r="H921" s="46"/>
      <c r="I921" s="46"/>
      <c r="J921" s="47"/>
    </row>
    <row r="922" ht="30">
      <c r="A922" s="37" t="s">
        <v>242</v>
      </c>
      <c r="B922" s="45"/>
      <c r="C922" s="46"/>
      <c r="D922" s="46"/>
      <c r="E922" s="51" t="s">
        <v>5518</v>
      </c>
      <c r="F922" s="46"/>
      <c r="G922" s="46"/>
      <c r="H922" s="46"/>
      <c r="I922" s="46"/>
      <c r="J922" s="47"/>
    </row>
    <row r="923" ht="75">
      <c r="A923" s="37" t="s">
        <v>131</v>
      </c>
      <c r="B923" s="45"/>
      <c r="C923" s="46"/>
      <c r="D923" s="46"/>
      <c r="E923" s="39" t="s">
        <v>5519</v>
      </c>
      <c r="F923" s="46"/>
      <c r="G923" s="46"/>
      <c r="H923" s="46"/>
      <c r="I923" s="46"/>
      <c r="J923" s="47"/>
    </row>
    <row r="924">
      <c r="A924" s="37" t="s">
        <v>125</v>
      </c>
      <c r="B924" s="37">
        <v>246</v>
      </c>
      <c r="C924" s="38" t="s">
        <v>5520</v>
      </c>
      <c r="D924" s="37" t="s">
        <v>127</v>
      </c>
      <c r="E924" s="39" t="s">
        <v>5521</v>
      </c>
      <c r="F924" s="40" t="s">
        <v>135</v>
      </c>
      <c r="G924" s="41">
        <v>16</v>
      </c>
      <c r="H924" s="42">
        <v>0</v>
      </c>
      <c r="I924" s="43">
        <f>ROUND(G924*H924,P4)</f>
        <v>0</v>
      </c>
      <c r="J924" s="37"/>
      <c r="O924" s="44">
        <f>I924*0.21</f>
        <v>0</v>
      </c>
      <c r="P924">
        <v>3</v>
      </c>
    </row>
    <row r="925">
      <c r="A925" s="37" t="s">
        <v>130</v>
      </c>
      <c r="B925" s="45"/>
      <c r="C925" s="46"/>
      <c r="D925" s="46"/>
      <c r="E925" s="39" t="s">
        <v>5521</v>
      </c>
      <c r="F925" s="46"/>
      <c r="G925" s="46"/>
      <c r="H925" s="46"/>
      <c r="I925" s="46"/>
      <c r="J925" s="47"/>
    </row>
    <row r="926" ht="30">
      <c r="A926" s="37" t="s">
        <v>131</v>
      </c>
      <c r="B926" s="45"/>
      <c r="C926" s="46"/>
      <c r="D926" s="46"/>
      <c r="E926" s="39" t="s">
        <v>5522</v>
      </c>
      <c r="F926" s="46"/>
      <c r="G926" s="46"/>
      <c r="H926" s="46"/>
      <c r="I926" s="46"/>
      <c r="J926" s="47"/>
    </row>
    <row r="927">
      <c r="A927" s="37" t="s">
        <v>125</v>
      </c>
      <c r="B927" s="37">
        <v>247</v>
      </c>
      <c r="C927" s="38" t="s">
        <v>5523</v>
      </c>
      <c r="D927" s="37" t="s">
        <v>127</v>
      </c>
      <c r="E927" s="39" t="s">
        <v>5524</v>
      </c>
      <c r="F927" s="40" t="s">
        <v>135</v>
      </c>
      <c r="G927" s="41">
        <v>16</v>
      </c>
      <c r="H927" s="42">
        <v>0</v>
      </c>
      <c r="I927" s="43">
        <f>ROUND(G927*H927,P4)</f>
        <v>0</v>
      </c>
      <c r="J927" s="37"/>
      <c r="O927" s="44">
        <f>I927*0.21</f>
        <v>0</v>
      </c>
      <c r="P927">
        <v>3</v>
      </c>
    </row>
    <row r="928">
      <c r="A928" s="37" t="s">
        <v>130</v>
      </c>
      <c r="B928" s="45"/>
      <c r="C928" s="46"/>
      <c r="D928" s="46"/>
      <c r="E928" s="39" t="s">
        <v>5524</v>
      </c>
      <c r="F928" s="46"/>
      <c r="G928" s="46"/>
      <c r="H928" s="46"/>
      <c r="I928" s="46"/>
      <c r="J928" s="47"/>
    </row>
    <row r="929" ht="30">
      <c r="A929" s="37" t="s">
        <v>131</v>
      </c>
      <c r="B929" s="45"/>
      <c r="C929" s="46"/>
      <c r="D929" s="46"/>
      <c r="E929" s="39" t="s">
        <v>5525</v>
      </c>
      <c r="F929" s="46"/>
      <c r="G929" s="46"/>
      <c r="H929" s="46"/>
      <c r="I929" s="46"/>
      <c r="J929" s="47"/>
    </row>
    <row r="930">
      <c r="A930" s="37" t="s">
        <v>125</v>
      </c>
      <c r="B930" s="37">
        <v>248</v>
      </c>
      <c r="C930" s="38" t="s">
        <v>5526</v>
      </c>
      <c r="D930" s="37" t="s">
        <v>127</v>
      </c>
      <c r="E930" s="39" t="s">
        <v>5527</v>
      </c>
      <c r="F930" s="40" t="s">
        <v>135</v>
      </c>
      <c r="G930" s="41">
        <v>16</v>
      </c>
      <c r="H930" s="42">
        <v>0</v>
      </c>
      <c r="I930" s="43">
        <f>ROUND(G930*H930,P4)</f>
        <v>0</v>
      </c>
      <c r="J930" s="37"/>
      <c r="O930" s="44">
        <f>I930*0.21</f>
        <v>0</v>
      </c>
      <c r="P930">
        <v>3</v>
      </c>
    </row>
    <row r="931">
      <c r="A931" s="37" t="s">
        <v>130</v>
      </c>
      <c r="B931" s="45"/>
      <c r="C931" s="46"/>
      <c r="D931" s="46"/>
      <c r="E931" s="39" t="s">
        <v>5527</v>
      </c>
      <c r="F931" s="46"/>
      <c r="G931" s="46"/>
      <c r="H931" s="46"/>
      <c r="I931" s="46"/>
      <c r="J931" s="47"/>
    </row>
    <row r="932">
      <c r="A932" s="37" t="s">
        <v>131</v>
      </c>
      <c r="B932" s="45"/>
      <c r="C932" s="46"/>
      <c r="D932" s="46"/>
      <c r="E932" s="39" t="s">
        <v>5527</v>
      </c>
      <c r="F932" s="46"/>
      <c r="G932" s="46"/>
      <c r="H932" s="46"/>
      <c r="I932" s="46"/>
      <c r="J932" s="47"/>
    </row>
    <row r="933">
      <c r="A933" s="37" t="s">
        <v>125</v>
      </c>
      <c r="B933" s="37">
        <v>249</v>
      </c>
      <c r="C933" s="38" t="s">
        <v>5528</v>
      </c>
      <c r="D933" s="37" t="s">
        <v>127</v>
      </c>
      <c r="E933" s="39" t="s">
        <v>5529</v>
      </c>
      <c r="F933" s="40" t="s">
        <v>129</v>
      </c>
      <c r="G933" s="41">
        <v>40</v>
      </c>
      <c r="H933" s="42">
        <v>0</v>
      </c>
      <c r="I933" s="43">
        <f>ROUND(G933*H933,P4)</f>
        <v>0</v>
      </c>
      <c r="J933" s="37"/>
      <c r="O933" s="44">
        <f>I933*0.21</f>
        <v>0</v>
      </c>
      <c r="P933">
        <v>3</v>
      </c>
    </row>
    <row r="934">
      <c r="A934" s="37" t="s">
        <v>130</v>
      </c>
      <c r="B934" s="45"/>
      <c r="C934" s="46"/>
      <c r="D934" s="46"/>
      <c r="E934" s="39" t="s">
        <v>5529</v>
      </c>
      <c r="F934" s="46"/>
      <c r="G934" s="46"/>
      <c r="H934" s="46"/>
      <c r="I934" s="46"/>
      <c r="J934" s="47"/>
    </row>
    <row r="935">
      <c r="A935" s="37" t="s">
        <v>131</v>
      </c>
      <c r="B935" s="45"/>
      <c r="C935" s="46"/>
      <c r="D935" s="46"/>
      <c r="E935" s="39" t="s">
        <v>5529</v>
      </c>
      <c r="F935" s="46"/>
      <c r="G935" s="46"/>
      <c r="H935" s="46"/>
      <c r="I935" s="46"/>
      <c r="J935" s="47"/>
    </row>
    <row r="936">
      <c r="A936" s="37" t="s">
        <v>125</v>
      </c>
      <c r="B936" s="37">
        <v>250</v>
      </c>
      <c r="C936" s="38" t="s">
        <v>5530</v>
      </c>
      <c r="D936" s="37" t="s">
        <v>127</v>
      </c>
      <c r="E936" s="39" t="s">
        <v>5531</v>
      </c>
      <c r="F936" s="40" t="s">
        <v>3019</v>
      </c>
      <c r="G936" s="41">
        <v>30</v>
      </c>
      <c r="H936" s="42">
        <v>0</v>
      </c>
      <c r="I936" s="43">
        <f>ROUND(G936*H936,P4)</f>
        <v>0</v>
      </c>
      <c r="J936" s="37"/>
      <c r="O936" s="44">
        <f>I936*0.21</f>
        <v>0</v>
      </c>
      <c r="P936">
        <v>3</v>
      </c>
    </row>
    <row r="937">
      <c r="A937" s="37" t="s">
        <v>130</v>
      </c>
      <c r="B937" s="45"/>
      <c r="C937" s="46"/>
      <c r="D937" s="46"/>
      <c r="E937" s="39" t="s">
        <v>5531</v>
      </c>
      <c r="F937" s="46"/>
      <c r="G937" s="46"/>
      <c r="H937" s="46"/>
      <c r="I937" s="46"/>
      <c r="J937" s="47"/>
    </row>
    <row r="938">
      <c r="A938" s="37" t="s">
        <v>131</v>
      </c>
      <c r="B938" s="45"/>
      <c r="C938" s="46"/>
      <c r="D938" s="46"/>
      <c r="E938" s="39" t="s">
        <v>5531</v>
      </c>
      <c r="F938" s="46"/>
      <c r="G938" s="46"/>
      <c r="H938" s="46"/>
      <c r="I938" s="46"/>
      <c r="J938" s="47"/>
    </row>
    <row r="939">
      <c r="A939" s="37" t="s">
        <v>125</v>
      </c>
      <c r="B939" s="37">
        <v>251</v>
      </c>
      <c r="C939" s="38" t="s">
        <v>5532</v>
      </c>
      <c r="D939" s="37" t="s">
        <v>127</v>
      </c>
      <c r="E939" s="39" t="s">
        <v>5533</v>
      </c>
      <c r="F939" s="40" t="s">
        <v>135</v>
      </c>
      <c r="G939" s="41">
        <v>30</v>
      </c>
      <c r="H939" s="42">
        <v>0</v>
      </c>
      <c r="I939" s="43">
        <f>ROUND(G939*H939,P4)</f>
        <v>0</v>
      </c>
      <c r="J939" s="37"/>
      <c r="O939" s="44">
        <f>I939*0.21</f>
        <v>0</v>
      </c>
      <c r="P939">
        <v>3</v>
      </c>
    </row>
    <row r="940">
      <c r="A940" s="37" t="s">
        <v>130</v>
      </c>
      <c r="B940" s="45"/>
      <c r="C940" s="46"/>
      <c r="D940" s="46"/>
      <c r="E940" s="39" t="s">
        <v>5533</v>
      </c>
      <c r="F940" s="46"/>
      <c r="G940" s="46"/>
      <c r="H940" s="46"/>
      <c r="I940" s="46"/>
      <c r="J940" s="47"/>
    </row>
    <row r="941">
      <c r="A941" s="37" t="s">
        <v>131</v>
      </c>
      <c r="B941" s="45"/>
      <c r="C941" s="46"/>
      <c r="D941" s="46"/>
      <c r="E941" s="39" t="s">
        <v>5533</v>
      </c>
      <c r="F941" s="46"/>
      <c r="G941" s="46"/>
      <c r="H941" s="46"/>
      <c r="I941" s="46"/>
      <c r="J941" s="47"/>
    </row>
    <row r="942">
      <c r="A942" s="37" t="s">
        <v>125</v>
      </c>
      <c r="B942" s="37">
        <v>252</v>
      </c>
      <c r="C942" s="38" t="s">
        <v>5534</v>
      </c>
      <c r="D942" s="37" t="s">
        <v>127</v>
      </c>
      <c r="E942" s="39" t="s">
        <v>5535</v>
      </c>
      <c r="F942" s="40" t="s">
        <v>135</v>
      </c>
      <c r="G942" s="41">
        <v>30</v>
      </c>
      <c r="H942" s="42">
        <v>0</v>
      </c>
      <c r="I942" s="43">
        <f>ROUND(G942*H942,P4)</f>
        <v>0</v>
      </c>
      <c r="J942" s="37"/>
      <c r="O942" s="44">
        <f>I942*0.21</f>
        <v>0</v>
      </c>
      <c r="P942">
        <v>3</v>
      </c>
    </row>
    <row r="943">
      <c r="A943" s="37" t="s">
        <v>130</v>
      </c>
      <c r="B943" s="45"/>
      <c r="C943" s="46"/>
      <c r="D943" s="46"/>
      <c r="E943" s="39" t="s">
        <v>5535</v>
      </c>
      <c r="F943" s="46"/>
      <c r="G943" s="46"/>
      <c r="H943" s="46"/>
      <c r="I943" s="46"/>
      <c r="J943" s="47"/>
    </row>
    <row r="944">
      <c r="A944" s="37" t="s">
        <v>131</v>
      </c>
      <c r="B944" s="45"/>
      <c r="C944" s="46"/>
      <c r="D944" s="46"/>
      <c r="E944" s="39" t="s">
        <v>5535</v>
      </c>
      <c r="F944" s="46"/>
      <c r="G944" s="46"/>
      <c r="H944" s="46"/>
      <c r="I944" s="46"/>
      <c r="J944" s="47"/>
    </row>
    <row r="945">
      <c r="A945" s="37" t="s">
        <v>125</v>
      </c>
      <c r="B945" s="37">
        <v>253</v>
      </c>
      <c r="C945" s="38" t="s">
        <v>5536</v>
      </c>
      <c r="D945" s="37" t="s">
        <v>127</v>
      </c>
      <c r="E945" s="39" t="s">
        <v>5537</v>
      </c>
      <c r="F945" s="40" t="s">
        <v>135</v>
      </c>
      <c r="G945" s="41">
        <v>40</v>
      </c>
      <c r="H945" s="42">
        <v>0</v>
      </c>
      <c r="I945" s="43">
        <f>ROUND(G945*H945,P4)</f>
        <v>0</v>
      </c>
      <c r="J945" s="37"/>
      <c r="O945" s="44">
        <f>I945*0.21</f>
        <v>0</v>
      </c>
      <c r="P945">
        <v>3</v>
      </c>
    </row>
    <row r="946">
      <c r="A946" s="37" t="s">
        <v>130</v>
      </c>
      <c r="B946" s="45"/>
      <c r="C946" s="46"/>
      <c r="D946" s="46"/>
      <c r="E946" s="39" t="s">
        <v>5537</v>
      </c>
      <c r="F946" s="46"/>
      <c r="G946" s="46"/>
      <c r="H946" s="46"/>
      <c r="I946" s="46"/>
      <c r="J946" s="47"/>
    </row>
    <row r="947" ht="30">
      <c r="A947" s="37" t="s">
        <v>131</v>
      </c>
      <c r="B947" s="45"/>
      <c r="C947" s="46"/>
      <c r="D947" s="46"/>
      <c r="E947" s="39" t="s">
        <v>5538</v>
      </c>
      <c r="F947" s="46"/>
      <c r="G947" s="46"/>
      <c r="H947" s="46"/>
      <c r="I947" s="46"/>
      <c r="J947" s="47"/>
    </row>
    <row r="948">
      <c r="A948" s="37" t="s">
        <v>125</v>
      </c>
      <c r="B948" s="37">
        <v>254</v>
      </c>
      <c r="C948" s="38" t="s">
        <v>5539</v>
      </c>
      <c r="D948" s="37" t="s">
        <v>127</v>
      </c>
      <c r="E948" s="39" t="s">
        <v>5540</v>
      </c>
      <c r="F948" s="40" t="s">
        <v>135</v>
      </c>
      <c r="G948" s="41">
        <v>16</v>
      </c>
      <c r="H948" s="42">
        <v>0</v>
      </c>
      <c r="I948" s="43">
        <f>ROUND(G948*H948,P4)</f>
        <v>0</v>
      </c>
      <c r="J948" s="37"/>
      <c r="O948" s="44">
        <f>I948*0.21</f>
        <v>0</v>
      </c>
      <c r="P948">
        <v>3</v>
      </c>
    </row>
    <row r="949">
      <c r="A949" s="37" t="s">
        <v>130</v>
      </c>
      <c r="B949" s="45"/>
      <c r="C949" s="46"/>
      <c r="D949" s="46"/>
      <c r="E949" s="39" t="s">
        <v>5540</v>
      </c>
      <c r="F949" s="46"/>
      <c r="G949" s="46"/>
      <c r="H949" s="46"/>
      <c r="I949" s="46"/>
      <c r="J949" s="47"/>
    </row>
    <row r="950">
      <c r="A950" s="37" t="s">
        <v>131</v>
      </c>
      <c r="B950" s="45"/>
      <c r="C950" s="46"/>
      <c r="D950" s="46"/>
      <c r="E950" s="39" t="s">
        <v>5540</v>
      </c>
      <c r="F950" s="46"/>
      <c r="G950" s="46"/>
      <c r="H950" s="46"/>
      <c r="I950" s="46"/>
      <c r="J950" s="47"/>
    </row>
    <row r="951">
      <c r="A951" s="37" t="s">
        <v>125</v>
      </c>
      <c r="B951" s="37">
        <v>255</v>
      </c>
      <c r="C951" s="38" t="s">
        <v>5541</v>
      </c>
      <c r="D951" s="37" t="s">
        <v>127</v>
      </c>
      <c r="E951" s="39" t="s">
        <v>5542</v>
      </c>
      <c r="F951" s="40" t="s">
        <v>135</v>
      </c>
      <c r="G951" s="41">
        <v>64</v>
      </c>
      <c r="H951" s="42">
        <v>0</v>
      </c>
      <c r="I951" s="43">
        <f>ROUND(G951*H951,P4)</f>
        <v>0</v>
      </c>
      <c r="J951" s="37"/>
      <c r="O951" s="44">
        <f>I951*0.21</f>
        <v>0</v>
      </c>
      <c r="P951">
        <v>3</v>
      </c>
    </row>
    <row r="952">
      <c r="A952" s="37" t="s">
        <v>130</v>
      </c>
      <c r="B952" s="45"/>
      <c r="C952" s="46"/>
      <c r="D952" s="46"/>
      <c r="E952" s="39" t="s">
        <v>5542</v>
      </c>
      <c r="F952" s="46"/>
      <c r="G952" s="46"/>
      <c r="H952" s="46"/>
      <c r="I952" s="46"/>
      <c r="J952" s="47"/>
    </row>
    <row r="953" ht="30">
      <c r="A953" s="37" t="s">
        <v>131</v>
      </c>
      <c r="B953" s="45"/>
      <c r="C953" s="46"/>
      <c r="D953" s="46"/>
      <c r="E953" s="39" t="s">
        <v>5543</v>
      </c>
      <c r="F953" s="46"/>
      <c r="G953" s="46"/>
      <c r="H953" s="46"/>
      <c r="I953" s="46"/>
      <c r="J953" s="47"/>
    </row>
    <row r="954">
      <c r="A954" s="37" t="s">
        <v>125</v>
      </c>
      <c r="B954" s="37">
        <v>256</v>
      </c>
      <c r="C954" s="38" t="s">
        <v>5544</v>
      </c>
      <c r="D954" s="37" t="s">
        <v>127</v>
      </c>
      <c r="E954" s="39" t="s">
        <v>5545</v>
      </c>
      <c r="F954" s="40" t="s">
        <v>135</v>
      </c>
      <c r="G954" s="41">
        <v>1</v>
      </c>
      <c r="H954" s="42">
        <v>0</v>
      </c>
      <c r="I954" s="43">
        <f>ROUND(G954*H954,P4)</f>
        <v>0</v>
      </c>
      <c r="J954" s="37"/>
      <c r="O954" s="44">
        <f>I954*0.21</f>
        <v>0</v>
      </c>
      <c r="P954">
        <v>3</v>
      </c>
    </row>
    <row r="955">
      <c r="A955" s="37" t="s">
        <v>130</v>
      </c>
      <c r="B955" s="45"/>
      <c r="C955" s="46"/>
      <c r="D955" s="46"/>
      <c r="E955" s="39" t="s">
        <v>5545</v>
      </c>
      <c r="F955" s="46"/>
      <c r="G955" s="46"/>
      <c r="H955" s="46"/>
      <c r="I955" s="46"/>
      <c r="J955" s="47"/>
    </row>
    <row r="956">
      <c r="A956" s="37" t="s">
        <v>131</v>
      </c>
      <c r="B956" s="45"/>
      <c r="C956" s="46"/>
      <c r="D956" s="46"/>
      <c r="E956" s="39" t="s">
        <v>5545</v>
      </c>
      <c r="F956" s="46"/>
      <c r="G956" s="46"/>
      <c r="H956" s="46"/>
      <c r="I956" s="46"/>
      <c r="J956" s="47"/>
    </row>
    <row r="957">
      <c r="A957" s="37" t="s">
        <v>125</v>
      </c>
      <c r="B957" s="37">
        <v>257</v>
      </c>
      <c r="C957" s="38" t="s">
        <v>5546</v>
      </c>
      <c r="D957" s="37" t="s">
        <v>127</v>
      </c>
      <c r="E957" s="39" t="s">
        <v>5547</v>
      </c>
      <c r="F957" s="40" t="s">
        <v>3019</v>
      </c>
      <c r="G957" s="41">
        <v>1</v>
      </c>
      <c r="H957" s="42">
        <v>0</v>
      </c>
      <c r="I957" s="43">
        <f>ROUND(G957*H957,P4)</f>
        <v>0</v>
      </c>
      <c r="J957" s="37"/>
      <c r="O957" s="44">
        <f>I957*0.21</f>
        <v>0</v>
      </c>
      <c r="P957">
        <v>3</v>
      </c>
    </row>
    <row r="958">
      <c r="A958" s="37" t="s">
        <v>130</v>
      </c>
      <c r="B958" s="45"/>
      <c r="C958" s="46"/>
      <c r="D958" s="46"/>
      <c r="E958" s="39" t="s">
        <v>5547</v>
      </c>
      <c r="F958" s="46"/>
      <c r="G958" s="46"/>
      <c r="H958" s="46"/>
      <c r="I958" s="46"/>
      <c r="J958" s="47"/>
    </row>
    <row r="959">
      <c r="A959" s="37" t="s">
        <v>131</v>
      </c>
      <c r="B959" s="45"/>
      <c r="C959" s="46"/>
      <c r="D959" s="46"/>
      <c r="E959" s="39" t="s">
        <v>5547</v>
      </c>
      <c r="F959" s="46"/>
      <c r="G959" s="46"/>
      <c r="H959" s="46"/>
      <c r="I959" s="46"/>
      <c r="J959" s="47"/>
    </row>
    <row r="960">
      <c r="A960" s="37" t="s">
        <v>125</v>
      </c>
      <c r="B960" s="37">
        <v>258</v>
      </c>
      <c r="C960" s="38" t="s">
        <v>5548</v>
      </c>
      <c r="D960" s="37" t="s">
        <v>127</v>
      </c>
      <c r="E960" s="39" t="s">
        <v>5549</v>
      </c>
      <c r="F960" s="40" t="s">
        <v>135</v>
      </c>
      <c r="G960" s="41">
        <v>32</v>
      </c>
      <c r="H960" s="42">
        <v>0</v>
      </c>
      <c r="I960" s="43">
        <f>ROUND(G960*H960,P4)</f>
        <v>0</v>
      </c>
      <c r="J960" s="37"/>
      <c r="O960" s="44">
        <f>I960*0.21</f>
        <v>0</v>
      </c>
      <c r="P960">
        <v>3</v>
      </c>
    </row>
    <row r="961">
      <c r="A961" s="37" t="s">
        <v>130</v>
      </c>
      <c r="B961" s="45"/>
      <c r="C961" s="46"/>
      <c r="D961" s="46"/>
      <c r="E961" s="39" t="s">
        <v>5549</v>
      </c>
      <c r="F961" s="46"/>
      <c r="G961" s="46"/>
      <c r="H961" s="46"/>
      <c r="I961" s="46"/>
      <c r="J961" s="47"/>
    </row>
    <row r="962">
      <c r="A962" s="37" t="s">
        <v>131</v>
      </c>
      <c r="B962" s="45"/>
      <c r="C962" s="46"/>
      <c r="D962" s="46"/>
      <c r="E962" s="39" t="s">
        <v>5549</v>
      </c>
      <c r="F962" s="46"/>
      <c r="G962" s="46"/>
      <c r="H962" s="46"/>
      <c r="I962" s="46"/>
      <c r="J962" s="47"/>
    </row>
    <row r="963">
      <c r="A963" s="31" t="s">
        <v>122</v>
      </c>
      <c r="B963" s="32"/>
      <c r="C963" s="33" t="s">
        <v>5550</v>
      </c>
      <c r="D963" s="34"/>
      <c r="E963" s="31" t="s">
        <v>1261</v>
      </c>
      <c r="F963" s="34"/>
      <c r="G963" s="34"/>
      <c r="H963" s="34"/>
      <c r="I963" s="35">
        <f>SUMIFS(I964:I1011,A964:A1011,"P")</f>
        <v>0</v>
      </c>
      <c r="J963" s="36"/>
    </row>
    <row r="964">
      <c r="A964" s="37" t="s">
        <v>125</v>
      </c>
      <c r="B964" s="37">
        <v>259</v>
      </c>
      <c r="C964" s="38" t="s">
        <v>5550</v>
      </c>
      <c r="D964" s="37" t="s">
        <v>127</v>
      </c>
      <c r="E964" s="39" t="s">
        <v>5551</v>
      </c>
      <c r="F964" s="40" t="s">
        <v>129</v>
      </c>
      <c r="G964" s="41">
        <v>4234</v>
      </c>
      <c r="H964" s="42">
        <v>0</v>
      </c>
      <c r="I964" s="43">
        <f>ROUND(G964*H964,P4)</f>
        <v>0</v>
      </c>
      <c r="J964" s="37"/>
      <c r="O964" s="44">
        <f>I964*0.21</f>
        <v>0</v>
      </c>
      <c r="P964">
        <v>3</v>
      </c>
    </row>
    <row r="965">
      <c r="A965" s="37" t="s">
        <v>130</v>
      </c>
      <c r="B965" s="45"/>
      <c r="C965" s="46"/>
      <c r="D965" s="46"/>
      <c r="E965" s="39" t="s">
        <v>5551</v>
      </c>
      <c r="F965" s="46"/>
      <c r="G965" s="46"/>
      <c r="H965" s="46"/>
      <c r="I965" s="46"/>
      <c r="J965" s="47"/>
    </row>
    <row r="966" ht="45">
      <c r="A966" s="37" t="s">
        <v>131</v>
      </c>
      <c r="B966" s="45"/>
      <c r="C966" s="46"/>
      <c r="D966" s="46"/>
      <c r="E966" s="39" t="s">
        <v>5552</v>
      </c>
      <c r="F966" s="46"/>
      <c r="G966" s="46"/>
      <c r="H966" s="46"/>
      <c r="I966" s="46"/>
      <c r="J966" s="47"/>
    </row>
    <row r="967">
      <c r="A967" s="37" t="s">
        <v>125</v>
      </c>
      <c r="B967" s="37">
        <v>260</v>
      </c>
      <c r="C967" s="38" t="s">
        <v>5553</v>
      </c>
      <c r="D967" s="37" t="s">
        <v>127</v>
      </c>
      <c r="E967" s="39" t="s">
        <v>5554</v>
      </c>
      <c r="F967" s="40" t="s">
        <v>129</v>
      </c>
      <c r="G967" s="41">
        <v>4234</v>
      </c>
      <c r="H967" s="42">
        <v>0</v>
      </c>
      <c r="I967" s="43">
        <f>ROUND(G967*H967,P4)</f>
        <v>0</v>
      </c>
      <c r="J967" s="37"/>
      <c r="O967" s="44">
        <f>I967*0.21</f>
        <v>0</v>
      </c>
      <c r="P967">
        <v>3</v>
      </c>
    </row>
    <row r="968">
      <c r="A968" s="37" t="s">
        <v>130</v>
      </c>
      <c r="B968" s="45"/>
      <c r="C968" s="46"/>
      <c r="D968" s="46"/>
      <c r="E968" s="39" t="s">
        <v>5554</v>
      </c>
      <c r="F968" s="46"/>
      <c r="G968" s="46"/>
      <c r="H968" s="46"/>
      <c r="I968" s="46"/>
      <c r="J968" s="47"/>
    </row>
    <row r="969" ht="30">
      <c r="A969" s="37" t="s">
        <v>131</v>
      </c>
      <c r="B969" s="45"/>
      <c r="C969" s="46"/>
      <c r="D969" s="46"/>
      <c r="E969" s="39" t="s">
        <v>5555</v>
      </c>
      <c r="F969" s="46"/>
      <c r="G969" s="46"/>
      <c r="H969" s="46"/>
      <c r="I969" s="46"/>
      <c r="J969" s="47"/>
    </row>
    <row r="970">
      <c r="A970" s="37" t="s">
        <v>125</v>
      </c>
      <c r="B970" s="37">
        <v>261</v>
      </c>
      <c r="C970" s="38" t="s">
        <v>5556</v>
      </c>
      <c r="D970" s="37" t="s">
        <v>127</v>
      </c>
      <c r="E970" s="39" t="s">
        <v>5557</v>
      </c>
      <c r="F970" s="40" t="s">
        <v>135</v>
      </c>
      <c r="G970" s="41">
        <v>45</v>
      </c>
      <c r="H970" s="42">
        <v>0</v>
      </c>
      <c r="I970" s="43">
        <f>ROUND(G970*H970,P4)</f>
        <v>0</v>
      </c>
      <c r="J970" s="37"/>
      <c r="O970" s="44">
        <f>I970*0.21</f>
        <v>0</v>
      </c>
      <c r="P970">
        <v>3</v>
      </c>
    </row>
    <row r="971">
      <c r="A971" s="37" t="s">
        <v>130</v>
      </c>
      <c r="B971" s="45"/>
      <c r="C971" s="46"/>
      <c r="D971" s="46"/>
      <c r="E971" s="39" t="s">
        <v>5557</v>
      </c>
      <c r="F971" s="46"/>
      <c r="G971" s="46"/>
      <c r="H971" s="46"/>
      <c r="I971" s="46"/>
      <c r="J971" s="47"/>
    </row>
    <row r="972" ht="75">
      <c r="A972" s="37" t="s">
        <v>131</v>
      </c>
      <c r="B972" s="45"/>
      <c r="C972" s="46"/>
      <c r="D972" s="46"/>
      <c r="E972" s="39" t="s">
        <v>5558</v>
      </c>
      <c r="F972" s="46"/>
      <c r="G972" s="46"/>
      <c r="H972" s="46"/>
      <c r="I972" s="46"/>
      <c r="J972" s="47"/>
    </row>
    <row r="973">
      <c r="A973" s="37" t="s">
        <v>125</v>
      </c>
      <c r="B973" s="37">
        <v>262</v>
      </c>
      <c r="C973" s="38" t="s">
        <v>5559</v>
      </c>
      <c r="D973" s="37" t="s">
        <v>127</v>
      </c>
      <c r="E973" s="39" t="s">
        <v>5560</v>
      </c>
      <c r="F973" s="40" t="s">
        <v>135</v>
      </c>
      <c r="G973" s="41">
        <v>59</v>
      </c>
      <c r="H973" s="42">
        <v>0</v>
      </c>
      <c r="I973" s="43">
        <f>ROUND(G973*H973,P4)</f>
        <v>0</v>
      </c>
      <c r="J973" s="37"/>
      <c r="O973" s="44">
        <f>I973*0.21</f>
        <v>0</v>
      </c>
      <c r="P973">
        <v>3</v>
      </c>
    </row>
    <row r="974">
      <c r="A974" s="37" t="s">
        <v>130</v>
      </c>
      <c r="B974" s="45"/>
      <c r="C974" s="46"/>
      <c r="D974" s="46"/>
      <c r="E974" s="39" t="s">
        <v>5560</v>
      </c>
      <c r="F974" s="46"/>
      <c r="G974" s="46"/>
      <c r="H974" s="46"/>
      <c r="I974" s="46"/>
      <c r="J974" s="47"/>
    </row>
    <row r="975" ht="30">
      <c r="A975" s="37" t="s">
        <v>131</v>
      </c>
      <c r="B975" s="45"/>
      <c r="C975" s="46"/>
      <c r="D975" s="46"/>
      <c r="E975" s="39" t="s">
        <v>5561</v>
      </c>
      <c r="F975" s="46"/>
      <c r="G975" s="46"/>
      <c r="H975" s="46"/>
      <c r="I975" s="46"/>
      <c r="J975" s="47"/>
    </row>
    <row r="976">
      <c r="A976" s="37" t="s">
        <v>125</v>
      </c>
      <c r="B976" s="37">
        <v>263</v>
      </c>
      <c r="C976" s="38" t="s">
        <v>5562</v>
      </c>
      <c r="D976" s="37" t="s">
        <v>127</v>
      </c>
      <c r="E976" s="39" t="s">
        <v>5563</v>
      </c>
      <c r="F976" s="40" t="s">
        <v>3750</v>
      </c>
      <c r="G976" s="41">
        <v>1</v>
      </c>
      <c r="H976" s="42">
        <v>0</v>
      </c>
      <c r="I976" s="43">
        <f>ROUND(G976*H976,P4)</f>
        <v>0</v>
      </c>
      <c r="J976" s="37"/>
      <c r="O976" s="44">
        <f>I976*0.21</f>
        <v>0</v>
      </c>
      <c r="P976">
        <v>3</v>
      </c>
    </row>
    <row r="977">
      <c r="A977" s="37" t="s">
        <v>130</v>
      </c>
      <c r="B977" s="45"/>
      <c r="C977" s="46"/>
      <c r="D977" s="46"/>
      <c r="E977" s="39" t="s">
        <v>5563</v>
      </c>
      <c r="F977" s="46"/>
      <c r="G977" s="46"/>
      <c r="H977" s="46"/>
      <c r="I977" s="46"/>
      <c r="J977" s="47"/>
    </row>
    <row r="978" ht="30">
      <c r="A978" s="37" t="s">
        <v>131</v>
      </c>
      <c r="B978" s="45"/>
      <c r="C978" s="46"/>
      <c r="D978" s="46"/>
      <c r="E978" s="39" t="s">
        <v>5564</v>
      </c>
      <c r="F978" s="46"/>
      <c r="G978" s="46"/>
      <c r="H978" s="46"/>
      <c r="I978" s="46"/>
      <c r="J978" s="47"/>
    </row>
    <row r="979">
      <c r="A979" s="37" t="s">
        <v>125</v>
      </c>
      <c r="B979" s="37">
        <v>264</v>
      </c>
      <c r="C979" s="38" t="s">
        <v>5565</v>
      </c>
      <c r="D979" s="37" t="s">
        <v>127</v>
      </c>
      <c r="E979" s="39" t="s">
        <v>5566</v>
      </c>
      <c r="F979" s="40" t="s">
        <v>3750</v>
      </c>
      <c r="G979" s="41">
        <v>1</v>
      </c>
      <c r="H979" s="42">
        <v>0</v>
      </c>
      <c r="I979" s="43">
        <f>ROUND(G979*H979,P4)</f>
        <v>0</v>
      </c>
      <c r="J979" s="37"/>
      <c r="O979" s="44">
        <f>I979*0.21</f>
        <v>0</v>
      </c>
      <c r="P979">
        <v>3</v>
      </c>
    </row>
    <row r="980">
      <c r="A980" s="37" t="s">
        <v>130</v>
      </c>
      <c r="B980" s="45"/>
      <c r="C980" s="46"/>
      <c r="D980" s="46"/>
      <c r="E980" s="39" t="s">
        <v>5566</v>
      </c>
      <c r="F980" s="46"/>
      <c r="G980" s="46"/>
      <c r="H980" s="46"/>
      <c r="I980" s="46"/>
      <c r="J980" s="47"/>
    </row>
    <row r="981" ht="45">
      <c r="A981" s="37" t="s">
        <v>131</v>
      </c>
      <c r="B981" s="45"/>
      <c r="C981" s="46"/>
      <c r="D981" s="46"/>
      <c r="E981" s="39" t="s">
        <v>5567</v>
      </c>
      <c r="F981" s="46"/>
      <c r="G981" s="46"/>
      <c r="H981" s="46"/>
      <c r="I981" s="46"/>
      <c r="J981" s="47"/>
    </row>
    <row r="982">
      <c r="A982" s="37" t="s">
        <v>125</v>
      </c>
      <c r="B982" s="37">
        <v>265</v>
      </c>
      <c r="C982" s="38" t="s">
        <v>5568</v>
      </c>
      <c r="D982" s="37" t="s">
        <v>127</v>
      </c>
      <c r="E982" s="39" t="s">
        <v>5569</v>
      </c>
      <c r="F982" s="40" t="s">
        <v>138</v>
      </c>
      <c r="G982" s="41">
        <v>8</v>
      </c>
      <c r="H982" s="42">
        <v>0</v>
      </c>
      <c r="I982" s="43">
        <f>ROUND(G982*H982,P4)</f>
        <v>0</v>
      </c>
      <c r="J982" s="37"/>
      <c r="O982" s="44">
        <f>I982*0.21</f>
        <v>0</v>
      </c>
      <c r="P982">
        <v>3</v>
      </c>
    </row>
    <row r="983">
      <c r="A983" s="37" t="s">
        <v>130</v>
      </c>
      <c r="B983" s="45"/>
      <c r="C983" s="46"/>
      <c r="D983" s="46"/>
      <c r="E983" s="39" t="s">
        <v>5569</v>
      </c>
      <c r="F983" s="46"/>
      <c r="G983" s="46"/>
      <c r="H983" s="46"/>
      <c r="I983" s="46"/>
      <c r="J983" s="47"/>
    </row>
    <row r="984" ht="30">
      <c r="A984" s="37" t="s">
        <v>131</v>
      </c>
      <c r="B984" s="45"/>
      <c r="C984" s="46"/>
      <c r="D984" s="46"/>
      <c r="E984" s="39" t="s">
        <v>5570</v>
      </c>
      <c r="F984" s="46"/>
      <c r="G984" s="46"/>
      <c r="H984" s="46"/>
      <c r="I984" s="46"/>
      <c r="J984" s="47"/>
    </row>
    <row r="985">
      <c r="A985" s="37" t="s">
        <v>125</v>
      </c>
      <c r="B985" s="37">
        <v>266</v>
      </c>
      <c r="C985" s="38" t="s">
        <v>5571</v>
      </c>
      <c r="D985" s="37" t="s">
        <v>127</v>
      </c>
      <c r="E985" s="39" t="s">
        <v>5572</v>
      </c>
      <c r="F985" s="40" t="s">
        <v>138</v>
      </c>
      <c r="G985" s="41">
        <v>16</v>
      </c>
      <c r="H985" s="42">
        <v>0</v>
      </c>
      <c r="I985" s="43">
        <f>ROUND(G985*H985,P4)</f>
        <v>0</v>
      </c>
      <c r="J985" s="37"/>
      <c r="O985" s="44">
        <f>I985*0.21</f>
        <v>0</v>
      </c>
      <c r="P985">
        <v>3</v>
      </c>
    </row>
    <row r="986">
      <c r="A986" s="37" t="s">
        <v>130</v>
      </c>
      <c r="B986" s="45"/>
      <c r="C986" s="46"/>
      <c r="D986" s="46"/>
      <c r="E986" s="39" t="s">
        <v>5572</v>
      </c>
      <c r="F986" s="46"/>
      <c r="G986" s="46"/>
      <c r="H986" s="46"/>
      <c r="I986" s="46"/>
      <c r="J986" s="47"/>
    </row>
    <row r="987" ht="30">
      <c r="A987" s="37" t="s">
        <v>131</v>
      </c>
      <c r="B987" s="45"/>
      <c r="C987" s="46"/>
      <c r="D987" s="46"/>
      <c r="E987" s="39" t="s">
        <v>5573</v>
      </c>
      <c r="F987" s="46"/>
      <c r="G987" s="46"/>
      <c r="H987" s="46"/>
      <c r="I987" s="46"/>
      <c r="J987" s="47"/>
    </row>
    <row r="988">
      <c r="A988" s="37" t="s">
        <v>125</v>
      </c>
      <c r="B988" s="37">
        <v>267</v>
      </c>
      <c r="C988" s="38" t="s">
        <v>5574</v>
      </c>
      <c r="D988" s="37" t="s">
        <v>127</v>
      </c>
      <c r="E988" s="39" t="s">
        <v>5575</v>
      </c>
      <c r="F988" s="40" t="s">
        <v>138</v>
      </c>
      <c r="G988" s="41">
        <v>75</v>
      </c>
      <c r="H988" s="42">
        <v>0</v>
      </c>
      <c r="I988" s="43">
        <f>ROUND(G988*H988,P4)</f>
        <v>0</v>
      </c>
      <c r="J988" s="37"/>
      <c r="O988" s="44">
        <f>I988*0.21</f>
        <v>0</v>
      </c>
      <c r="P988">
        <v>3</v>
      </c>
    </row>
    <row r="989">
      <c r="A989" s="37" t="s">
        <v>130</v>
      </c>
      <c r="B989" s="45"/>
      <c r="C989" s="46"/>
      <c r="D989" s="46"/>
      <c r="E989" s="39" t="s">
        <v>5575</v>
      </c>
      <c r="F989" s="46"/>
      <c r="G989" s="46"/>
      <c r="H989" s="46"/>
      <c r="I989" s="46"/>
      <c r="J989" s="47"/>
    </row>
    <row r="990" ht="75">
      <c r="A990" s="37" t="s">
        <v>131</v>
      </c>
      <c r="B990" s="45"/>
      <c r="C990" s="46"/>
      <c r="D990" s="46"/>
      <c r="E990" s="39" t="s">
        <v>5576</v>
      </c>
      <c r="F990" s="46"/>
      <c r="G990" s="46"/>
      <c r="H990" s="46"/>
      <c r="I990" s="46"/>
      <c r="J990" s="47"/>
    </row>
    <row r="991" ht="30">
      <c r="A991" s="37" t="s">
        <v>125</v>
      </c>
      <c r="B991" s="37">
        <v>268</v>
      </c>
      <c r="C991" s="38" t="s">
        <v>5577</v>
      </c>
      <c r="D991" s="37" t="s">
        <v>127</v>
      </c>
      <c r="E991" s="39" t="s">
        <v>5578</v>
      </c>
      <c r="F991" s="40" t="s">
        <v>328</v>
      </c>
      <c r="G991" s="41">
        <v>1</v>
      </c>
      <c r="H991" s="42">
        <v>0</v>
      </c>
      <c r="I991" s="43">
        <f>ROUND(G991*H991,P4)</f>
        <v>0</v>
      </c>
      <c r="J991" s="37"/>
      <c r="O991" s="44">
        <f>I991*0.21</f>
        <v>0</v>
      </c>
      <c r="P991">
        <v>3</v>
      </c>
    </row>
    <row r="992" ht="30">
      <c r="A992" s="37" t="s">
        <v>130</v>
      </c>
      <c r="B992" s="45"/>
      <c r="C992" s="46"/>
      <c r="D992" s="46"/>
      <c r="E992" s="39" t="s">
        <v>5578</v>
      </c>
      <c r="F992" s="46"/>
      <c r="G992" s="46"/>
      <c r="H992" s="46"/>
      <c r="I992" s="46"/>
      <c r="J992" s="47"/>
    </row>
    <row r="993" ht="30">
      <c r="A993" s="37" t="s">
        <v>131</v>
      </c>
      <c r="B993" s="45"/>
      <c r="C993" s="46"/>
      <c r="D993" s="46"/>
      <c r="E993" s="39" t="s">
        <v>5578</v>
      </c>
      <c r="F993" s="46"/>
      <c r="G993" s="46"/>
      <c r="H993" s="46"/>
      <c r="I993" s="46"/>
      <c r="J993" s="47"/>
    </row>
    <row r="994">
      <c r="A994" s="37" t="s">
        <v>125</v>
      </c>
      <c r="B994" s="37">
        <v>269</v>
      </c>
      <c r="C994" s="38" t="s">
        <v>5579</v>
      </c>
      <c r="D994" s="37" t="s">
        <v>127</v>
      </c>
      <c r="E994" s="39" t="s">
        <v>5580</v>
      </c>
      <c r="F994" s="40" t="s">
        <v>129</v>
      </c>
      <c r="G994" s="41">
        <v>74</v>
      </c>
      <c r="H994" s="42">
        <v>0</v>
      </c>
      <c r="I994" s="43">
        <f>ROUND(G994*H994,P4)</f>
        <v>0</v>
      </c>
      <c r="J994" s="37"/>
      <c r="O994" s="44">
        <f>I994*0.21</f>
        <v>0</v>
      </c>
      <c r="P994">
        <v>3</v>
      </c>
    </row>
    <row r="995">
      <c r="A995" s="37" t="s">
        <v>130</v>
      </c>
      <c r="B995" s="45"/>
      <c r="C995" s="46"/>
      <c r="D995" s="46"/>
      <c r="E995" s="39" t="s">
        <v>5580</v>
      </c>
      <c r="F995" s="46"/>
      <c r="G995" s="46"/>
      <c r="H995" s="46"/>
      <c r="I995" s="46"/>
      <c r="J995" s="47"/>
    </row>
    <row r="996">
      <c r="A996" s="37" t="s">
        <v>131</v>
      </c>
      <c r="B996" s="45"/>
      <c r="C996" s="46"/>
      <c r="D996" s="46"/>
      <c r="E996" s="39" t="s">
        <v>5580</v>
      </c>
      <c r="F996" s="46"/>
      <c r="G996" s="46"/>
      <c r="H996" s="46"/>
      <c r="I996" s="46"/>
      <c r="J996" s="47"/>
    </row>
    <row r="997">
      <c r="A997" s="37" t="s">
        <v>125</v>
      </c>
      <c r="B997" s="37">
        <v>270</v>
      </c>
      <c r="C997" s="38" t="s">
        <v>5581</v>
      </c>
      <c r="D997" s="37" t="s">
        <v>127</v>
      </c>
      <c r="E997" s="39" t="s">
        <v>5582</v>
      </c>
      <c r="F997" s="40" t="s">
        <v>129</v>
      </c>
      <c r="G997" s="41">
        <v>2</v>
      </c>
      <c r="H997" s="42">
        <v>0</v>
      </c>
      <c r="I997" s="43">
        <f>ROUND(G997*H997,P4)</f>
        <v>0</v>
      </c>
      <c r="J997" s="37"/>
      <c r="O997" s="44">
        <f>I997*0.21</f>
        <v>0</v>
      </c>
      <c r="P997">
        <v>3</v>
      </c>
    </row>
    <row r="998">
      <c r="A998" s="37" t="s">
        <v>130</v>
      </c>
      <c r="B998" s="45"/>
      <c r="C998" s="46"/>
      <c r="D998" s="46"/>
      <c r="E998" s="39" t="s">
        <v>5582</v>
      </c>
      <c r="F998" s="46"/>
      <c r="G998" s="46"/>
      <c r="H998" s="46"/>
      <c r="I998" s="46"/>
      <c r="J998" s="47"/>
    </row>
    <row r="999">
      <c r="A999" s="37" t="s">
        <v>131</v>
      </c>
      <c r="B999" s="45"/>
      <c r="C999" s="46"/>
      <c r="D999" s="46"/>
      <c r="E999" s="39" t="s">
        <v>5582</v>
      </c>
      <c r="F999" s="46"/>
      <c r="G999" s="46"/>
      <c r="H999" s="46"/>
      <c r="I999" s="46"/>
      <c r="J999" s="47"/>
    </row>
    <row r="1000">
      <c r="A1000" s="37" t="s">
        <v>125</v>
      </c>
      <c r="B1000" s="37">
        <v>271</v>
      </c>
      <c r="C1000" s="38" t="s">
        <v>5583</v>
      </c>
      <c r="D1000" s="37" t="s">
        <v>127</v>
      </c>
      <c r="E1000" s="39" t="s">
        <v>5584</v>
      </c>
      <c r="F1000" s="40" t="s">
        <v>129</v>
      </c>
      <c r="G1000" s="41">
        <v>2</v>
      </c>
      <c r="H1000" s="42">
        <v>0</v>
      </c>
      <c r="I1000" s="43">
        <f>ROUND(G1000*H1000,P4)</f>
        <v>0</v>
      </c>
      <c r="J1000" s="37"/>
      <c r="O1000" s="44">
        <f>I1000*0.21</f>
        <v>0</v>
      </c>
      <c r="P1000">
        <v>3</v>
      </c>
    </row>
    <row r="1001">
      <c r="A1001" s="37" t="s">
        <v>130</v>
      </c>
      <c r="B1001" s="45"/>
      <c r="C1001" s="46"/>
      <c r="D1001" s="46"/>
      <c r="E1001" s="39" t="s">
        <v>5584</v>
      </c>
      <c r="F1001" s="46"/>
      <c r="G1001" s="46"/>
      <c r="H1001" s="46"/>
      <c r="I1001" s="46"/>
      <c r="J1001" s="47"/>
    </row>
    <row r="1002">
      <c r="A1002" s="37" t="s">
        <v>131</v>
      </c>
      <c r="B1002" s="45"/>
      <c r="C1002" s="46"/>
      <c r="D1002" s="46"/>
      <c r="E1002" s="39" t="s">
        <v>5584</v>
      </c>
      <c r="F1002" s="46"/>
      <c r="G1002" s="46"/>
      <c r="H1002" s="46"/>
      <c r="I1002" s="46"/>
      <c r="J1002" s="47"/>
    </row>
    <row r="1003">
      <c r="A1003" s="37" t="s">
        <v>125</v>
      </c>
      <c r="B1003" s="37">
        <v>272</v>
      </c>
      <c r="C1003" s="38" t="s">
        <v>5585</v>
      </c>
      <c r="D1003" s="37" t="s">
        <v>127</v>
      </c>
      <c r="E1003" s="39" t="s">
        <v>5586</v>
      </c>
      <c r="F1003" s="40" t="s">
        <v>129</v>
      </c>
      <c r="G1003" s="41">
        <v>18</v>
      </c>
      <c r="H1003" s="42">
        <v>0</v>
      </c>
      <c r="I1003" s="43">
        <f>ROUND(G1003*H1003,P4)</f>
        <v>0</v>
      </c>
      <c r="J1003" s="37"/>
      <c r="O1003" s="44">
        <f>I1003*0.21</f>
        <v>0</v>
      </c>
      <c r="P1003">
        <v>3</v>
      </c>
    </row>
    <row r="1004">
      <c r="A1004" s="37" t="s">
        <v>130</v>
      </c>
      <c r="B1004" s="45"/>
      <c r="C1004" s="46"/>
      <c r="D1004" s="46"/>
      <c r="E1004" s="39" t="s">
        <v>5586</v>
      </c>
      <c r="F1004" s="46"/>
      <c r="G1004" s="46"/>
      <c r="H1004" s="46"/>
      <c r="I1004" s="46"/>
      <c r="J1004" s="47"/>
    </row>
    <row r="1005">
      <c r="A1005" s="37" t="s">
        <v>131</v>
      </c>
      <c r="B1005" s="45"/>
      <c r="C1005" s="46"/>
      <c r="D1005" s="46"/>
      <c r="E1005" s="39" t="s">
        <v>5586</v>
      </c>
      <c r="F1005" s="46"/>
      <c r="G1005" s="46"/>
      <c r="H1005" s="46"/>
      <c r="I1005" s="46"/>
      <c r="J1005" s="47"/>
    </row>
    <row r="1006">
      <c r="A1006" s="37" t="s">
        <v>125</v>
      </c>
      <c r="B1006" s="37">
        <v>273</v>
      </c>
      <c r="C1006" s="38" t="s">
        <v>5587</v>
      </c>
      <c r="D1006" s="37" t="s">
        <v>127</v>
      </c>
      <c r="E1006" s="39" t="s">
        <v>5588</v>
      </c>
      <c r="F1006" s="40" t="s">
        <v>129</v>
      </c>
      <c r="G1006" s="41">
        <v>20</v>
      </c>
      <c r="H1006" s="42">
        <v>0</v>
      </c>
      <c r="I1006" s="43">
        <f>ROUND(G1006*H1006,P4)</f>
        <v>0</v>
      </c>
      <c r="J1006" s="37"/>
      <c r="O1006" s="44">
        <f>I1006*0.21</f>
        <v>0</v>
      </c>
      <c r="P1006">
        <v>3</v>
      </c>
    </row>
    <row r="1007">
      <c r="A1007" s="37" t="s">
        <v>130</v>
      </c>
      <c r="B1007" s="45"/>
      <c r="C1007" s="46"/>
      <c r="D1007" s="46"/>
      <c r="E1007" s="39" t="s">
        <v>5588</v>
      </c>
      <c r="F1007" s="46"/>
      <c r="G1007" s="46"/>
      <c r="H1007" s="46"/>
      <c r="I1007" s="46"/>
      <c r="J1007" s="47"/>
    </row>
    <row r="1008">
      <c r="A1008" s="37" t="s">
        <v>131</v>
      </c>
      <c r="B1008" s="45"/>
      <c r="C1008" s="46"/>
      <c r="D1008" s="46"/>
      <c r="E1008" s="39" t="s">
        <v>5588</v>
      </c>
      <c r="F1008" s="46"/>
      <c r="G1008" s="46"/>
      <c r="H1008" s="46"/>
      <c r="I1008" s="46"/>
      <c r="J1008" s="47"/>
    </row>
    <row r="1009">
      <c r="A1009" s="37" t="s">
        <v>125</v>
      </c>
      <c r="B1009" s="37">
        <v>274</v>
      </c>
      <c r="C1009" s="38" t="s">
        <v>5589</v>
      </c>
      <c r="D1009" s="37" t="s">
        <v>127</v>
      </c>
      <c r="E1009" s="39" t="s">
        <v>5590</v>
      </c>
      <c r="F1009" s="40" t="s">
        <v>129</v>
      </c>
      <c r="G1009" s="41">
        <v>38</v>
      </c>
      <c r="H1009" s="42">
        <v>0</v>
      </c>
      <c r="I1009" s="43">
        <f>ROUND(G1009*H1009,P4)</f>
        <v>0</v>
      </c>
      <c r="J1009" s="37"/>
      <c r="O1009" s="44">
        <f>I1009*0.21</f>
        <v>0</v>
      </c>
      <c r="P1009">
        <v>3</v>
      </c>
    </row>
    <row r="1010">
      <c r="A1010" s="37" t="s">
        <v>130</v>
      </c>
      <c r="B1010" s="45"/>
      <c r="C1010" s="46"/>
      <c r="D1010" s="46"/>
      <c r="E1010" s="39" t="s">
        <v>5590</v>
      </c>
      <c r="F1010" s="46"/>
      <c r="G1010" s="46"/>
      <c r="H1010" s="46"/>
      <c r="I1010" s="46"/>
      <c r="J1010" s="47"/>
    </row>
    <row r="1011">
      <c r="A1011" s="37" t="s">
        <v>131</v>
      </c>
      <c r="B1011" s="48"/>
      <c r="C1011" s="49"/>
      <c r="D1011" s="49"/>
      <c r="E1011" s="39" t="s">
        <v>5590</v>
      </c>
      <c r="F1011" s="49"/>
      <c r="G1011" s="49"/>
      <c r="H1011" s="49"/>
      <c r="I1011" s="49"/>
      <c r="J1011" s="50"/>
    </row>
  </sheetData>
  <sheetProtection sheet="1" objects="1" scenarios="1" spinCount="100000" saltValue="vSpEftEqf0hYIvIwIscMjkW7D0fpGLwd5OXnuRg9nH9GasHNQ06R4e3ajo3F0QGfqbq2TyG67HTACEqkYZL11w==" hashValue="BnyCe3XmvFDTDLEJKgWmZ6YT18ygO/F/ThZefDN7gl8UM3OKwVblTH4vVpW+2Ykd86xd6jQkGGnkNbsn+Yw6g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5591</v>
      </c>
      <c r="I3" s="25">
        <f>SUMIFS(I10:I270,A10:A270,"SD")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5591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5592</v>
      </c>
      <c r="D10" s="34"/>
      <c r="E10" s="31" t="s">
        <v>5593</v>
      </c>
      <c r="F10" s="34"/>
      <c r="G10" s="34"/>
      <c r="H10" s="34"/>
      <c r="I10" s="35">
        <f>SUMIFS(I11:I256,A11:A256,"P")</f>
        <v>0</v>
      </c>
      <c r="J10" s="36"/>
    </row>
    <row r="11" ht="45">
      <c r="A11" s="37" t="s">
        <v>125</v>
      </c>
      <c r="B11" s="37">
        <v>1</v>
      </c>
      <c r="C11" s="38" t="s">
        <v>5594</v>
      </c>
      <c r="D11" s="37" t="s">
        <v>127</v>
      </c>
      <c r="E11" s="39" t="s">
        <v>5595</v>
      </c>
      <c r="F11" s="40" t="s">
        <v>129</v>
      </c>
      <c r="G11" s="41">
        <v>112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130</v>
      </c>
      <c r="B12" s="45"/>
      <c r="C12" s="46"/>
      <c r="D12" s="46"/>
      <c r="E12" s="39" t="s">
        <v>5596</v>
      </c>
      <c r="F12" s="46"/>
      <c r="G12" s="46"/>
      <c r="H12" s="46"/>
      <c r="I12" s="46"/>
      <c r="J12" s="47"/>
    </row>
    <row r="13" ht="45">
      <c r="A13" s="37" t="s">
        <v>131</v>
      </c>
      <c r="B13" s="45"/>
      <c r="C13" s="46"/>
      <c r="D13" s="46"/>
      <c r="E13" s="39" t="s">
        <v>5596</v>
      </c>
      <c r="F13" s="46"/>
      <c r="G13" s="46"/>
      <c r="H13" s="46"/>
      <c r="I13" s="46"/>
      <c r="J13" s="47"/>
    </row>
    <row r="14" ht="45">
      <c r="A14" s="37" t="s">
        <v>125</v>
      </c>
      <c r="B14" s="37">
        <v>2</v>
      </c>
      <c r="C14" s="38" t="s">
        <v>5597</v>
      </c>
      <c r="D14" s="37" t="s">
        <v>127</v>
      </c>
      <c r="E14" s="39" t="s">
        <v>5598</v>
      </c>
      <c r="F14" s="40" t="s">
        <v>129</v>
      </c>
      <c r="G14" s="41">
        <v>1129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130</v>
      </c>
      <c r="B15" s="45"/>
      <c r="C15" s="46"/>
      <c r="D15" s="46"/>
      <c r="E15" s="39" t="s">
        <v>5599</v>
      </c>
      <c r="F15" s="46"/>
      <c r="G15" s="46"/>
      <c r="H15" s="46"/>
      <c r="I15" s="46"/>
      <c r="J15" s="47"/>
    </row>
    <row r="16" ht="45">
      <c r="A16" s="37" t="s">
        <v>131</v>
      </c>
      <c r="B16" s="45"/>
      <c r="C16" s="46"/>
      <c r="D16" s="46"/>
      <c r="E16" s="39" t="s">
        <v>5599</v>
      </c>
      <c r="F16" s="46"/>
      <c r="G16" s="46"/>
      <c r="H16" s="46"/>
      <c r="I16" s="46"/>
      <c r="J16" s="47"/>
    </row>
    <row r="17" ht="45">
      <c r="A17" s="37" t="s">
        <v>125</v>
      </c>
      <c r="B17" s="37">
        <v>3</v>
      </c>
      <c r="C17" s="38" t="s">
        <v>5600</v>
      </c>
      <c r="D17" s="37" t="s">
        <v>127</v>
      </c>
      <c r="E17" s="39" t="s">
        <v>5601</v>
      </c>
      <c r="F17" s="40" t="s">
        <v>129</v>
      </c>
      <c r="G17" s="41">
        <v>1177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130</v>
      </c>
      <c r="B18" s="45"/>
      <c r="C18" s="46"/>
      <c r="D18" s="46"/>
      <c r="E18" s="39" t="s">
        <v>5602</v>
      </c>
      <c r="F18" s="46"/>
      <c r="G18" s="46"/>
      <c r="H18" s="46"/>
      <c r="I18" s="46"/>
      <c r="J18" s="47"/>
    </row>
    <row r="19" ht="45">
      <c r="A19" s="37" t="s">
        <v>131</v>
      </c>
      <c r="B19" s="45"/>
      <c r="C19" s="46"/>
      <c r="D19" s="46"/>
      <c r="E19" s="39" t="s">
        <v>5602</v>
      </c>
      <c r="F19" s="46"/>
      <c r="G19" s="46"/>
      <c r="H19" s="46"/>
      <c r="I19" s="46"/>
      <c r="J19" s="47"/>
    </row>
    <row r="20" ht="45">
      <c r="A20" s="37" t="s">
        <v>125</v>
      </c>
      <c r="B20" s="37">
        <v>4</v>
      </c>
      <c r="C20" s="38" t="s">
        <v>5603</v>
      </c>
      <c r="D20" s="37" t="s">
        <v>127</v>
      </c>
      <c r="E20" s="39" t="s">
        <v>5604</v>
      </c>
      <c r="F20" s="40" t="s">
        <v>129</v>
      </c>
      <c r="G20" s="41">
        <v>12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45">
      <c r="A21" s="37" t="s">
        <v>130</v>
      </c>
      <c r="B21" s="45"/>
      <c r="C21" s="46"/>
      <c r="D21" s="46"/>
      <c r="E21" s="39" t="s">
        <v>5605</v>
      </c>
      <c r="F21" s="46"/>
      <c r="G21" s="46"/>
      <c r="H21" s="46"/>
      <c r="I21" s="46"/>
      <c r="J21" s="47"/>
    </row>
    <row r="22" ht="45">
      <c r="A22" s="37" t="s">
        <v>131</v>
      </c>
      <c r="B22" s="45"/>
      <c r="C22" s="46"/>
      <c r="D22" s="46"/>
      <c r="E22" s="39" t="s">
        <v>5605</v>
      </c>
      <c r="F22" s="46"/>
      <c r="G22" s="46"/>
      <c r="H22" s="46"/>
      <c r="I22" s="46"/>
      <c r="J22" s="47"/>
    </row>
    <row r="23" ht="30">
      <c r="A23" s="37" t="s">
        <v>125</v>
      </c>
      <c r="B23" s="37">
        <v>5</v>
      </c>
      <c r="C23" s="38" t="s">
        <v>5606</v>
      </c>
      <c r="D23" s="37" t="s">
        <v>127</v>
      </c>
      <c r="E23" s="39" t="s">
        <v>5607</v>
      </c>
      <c r="F23" s="40" t="s">
        <v>129</v>
      </c>
      <c r="G23" s="41">
        <v>1193.5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130</v>
      </c>
      <c r="B24" s="45"/>
      <c r="C24" s="46"/>
      <c r="D24" s="46"/>
      <c r="E24" s="39" t="s">
        <v>5607</v>
      </c>
      <c r="F24" s="46"/>
      <c r="G24" s="46"/>
      <c r="H24" s="46"/>
      <c r="I24" s="46"/>
      <c r="J24" s="47"/>
    </row>
    <row r="25" ht="30">
      <c r="A25" s="37" t="s">
        <v>242</v>
      </c>
      <c r="B25" s="45"/>
      <c r="C25" s="46"/>
      <c r="D25" s="46"/>
      <c r="E25" s="51" t="s">
        <v>5608</v>
      </c>
      <c r="F25" s="46"/>
      <c r="G25" s="46"/>
      <c r="H25" s="46"/>
      <c r="I25" s="46"/>
      <c r="J25" s="47"/>
    </row>
    <row r="26" ht="30">
      <c r="A26" s="37" t="s">
        <v>131</v>
      </c>
      <c r="B26" s="45"/>
      <c r="C26" s="46"/>
      <c r="D26" s="46"/>
      <c r="E26" s="39" t="s">
        <v>5609</v>
      </c>
      <c r="F26" s="46"/>
      <c r="G26" s="46"/>
      <c r="H26" s="46"/>
      <c r="I26" s="46"/>
      <c r="J26" s="47"/>
    </row>
    <row r="27" ht="30">
      <c r="A27" s="37" t="s">
        <v>125</v>
      </c>
      <c r="B27" s="37">
        <v>6</v>
      </c>
      <c r="C27" s="38" t="s">
        <v>1163</v>
      </c>
      <c r="D27" s="37" t="s">
        <v>127</v>
      </c>
      <c r="E27" s="39" t="s">
        <v>1164</v>
      </c>
      <c r="F27" s="40" t="s">
        <v>129</v>
      </c>
      <c r="G27" s="41">
        <v>48.399999999999999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130</v>
      </c>
      <c r="B28" s="45"/>
      <c r="C28" s="46"/>
      <c r="D28" s="46"/>
      <c r="E28" s="39" t="s">
        <v>1164</v>
      </c>
      <c r="F28" s="46"/>
      <c r="G28" s="46"/>
      <c r="H28" s="46"/>
      <c r="I28" s="46"/>
      <c r="J28" s="47"/>
    </row>
    <row r="29" ht="30">
      <c r="A29" s="37" t="s">
        <v>242</v>
      </c>
      <c r="B29" s="45"/>
      <c r="C29" s="46"/>
      <c r="D29" s="46"/>
      <c r="E29" s="51" t="s">
        <v>5610</v>
      </c>
      <c r="F29" s="46"/>
      <c r="G29" s="46"/>
      <c r="H29" s="46"/>
      <c r="I29" s="46"/>
      <c r="J29" s="47"/>
    </row>
    <row r="30" ht="30">
      <c r="A30" s="37" t="s">
        <v>131</v>
      </c>
      <c r="B30" s="45"/>
      <c r="C30" s="46"/>
      <c r="D30" s="46"/>
      <c r="E30" s="39" t="s">
        <v>5611</v>
      </c>
      <c r="F30" s="46"/>
      <c r="G30" s="46"/>
      <c r="H30" s="46"/>
      <c r="I30" s="46"/>
      <c r="J30" s="47"/>
    </row>
    <row r="31" ht="30">
      <c r="A31" s="37" t="s">
        <v>125</v>
      </c>
      <c r="B31" s="37">
        <v>7</v>
      </c>
      <c r="C31" s="38" t="s">
        <v>5612</v>
      </c>
      <c r="D31" s="37" t="s">
        <v>127</v>
      </c>
      <c r="E31" s="39" t="s">
        <v>5613</v>
      </c>
      <c r="F31" s="40" t="s">
        <v>129</v>
      </c>
      <c r="G31" s="41">
        <v>1182.5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130</v>
      </c>
      <c r="B32" s="45"/>
      <c r="C32" s="46"/>
      <c r="D32" s="46"/>
      <c r="E32" s="39" t="s">
        <v>5613</v>
      </c>
      <c r="F32" s="46"/>
      <c r="G32" s="46"/>
      <c r="H32" s="46"/>
      <c r="I32" s="46"/>
      <c r="J32" s="47"/>
    </row>
    <row r="33" ht="30">
      <c r="A33" s="37" t="s">
        <v>242</v>
      </c>
      <c r="B33" s="45"/>
      <c r="C33" s="46"/>
      <c r="D33" s="46"/>
      <c r="E33" s="51" t="s">
        <v>5614</v>
      </c>
      <c r="F33" s="46"/>
      <c r="G33" s="46"/>
      <c r="H33" s="46"/>
      <c r="I33" s="46"/>
      <c r="J33" s="47"/>
    </row>
    <row r="34" ht="30">
      <c r="A34" s="37" t="s">
        <v>131</v>
      </c>
      <c r="B34" s="45"/>
      <c r="C34" s="46"/>
      <c r="D34" s="46"/>
      <c r="E34" s="39" t="s">
        <v>5615</v>
      </c>
      <c r="F34" s="46"/>
      <c r="G34" s="46"/>
      <c r="H34" s="46"/>
      <c r="I34" s="46"/>
      <c r="J34" s="47"/>
    </row>
    <row r="35" ht="30">
      <c r="A35" s="37" t="s">
        <v>125</v>
      </c>
      <c r="B35" s="37">
        <v>8</v>
      </c>
      <c r="C35" s="38" t="s">
        <v>5616</v>
      </c>
      <c r="D35" s="37" t="s">
        <v>127</v>
      </c>
      <c r="E35" s="39" t="s">
        <v>5617</v>
      </c>
      <c r="F35" s="40" t="s">
        <v>129</v>
      </c>
      <c r="G35" s="41">
        <v>112.2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130</v>
      </c>
      <c r="B36" s="45"/>
      <c r="C36" s="46"/>
      <c r="D36" s="46"/>
      <c r="E36" s="39" t="s">
        <v>5617</v>
      </c>
      <c r="F36" s="46"/>
      <c r="G36" s="46"/>
      <c r="H36" s="46"/>
      <c r="I36" s="46"/>
      <c r="J36" s="47"/>
    </row>
    <row r="37" ht="30">
      <c r="A37" s="37" t="s">
        <v>242</v>
      </c>
      <c r="B37" s="45"/>
      <c r="C37" s="46"/>
      <c r="D37" s="46"/>
      <c r="E37" s="51" t="s">
        <v>5618</v>
      </c>
      <c r="F37" s="46"/>
      <c r="G37" s="46"/>
      <c r="H37" s="46"/>
      <c r="I37" s="46"/>
      <c r="J37" s="47"/>
    </row>
    <row r="38" ht="30">
      <c r="A38" s="37" t="s">
        <v>131</v>
      </c>
      <c r="B38" s="45"/>
      <c r="C38" s="46"/>
      <c r="D38" s="46"/>
      <c r="E38" s="39" t="s">
        <v>5619</v>
      </c>
      <c r="F38" s="46"/>
      <c r="G38" s="46"/>
      <c r="H38" s="46"/>
      <c r="I38" s="46"/>
      <c r="J38" s="47"/>
    </row>
    <row r="39" ht="30">
      <c r="A39" s="37" t="s">
        <v>125</v>
      </c>
      <c r="B39" s="37">
        <v>9</v>
      </c>
      <c r="C39" s="38" t="s">
        <v>5620</v>
      </c>
      <c r="D39" s="37" t="s">
        <v>127</v>
      </c>
      <c r="E39" s="39" t="s">
        <v>5621</v>
      </c>
      <c r="F39" s="40" t="s">
        <v>129</v>
      </c>
      <c r="G39" s="41">
        <v>13.199999999999999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130</v>
      </c>
      <c r="B40" s="45"/>
      <c r="C40" s="46"/>
      <c r="D40" s="46"/>
      <c r="E40" s="39" t="s">
        <v>5621</v>
      </c>
      <c r="F40" s="46"/>
      <c r="G40" s="46"/>
      <c r="H40" s="46"/>
      <c r="I40" s="46"/>
      <c r="J40" s="47"/>
    </row>
    <row r="41" ht="30">
      <c r="A41" s="37" t="s">
        <v>242</v>
      </c>
      <c r="B41" s="45"/>
      <c r="C41" s="46"/>
      <c r="D41" s="46"/>
      <c r="E41" s="51" t="s">
        <v>5622</v>
      </c>
      <c r="F41" s="46"/>
      <c r="G41" s="46"/>
      <c r="H41" s="46"/>
      <c r="I41" s="46"/>
      <c r="J41" s="47"/>
    </row>
    <row r="42" ht="30">
      <c r="A42" s="37" t="s">
        <v>131</v>
      </c>
      <c r="B42" s="45"/>
      <c r="C42" s="46"/>
      <c r="D42" s="46"/>
      <c r="E42" s="39" t="s">
        <v>5623</v>
      </c>
      <c r="F42" s="46"/>
      <c r="G42" s="46"/>
      <c r="H42" s="46"/>
      <c r="I42" s="46"/>
      <c r="J42" s="47"/>
    </row>
    <row r="43" ht="30">
      <c r="A43" s="37" t="s">
        <v>125</v>
      </c>
      <c r="B43" s="37">
        <v>10</v>
      </c>
      <c r="C43" s="38" t="s">
        <v>5624</v>
      </c>
      <c r="D43" s="37" t="s">
        <v>127</v>
      </c>
      <c r="E43" s="39" t="s">
        <v>5625</v>
      </c>
      <c r="F43" s="40" t="s">
        <v>129</v>
      </c>
      <c r="G43" s="41">
        <v>231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130</v>
      </c>
      <c r="B44" s="45"/>
      <c r="C44" s="46"/>
      <c r="D44" s="46"/>
      <c r="E44" s="39" t="s">
        <v>5625</v>
      </c>
      <c r="F44" s="46"/>
      <c r="G44" s="46"/>
      <c r="H44" s="46"/>
      <c r="I44" s="46"/>
      <c r="J44" s="47"/>
    </row>
    <row r="45" ht="30">
      <c r="A45" s="37" t="s">
        <v>242</v>
      </c>
      <c r="B45" s="45"/>
      <c r="C45" s="46"/>
      <c r="D45" s="46"/>
      <c r="E45" s="51" t="s">
        <v>5626</v>
      </c>
      <c r="F45" s="46"/>
      <c r="G45" s="46"/>
      <c r="H45" s="46"/>
      <c r="I45" s="46"/>
      <c r="J45" s="47"/>
    </row>
    <row r="46" ht="30">
      <c r="A46" s="37" t="s">
        <v>131</v>
      </c>
      <c r="B46" s="45"/>
      <c r="C46" s="46"/>
      <c r="D46" s="46"/>
      <c r="E46" s="39" t="s">
        <v>5627</v>
      </c>
      <c r="F46" s="46"/>
      <c r="G46" s="46"/>
      <c r="H46" s="46"/>
      <c r="I46" s="46"/>
      <c r="J46" s="47"/>
    </row>
    <row r="47" ht="45">
      <c r="A47" s="37" t="s">
        <v>125</v>
      </c>
      <c r="B47" s="37">
        <v>11</v>
      </c>
      <c r="C47" s="38" t="s">
        <v>5628</v>
      </c>
      <c r="D47" s="37" t="s">
        <v>127</v>
      </c>
      <c r="E47" s="39" t="s">
        <v>5629</v>
      </c>
      <c r="F47" s="40" t="s">
        <v>129</v>
      </c>
      <c r="G47" s="41">
        <v>484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45">
      <c r="A48" s="37" t="s">
        <v>130</v>
      </c>
      <c r="B48" s="45"/>
      <c r="C48" s="46"/>
      <c r="D48" s="46"/>
      <c r="E48" s="39" t="s">
        <v>5629</v>
      </c>
      <c r="F48" s="46"/>
      <c r="G48" s="46"/>
      <c r="H48" s="46"/>
      <c r="I48" s="46"/>
      <c r="J48" s="47"/>
    </row>
    <row r="49" ht="30">
      <c r="A49" s="37" t="s">
        <v>242</v>
      </c>
      <c r="B49" s="45"/>
      <c r="C49" s="46"/>
      <c r="D49" s="46"/>
      <c r="E49" s="51" t="s">
        <v>5630</v>
      </c>
      <c r="F49" s="46"/>
      <c r="G49" s="46"/>
      <c r="H49" s="46"/>
      <c r="I49" s="46"/>
      <c r="J49" s="47"/>
    </row>
    <row r="50" ht="45">
      <c r="A50" s="37" t="s">
        <v>131</v>
      </c>
      <c r="B50" s="45"/>
      <c r="C50" s="46"/>
      <c r="D50" s="46"/>
      <c r="E50" s="39" t="s">
        <v>5631</v>
      </c>
      <c r="F50" s="46"/>
      <c r="G50" s="46"/>
      <c r="H50" s="46"/>
      <c r="I50" s="46"/>
      <c r="J50" s="47"/>
    </row>
    <row r="51" ht="30">
      <c r="A51" s="37" t="s">
        <v>125</v>
      </c>
      <c r="B51" s="37">
        <v>12</v>
      </c>
      <c r="C51" s="38" t="s">
        <v>5632</v>
      </c>
      <c r="D51" s="37" t="s">
        <v>127</v>
      </c>
      <c r="E51" s="39" t="s">
        <v>5633</v>
      </c>
      <c r="F51" s="40" t="s">
        <v>129</v>
      </c>
      <c r="G51" s="41">
        <v>9740.5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130</v>
      </c>
      <c r="B52" s="45"/>
      <c r="C52" s="46"/>
      <c r="D52" s="46"/>
      <c r="E52" s="39" t="s">
        <v>5633</v>
      </c>
      <c r="F52" s="46"/>
      <c r="G52" s="46"/>
      <c r="H52" s="46"/>
      <c r="I52" s="46"/>
      <c r="J52" s="47"/>
    </row>
    <row r="53" ht="30">
      <c r="A53" s="37" t="s">
        <v>242</v>
      </c>
      <c r="B53" s="45"/>
      <c r="C53" s="46"/>
      <c r="D53" s="46"/>
      <c r="E53" s="51" t="s">
        <v>5634</v>
      </c>
      <c r="F53" s="46"/>
      <c r="G53" s="46"/>
      <c r="H53" s="46"/>
      <c r="I53" s="46"/>
      <c r="J53" s="47"/>
    </row>
    <row r="54" ht="45">
      <c r="A54" s="37" t="s">
        <v>131</v>
      </c>
      <c r="B54" s="45"/>
      <c r="C54" s="46"/>
      <c r="D54" s="46"/>
      <c r="E54" s="39" t="s">
        <v>5635</v>
      </c>
      <c r="F54" s="46"/>
      <c r="G54" s="46"/>
      <c r="H54" s="46"/>
      <c r="I54" s="46"/>
      <c r="J54" s="47"/>
    </row>
    <row r="55" ht="30">
      <c r="A55" s="37" t="s">
        <v>125</v>
      </c>
      <c r="B55" s="37">
        <v>13</v>
      </c>
      <c r="C55" s="38" t="s">
        <v>5636</v>
      </c>
      <c r="D55" s="37" t="s">
        <v>127</v>
      </c>
      <c r="E55" s="39" t="s">
        <v>5637</v>
      </c>
      <c r="F55" s="40" t="s">
        <v>129</v>
      </c>
      <c r="G55" s="41">
        <v>2552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130</v>
      </c>
      <c r="B56" s="45"/>
      <c r="C56" s="46"/>
      <c r="D56" s="46"/>
      <c r="E56" s="39" t="s">
        <v>5637</v>
      </c>
      <c r="F56" s="46"/>
      <c r="G56" s="46"/>
      <c r="H56" s="46"/>
      <c r="I56" s="46"/>
      <c r="J56" s="47"/>
    </row>
    <row r="57" ht="30">
      <c r="A57" s="37" t="s">
        <v>242</v>
      </c>
      <c r="B57" s="45"/>
      <c r="C57" s="46"/>
      <c r="D57" s="46"/>
      <c r="E57" s="51" t="s">
        <v>5638</v>
      </c>
      <c r="F57" s="46"/>
      <c r="G57" s="46"/>
      <c r="H57" s="46"/>
      <c r="I57" s="46"/>
      <c r="J57" s="47"/>
    </row>
    <row r="58" ht="45">
      <c r="A58" s="37" t="s">
        <v>131</v>
      </c>
      <c r="B58" s="45"/>
      <c r="C58" s="46"/>
      <c r="D58" s="46"/>
      <c r="E58" s="39" t="s">
        <v>5639</v>
      </c>
      <c r="F58" s="46"/>
      <c r="G58" s="46"/>
      <c r="H58" s="46"/>
      <c r="I58" s="46"/>
      <c r="J58" s="47"/>
    </row>
    <row r="59" ht="30">
      <c r="A59" s="37" t="s">
        <v>125</v>
      </c>
      <c r="B59" s="37">
        <v>14</v>
      </c>
      <c r="C59" s="38" t="s">
        <v>5640</v>
      </c>
      <c r="D59" s="37" t="s">
        <v>127</v>
      </c>
      <c r="E59" s="39" t="s">
        <v>5641</v>
      </c>
      <c r="F59" s="40" t="s">
        <v>129</v>
      </c>
      <c r="G59" s="41">
        <v>792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130</v>
      </c>
      <c r="B60" s="45"/>
      <c r="C60" s="46"/>
      <c r="D60" s="46"/>
      <c r="E60" s="39" t="s">
        <v>5641</v>
      </c>
      <c r="F60" s="46"/>
      <c r="G60" s="46"/>
      <c r="H60" s="46"/>
      <c r="I60" s="46"/>
      <c r="J60" s="47"/>
    </row>
    <row r="61" ht="30">
      <c r="A61" s="37" t="s">
        <v>242</v>
      </c>
      <c r="B61" s="45"/>
      <c r="C61" s="46"/>
      <c r="D61" s="46"/>
      <c r="E61" s="51" t="s">
        <v>5642</v>
      </c>
      <c r="F61" s="46"/>
      <c r="G61" s="46"/>
      <c r="H61" s="46"/>
      <c r="I61" s="46"/>
      <c r="J61" s="47"/>
    </row>
    <row r="62" ht="45">
      <c r="A62" s="37" t="s">
        <v>131</v>
      </c>
      <c r="B62" s="45"/>
      <c r="C62" s="46"/>
      <c r="D62" s="46"/>
      <c r="E62" s="39" t="s">
        <v>5643</v>
      </c>
      <c r="F62" s="46"/>
      <c r="G62" s="46"/>
      <c r="H62" s="46"/>
      <c r="I62" s="46"/>
      <c r="J62" s="47"/>
    </row>
    <row r="63">
      <c r="A63" s="37" t="s">
        <v>125</v>
      </c>
      <c r="B63" s="37">
        <v>15</v>
      </c>
      <c r="C63" s="38" t="s">
        <v>5644</v>
      </c>
      <c r="D63" s="37" t="s">
        <v>127</v>
      </c>
      <c r="E63" s="39" t="s">
        <v>5645</v>
      </c>
      <c r="F63" s="40" t="s">
        <v>129</v>
      </c>
      <c r="G63" s="41">
        <v>123.2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130</v>
      </c>
      <c r="B64" s="45"/>
      <c r="C64" s="46"/>
      <c r="D64" s="46"/>
      <c r="E64" s="39" t="s">
        <v>5645</v>
      </c>
      <c r="F64" s="46"/>
      <c r="G64" s="46"/>
      <c r="H64" s="46"/>
      <c r="I64" s="46"/>
      <c r="J64" s="47"/>
    </row>
    <row r="65" ht="30">
      <c r="A65" s="37" t="s">
        <v>242</v>
      </c>
      <c r="B65" s="45"/>
      <c r="C65" s="46"/>
      <c r="D65" s="46"/>
      <c r="E65" s="51" t="s">
        <v>5646</v>
      </c>
      <c r="F65" s="46"/>
      <c r="G65" s="46"/>
      <c r="H65" s="46"/>
      <c r="I65" s="46"/>
      <c r="J65" s="47"/>
    </row>
    <row r="66" ht="30">
      <c r="A66" s="37" t="s">
        <v>131</v>
      </c>
      <c r="B66" s="45"/>
      <c r="C66" s="46"/>
      <c r="D66" s="46"/>
      <c r="E66" s="39" t="s">
        <v>5647</v>
      </c>
      <c r="F66" s="46"/>
      <c r="G66" s="46"/>
      <c r="H66" s="46"/>
      <c r="I66" s="46"/>
      <c r="J66" s="47"/>
    </row>
    <row r="67">
      <c r="A67" s="37" t="s">
        <v>125</v>
      </c>
      <c r="B67" s="37">
        <v>16</v>
      </c>
      <c r="C67" s="38" t="s">
        <v>5648</v>
      </c>
      <c r="D67" s="37" t="s">
        <v>127</v>
      </c>
      <c r="E67" s="39" t="s">
        <v>5649</v>
      </c>
      <c r="F67" s="40" t="s">
        <v>129</v>
      </c>
      <c r="G67" s="41">
        <v>1817.2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130</v>
      </c>
      <c r="B68" s="45"/>
      <c r="C68" s="46"/>
      <c r="D68" s="46"/>
      <c r="E68" s="39" t="s">
        <v>5649</v>
      </c>
      <c r="F68" s="46"/>
      <c r="G68" s="46"/>
      <c r="H68" s="46"/>
      <c r="I68" s="46"/>
      <c r="J68" s="47"/>
    </row>
    <row r="69" ht="30">
      <c r="A69" s="37" t="s">
        <v>242</v>
      </c>
      <c r="B69" s="45"/>
      <c r="C69" s="46"/>
      <c r="D69" s="46"/>
      <c r="E69" s="51" t="s">
        <v>5650</v>
      </c>
      <c r="F69" s="46"/>
      <c r="G69" s="46"/>
      <c r="H69" s="46"/>
      <c r="I69" s="46"/>
      <c r="J69" s="47"/>
    </row>
    <row r="70" ht="30">
      <c r="A70" s="37" t="s">
        <v>131</v>
      </c>
      <c r="B70" s="45"/>
      <c r="C70" s="46"/>
      <c r="D70" s="46"/>
      <c r="E70" s="39" t="s">
        <v>5651</v>
      </c>
      <c r="F70" s="46"/>
      <c r="G70" s="46"/>
      <c r="H70" s="46"/>
      <c r="I70" s="46"/>
      <c r="J70" s="47"/>
    </row>
    <row r="71">
      <c r="A71" s="37" t="s">
        <v>125</v>
      </c>
      <c r="B71" s="37">
        <v>17</v>
      </c>
      <c r="C71" s="38" t="s">
        <v>5652</v>
      </c>
      <c r="D71" s="37" t="s">
        <v>127</v>
      </c>
      <c r="E71" s="39" t="s">
        <v>5653</v>
      </c>
      <c r="F71" s="40" t="s">
        <v>3019</v>
      </c>
      <c r="G71" s="41">
        <v>382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130</v>
      </c>
      <c r="B72" s="45"/>
      <c r="C72" s="46"/>
      <c r="D72" s="46"/>
      <c r="E72" s="39" t="s">
        <v>5653</v>
      </c>
      <c r="F72" s="46"/>
      <c r="G72" s="46"/>
      <c r="H72" s="46"/>
      <c r="I72" s="46"/>
      <c r="J72" s="47"/>
    </row>
    <row r="73">
      <c r="A73" s="37" t="s">
        <v>131</v>
      </c>
      <c r="B73" s="45"/>
      <c r="C73" s="46"/>
      <c r="D73" s="46"/>
      <c r="E73" s="39" t="s">
        <v>5653</v>
      </c>
      <c r="F73" s="46"/>
      <c r="G73" s="46"/>
      <c r="H73" s="46"/>
      <c r="I73" s="46"/>
      <c r="J73" s="47"/>
    </row>
    <row r="74">
      <c r="A74" s="37" t="s">
        <v>125</v>
      </c>
      <c r="B74" s="37">
        <v>18</v>
      </c>
      <c r="C74" s="38" t="s">
        <v>5654</v>
      </c>
      <c r="D74" s="37" t="s">
        <v>127</v>
      </c>
      <c r="E74" s="39" t="s">
        <v>5655</v>
      </c>
      <c r="F74" s="40" t="s">
        <v>135</v>
      </c>
      <c r="G74" s="41">
        <v>36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130</v>
      </c>
      <c r="B75" s="45"/>
      <c r="C75" s="46"/>
      <c r="D75" s="46"/>
      <c r="E75" s="39" t="s">
        <v>5655</v>
      </c>
      <c r="F75" s="46"/>
      <c r="G75" s="46"/>
      <c r="H75" s="46"/>
      <c r="I75" s="46"/>
      <c r="J75" s="47"/>
    </row>
    <row r="76" ht="30">
      <c r="A76" s="37" t="s">
        <v>131</v>
      </c>
      <c r="B76" s="45"/>
      <c r="C76" s="46"/>
      <c r="D76" s="46"/>
      <c r="E76" s="39" t="s">
        <v>5656</v>
      </c>
      <c r="F76" s="46"/>
      <c r="G76" s="46"/>
      <c r="H76" s="46"/>
      <c r="I76" s="46"/>
      <c r="J76" s="47"/>
    </row>
    <row r="77">
      <c r="A77" s="37" t="s">
        <v>125</v>
      </c>
      <c r="B77" s="37">
        <v>19</v>
      </c>
      <c r="C77" s="38" t="s">
        <v>5657</v>
      </c>
      <c r="D77" s="37" t="s">
        <v>127</v>
      </c>
      <c r="E77" s="39" t="s">
        <v>5658</v>
      </c>
      <c r="F77" s="40" t="s">
        <v>135</v>
      </c>
      <c r="G77" s="41">
        <v>26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130</v>
      </c>
      <c r="B78" s="45"/>
      <c r="C78" s="46"/>
      <c r="D78" s="46"/>
      <c r="E78" s="39" t="s">
        <v>5658</v>
      </c>
      <c r="F78" s="46"/>
      <c r="G78" s="46"/>
      <c r="H78" s="46"/>
      <c r="I78" s="46"/>
      <c r="J78" s="47"/>
    </row>
    <row r="79" ht="30">
      <c r="A79" s="37" t="s">
        <v>131</v>
      </c>
      <c r="B79" s="45"/>
      <c r="C79" s="46"/>
      <c r="D79" s="46"/>
      <c r="E79" s="39" t="s">
        <v>5659</v>
      </c>
      <c r="F79" s="46"/>
      <c r="G79" s="46"/>
      <c r="H79" s="46"/>
      <c r="I79" s="46"/>
      <c r="J79" s="47"/>
    </row>
    <row r="80">
      <c r="A80" s="37" t="s">
        <v>125</v>
      </c>
      <c r="B80" s="37">
        <v>20</v>
      </c>
      <c r="C80" s="38" t="s">
        <v>5660</v>
      </c>
      <c r="D80" s="37" t="s">
        <v>127</v>
      </c>
      <c r="E80" s="39" t="s">
        <v>5661</v>
      </c>
      <c r="F80" s="40" t="s">
        <v>129</v>
      </c>
      <c r="G80" s="41">
        <v>36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130</v>
      </c>
      <c r="B81" s="45"/>
      <c r="C81" s="46"/>
      <c r="D81" s="46"/>
      <c r="E81" s="39" t="s">
        <v>5661</v>
      </c>
      <c r="F81" s="46"/>
      <c r="G81" s="46"/>
      <c r="H81" s="46"/>
      <c r="I81" s="46"/>
      <c r="J81" s="47"/>
    </row>
    <row r="82" ht="30">
      <c r="A82" s="37" t="s">
        <v>131</v>
      </c>
      <c r="B82" s="45"/>
      <c r="C82" s="46"/>
      <c r="D82" s="46"/>
      <c r="E82" s="39" t="s">
        <v>5662</v>
      </c>
      <c r="F82" s="46"/>
      <c r="G82" s="46"/>
      <c r="H82" s="46"/>
      <c r="I82" s="46"/>
      <c r="J82" s="47"/>
    </row>
    <row r="83">
      <c r="A83" s="37" t="s">
        <v>125</v>
      </c>
      <c r="B83" s="37">
        <v>21</v>
      </c>
      <c r="C83" s="38" t="s">
        <v>737</v>
      </c>
      <c r="D83" s="37" t="s">
        <v>127</v>
      </c>
      <c r="E83" s="39" t="s">
        <v>738</v>
      </c>
      <c r="F83" s="40" t="s">
        <v>129</v>
      </c>
      <c r="G83" s="41">
        <v>26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130</v>
      </c>
      <c r="B84" s="45"/>
      <c r="C84" s="46"/>
      <c r="D84" s="46"/>
      <c r="E84" s="39" t="s">
        <v>738</v>
      </c>
      <c r="F84" s="46"/>
      <c r="G84" s="46"/>
      <c r="H84" s="46"/>
      <c r="I84" s="46"/>
      <c r="J84" s="47"/>
    </row>
    <row r="85" ht="30">
      <c r="A85" s="37" t="s">
        <v>131</v>
      </c>
      <c r="B85" s="45"/>
      <c r="C85" s="46"/>
      <c r="D85" s="46"/>
      <c r="E85" s="39" t="s">
        <v>5663</v>
      </c>
      <c r="F85" s="46"/>
      <c r="G85" s="46"/>
      <c r="H85" s="46"/>
      <c r="I85" s="46"/>
      <c r="J85" s="47"/>
    </row>
    <row r="86" ht="30">
      <c r="A86" s="37" t="s">
        <v>125</v>
      </c>
      <c r="B86" s="37">
        <v>22</v>
      </c>
      <c r="C86" s="38" t="s">
        <v>5664</v>
      </c>
      <c r="D86" s="37" t="s">
        <v>127</v>
      </c>
      <c r="E86" s="39" t="s">
        <v>5665</v>
      </c>
      <c r="F86" s="40" t="s">
        <v>129</v>
      </c>
      <c r="G86" s="41">
        <v>210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130</v>
      </c>
      <c r="B87" s="45"/>
      <c r="C87" s="46"/>
      <c r="D87" s="46"/>
      <c r="E87" s="39" t="s">
        <v>5665</v>
      </c>
      <c r="F87" s="46"/>
      <c r="G87" s="46"/>
      <c r="H87" s="46"/>
      <c r="I87" s="46"/>
      <c r="J87" s="47"/>
    </row>
    <row r="88" ht="30">
      <c r="A88" s="37" t="s">
        <v>131</v>
      </c>
      <c r="B88" s="45"/>
      <c r="C88" s="46"/>
      <c r="D88" s="46"/>
      <c r="E88" s="39" t="s">
        <v>5665</v>
      </c>
      <c r="F88" s="46"/>
      <c r="G88" s="46"/>
      <c r="H88" s="46"/>
      <c r="I88" s="46"/>
      <c r="J88" s="47"/>
    </row>
    <row r="89" ht="30">
      <c r="A89" s="37" t="s">
        <v>125</v>
      </c>
      <c r="B89" s="37">
        <v>23</v>
      </c>
      <c r="C89" s="38" t="s">
        <v>5666</v>
      </c>
      <c r="D89" s="37" t="s">
        <v>127</v>
      </c>
      <c r="E89" s="39" t="s">
        <v>5667</v>
      </c>
      <c r="F89" s="40" t="s">
        <v>135</v>
      </c>
      <c r="G89" s="41">
        <v>8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130</v>
      </c>
      <c r="B90" s="45"/>
      <c r="C90" s="46"/>
      <c r="D90" s="46"/>
      <c r="E90" s="39" t="s">
        <v>5667</v>
      </c>
      <c r="F90" s="46"/>
      <c r="G90" s="46"/>
      <c r="H90" s="46"/>
      <c r="I90" s="46"/>
      <c r="J90" s="47"/>
    </row>
    <row r="91" ht="30">
      <c r="A91" s="37" t="s">
        <v>131</v>
      </c>
      <c r="B91" s="45"/>
      <c r="C91" s="46"/>
      <c r="D91" s="46"/>
      <c r="E91" s="39" t="s">
        <v>5667</v>
      </c>
      <c r="F91" s="46"/>
      <c r="G91" s="46"/>
      <c r="H91" s="46"/>
      <c r="I91" s="46"/>
      <c r="J91" s="47"/>
    </row>
    <row r="92" ht="45">
      <c r="A92" s="37" t="s">
        <v>125</v>
      </c>
      <c r="B92" s="37">
        <v>24</v>
      </c>
      <c r="C92" s="38" t="s">
        <v>5668</v>
      </c>
      <c r="D92" s="37" t="s">
        <v>127</v>
      </c>
      <c r="E92" s="39" t="s">
        <v>5669</v>
      </c>
      <c r="F92" s="40" t="s">
        <v>135</v>
      </c>
      <c r="G92" s="41">
        <v>13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45">
      <c r="A93" s="37" t="s">
        <v>130</v>
      </c>
      <c r="B93" s="45"/>
      <c r="C93" s="46"/>
      <c r="D93" s="46"/>
      <c r="E93" s="39" t="s">
        <v>5669</v>
      </c>
      <c r="F93" s="46"/>
      <c r="G93" s="46"/>
      <c r="H93" s="46"/>
      <c r="I93" s="46"/>
      <c r="J93" s="47"/>
    </row>
    <row r="94" ht="45">
      <c r="A94" s="37" t="s">
        <v>131</v>
      </c>
      <c r="B94" s="45"/>
      <c r="C94" s="46"/>
      <c r="D94" s="46"/>
      <c r="E94" s="39" t="s">
        <v>5669</v>
      </c>
      <c r="F94" s="46"/>
      <c r="G94" s="46"/>
      <c r="H94" s="46"/>
      <c r="I94" s="46"/>
      <c r="J94" s="47"/>
    </row>
    <row r="95" ht="30">
      <c r="A95" s="37" t="s">
        <v>125</v>
      </c>
      <c r="B95" s="37">
        <v>25</v>
      </c>
      <c r="C95" s="38" t="s">
        <v>312</v>
      </c>
      <c r="D95" s="37" t="s">
        <v>127</v>
      </c>
      <c r="E95" s="39" t="s">
        <v>313</v>
      </c>
      <c r="F95" s="40" t="s">
        <v>129</v>
      </c>
      <c r="G95" s="41">
        <v>1652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130</v>
      </c>
      <c r="B96" s="45"/>
      <c r="C96" s="46"/>
      <c r="D96" s="46"/>
      <c r="E96" s="39" t="s">
        <v>313</v>
      </c>
      <c r="F96" s="46"/>
      <c r="G96" s="46"/>
      <c r="H96" s="46"/>
      <c r="I96" s="46"/>
      <c r="J96" s="47"/>
    </row>
    <row r="97" ht="30">
      <c r="A97" s="37" t="s">
        <v>131</v>
      </c>
      <c r="B97" s="45"/>
      <c r="C97" s="46"/>
      <c r="D97" s="46"/>
      <c r="E97" s="39" t="s">
        <v>313</v>
      </c>
      <c r="F97" s="46"/>
      <c r="G97" s="46"/>
      <c r="H97" s="46"/>
      <c r="I97" s="46"/>
      <c r="J97" s="47"/>
    </row>
    <row r="98">
      <c r="A98" s="37" t="s">
        <v>125</v>
      </c>
      <c r="B98" s="37">
        <v>26</v>
      </c>
      <c r="C98" s="38" t="s">
        <v>5670</v>
      </c>
      <c r="D98" s="37" t="s">
        <v>127</v>
      </c>
      <c r="E98" s="39" t="s">
        <v>5671</v>
      </c>
      <c r="F98" s="40" t="s">
        <v>129</v>
      </c>
      <c r="G98" s="41">
        <v>379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130</v>
      </c>
      <c r="B99" s="45"/>
      <c r="C99" s="46"/>
      <c r="D99" s="46"/>
      <c r="E99" s="39" t="s">
        <v>5671</v>
      </c>
      <c r="F99" s="46"/>
      <c r="G99" s="46"/>
      <c r="H99" s="46"/>
      <c r="I99" s="46"/>
      <c r="J99" s="47"/>
    </row>
    <row r="100">
      <c r="A100" s="37" t="s">
        <v>131</v>
      </c>
      <c r="B100" s="45"/>
      <c r="C100" s="46"/>
      <c r="D100" s="46"/>
      <c r="E100" s="39" t="s">
        <v>5671</v>
      </c>
      <c r="F100" s="46"/>
      <c r="G100" s="46"/>
      <c r="H100" s="46"/>
      <c r="I100" s="46"/>
      <c r="J100" s="47"/>
    </row>
    <row r="101">
      <c r="A101" s="37" t="s">
        <v>125</v>
      </c>
      <c r="B101" s="37">
        <v>27</v>
      </c>
      <c r="C101" s="38" t="s">
        <v>316</v>
      </c>
      <c r="D101" s="37" t="s">
        <v>127</v>
      </c>
      <c r="E101" s="39" t="s">
        <v>317</v>
      </c>
      <c r="F101" s="40" t="s">
        <v>129</v>
      </c>
      <c r="G101" s="41">
        <v>12335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130</v>
      </c>
      <c r="B102" s="45"/>
      <c r="C102" s="46"/>
      <c r="D102" s="46"/>
      <c r="E102" s="39" t="s">
        <v>317</v>
      </c>
      <c r="F102" s="46"/>
      <c r="G102" s="46"/>
      <c r="H102" s="46"/>
      <c r="I102" s="46"/>
      <c r="J102" s="47"/>
    </row>
    <row r="103">
      <c r="A103" s="37" t="s">
        <v>131</v>
      </c>
      <c r="B103" s="45"/>
      <c r="C103" s="46"/>
      <c r="D103" s="46"/>
      <c r="E103" s="39" t="s">
        <v>317</v>
      </c>
      <c r="F103" s="46"/>
      <c r="G103" s="46"/>
      <c r="H103" s="46"/>
      <c r="I103" s="46"/>
      <c r="J103" s="47"/>
    </row>
    <row r="104" ht="45">
      <c r="A104" s="37" t="s">
        <v>125</v>
      </c>
      <c r="B104" s="37">
        <v>28</v>
      </c>
      <c r="C104" s="38" t="s">
        <v>5672</v>
      </c>
      <c r="D104" s="37" t="s">
        <v>127</v>
      </c>
      <c r="E104" s="39" t="s">
        <v>5673</v>
      </c>
      <c r="F104" s="40" t="s">
        <v>237</v>
      </c>
      <c r="G104" s="41">
        <v>1.379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130</v>
      </c>
      <c r="B105" s="45"/>
      <c r="C105" s="46"/>
      <c r="D105" s="46"/>
      <c r="E105" s="39" t="s">
        <v>5673</v>
      </c>
      <c r="F105" s="46"/>
      <c r="G105" s="46"/>
      <c r="H105" s="46"/>
      <c r="I105" s="46"/>
      <c r="J105" s="47"/>
    </row>
    <row r="106" ht="45">
      <c r="A106" s="37" t="s">
        <v>131</v>
      </c>
      <c r="B106" s="45"/>
      <c r="C106" s="46"/>
      <c r="D106" s="46"/>
      <c r="E106" s="39" t="s">
        <v>5673</v>
      </c>
      <c r="F106" s="46"/>
      <c r="G106" s="46"/>
      <c r="H106" s="46"/>
      <c r="I106" s="46"/>
      <c r="J106" s="47"/>
    </row>
    <row r="107">
      <c r="A107" s="37" t="s">
        <v>125</v>
      </c>
      <c r="B107" s="37">
        <v>29</v>
      </c>
      <c r="C107" s="38" t="s">
        <v>1213</v>
      </c>
      <c r="D107" s="37" t="s">
        <v>127</v>
      </c>
      <c r="E107" s="39" t="s">
        <v>5674</v>
      </c>
      <c r="F107" s="40" t="s">
        <v>135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130</v>
      </c>
      <c r="B108" s="45"/>
      <c r="C108" s="46"/>
      <c r="D108" s="46"/>
      <c r="E108" s="39" t="s">
        <v>5674</v>
      </c>
      <c r="F108" s="46"/>
      <c r="G108" s="46"/>
      <c r="H108" s="46"/>
      <c r="I108" s="46"/>
      <c r="J108" s="47"/>
    </row>
    <row r="109" ht="30">
      <c r="A109" s="37" t="s">
        <v>131</v>
      </c>
      <c r="B109" s="45"/>
      <c r="C109" s="46"/>
      <c r="D109" s="46"/>
      <c r="E109" s="39" t="s">
        <v>5675</v>
      </c>
      <c r="F109" s="46"/>
      <c r="G109" s="46"/>
      <c r="H109" s="46"/>
      <c r="I109" s="46"/>
      <c r="J109" s="47"/>
    </row>
    <row r="110">
      <c r="A110" s="37" t="s">
        <v>125</v>
      </c>
      <c r="B110" s="37">
        <v>30</v>
      </c>
      <c r="C110" s="38" t="s">
        <v>1269</v>
      </c>
      <c r="D110" s="37" t="s">
        <v>127</v>
      </c>
      <c r="E110" s="39" t="s">
        <v>5676</v>
      </c>
      <c r="F110" s="40" t="s">
        <v>135</v>
      </c>
      <c r="G110" s="41">
        <v>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130</v>
      </c>
      <c r="B111" s="45"/>
      <c r="C111" s="46"/>
      <c r="D111" s="46"/>
      <c r="E111" s="39" t="s">
        <v>5676</v>
      </c>
      <c r="F111" s="46"/>
      <c r="G111" s="46"/>
      <c r="H111" s="46"/>
      <c r="I111" s="46"/>
      <c r="J111" s="47"/>
    </row>
    <row r="112" ht="30">
      <c r="A112" s="37" t="s">
        <v>131</v>
      </c>
      <c r="B112" s="45"/>
      <c r="C112" s="46"/>
      <c r="D112" s="46"/>
      <c r="E112" s="39" t="s">
        <v>5677</v>
      </c>
      <c r="F112" s="46"/>
      <c r="G112" s="46"/>
      <c r="H112" s="46"/>
      <c r="I112" s="46"/>
      <c r="J112" s="47"/>
    </row>
    <row r="113">
      <c r="A113" s="37" t="s">
        <v>125</v>
      </c>
      <c r="B113" s="37">
        <v>31</v>
      </c>
      <c r="C113" s="38" t="s">
        <v>1271</v>
      </c>
      <c r="D113" s="37" t="s">
        <v>127</v>
      </c>
      <c r="E113" s="39" t="s">
        <v>5678</v>
      </c>
      <c r="F113" s="40" t="s">
        <v>135</v>
      </c>
      <c r="G113" s="41">
        <v>12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130</v>
      </c>
      <c r="B114" s="45"/>
      <c r="C114" s="46"/>
      <c r="D114" s="46"/>
      <c r="E114" s="39" t="s">
        <v>5678</v>
      </c>
      <c r="F114" s="46"/>
      <c r="G114" s="46"/>
      <c r="H114" s="46"/>
      <c r="I114" s="46"/>
      <c r="J114" s="47"/>
    </row>
    <row r="115" ht="45">
      <c r="A115" s="37" t="s">
        <v>131</v>
      </c>
      <c r="B115" s="45"/>
      <c r="C115" s="46"/>
      <c r="D115" s="46"/>
      <c r="E115" s="39" t="s">
        <v>5679</v>
      </c>
      <c r="F115" s="46"/>
      <c r="G115" s="46"/>
      <c r="H115" s="46"/>
      <c r="I115" s="46"/>
      <c r="J115" s="47"/>
    </row>
    <row r="116">
      <c r="A116" s="37" t="s">
        <v>125</v>
      </c>
      <c r="B116" s="37">
        <v>32</v>
      </c>
      <c r="C116" s="38" t="s">
        <v>4192</v>
      </c>
      <c r="D116" s="37" t="s">
        <v>127</v>
      </c>
      <c r="E116" s="39" t="s">
        <v>5680</v>
      </c>
      <c r="F116" s="40" t="s">
        <v>135</v>
      </c>
      <c r="G116" s="41">
        <v>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130</v>
      </c>
      <c r="B117" s="45"/>
      <c r="C117" s="46"/>
      <c r="D117" s="46"/>
      <c r="E117" s="39" t="s">
        <v>5680</v>
      </c>
      <c r="F117" s="46"/>
      <c r="G117" s="46"/>
      <c r="H117" s="46"/>
      <c r="I117" s="46"/>
      <c r="J117" s="47"/>
    </row>
    <row r="118" ht="30">
      <c r="A118" s="37" t="s">
        <v>131</v>
      </c>
      <c r="B118" s="45"/>
      <c r="C118" s="46"/>
      <c r="D118" s="46"/>
      <c r="E118" s="39" t="s">
        <v>5681</v>
      </c>
      <c r="F118" s="46"/>
      <c r="G118" s="46"/>
      <c r="H118" s="46"/>
      <c r="I118" s="46"/>
      <c r="J118" s="47"/>
    </row>
    <row r="119">
      <c r="A119" s="37" t="s">
        <v>125</v>
      </c>
      <c r="B119" s="37">
        <v>33</v>
      </c>
      <c r="C119" s="38" t="s">
        <v>4194</v>
      </c>
      <c r="D119" s="37" t="s">
        <v>127</v>
      </c>
      <c r="E119" s="39" t="s">
        <v>5682</v>
      </c>
      <c r="F119" s="40" t="s">
        <v>135</v>
      </c>
      <c r="G119" s="41">
        <v>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130</v>
      </c>
      <c r="B120" s="45"/>
      <c r="C120" s="46"/>
      <c r="D120" s="46"/>
      <c r="E120" s="39" t="s">
        <v>5682</v>
      </c>
      <c r="F120" s="46"/>
      <c r="G120" s="46"/>
      <c r="H120" s="46"/>
      <c r="I120" s="46"/>
      <c r="J120" s="47"/>
    </row>
    <row r="121">
      <c r="A121" s="37" t="s">
        <v>131</v>
      </c>
      <c r="B121" s="45"/>
      <c r="C121" s="46"/>
      <c r="D121" s="46"/>
      <c r="E121" s="39" t="s">
        <v>5683</v>
      </c>
      <c r="F121" s="46"/>
      <c r="G121" s="46"/>
      <c r="H121" s="46"/>
      <c r="I121" s="46"/>
      <c r="J121" s="47"/>
    </row>
    <row r="122">
      <c r="A122" s="37" t="s">
        <v>125</v>
      </c>
      <c r="B122" s="37">
        <v>34</v>
      </c>
      <c r="C122" s="38" t="s">
        <v>4196</v>
      </c>
      <c r="D122" s="37" t="s">
        <v>127</v>
      </c>
      <c r="E122" s="39" t="s">
        <v>5684</v>
      </c>
      <c r="F122" s="40" t="s">
        <v>135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130</v>
      </c>
      <c r="B123" s="45"/>
      <c r="C123" s="46"/>
      <c r="D123" s="46"/>
      <c r="E123" s="39" t="s">
        <v>5684</v>
      </c>
      <c r="F123" s="46"/>
      <c r="G123" s="46"/>
      <c r="H123" s="46"/>
      <c r="I123" s="46"/>
      <c r="J123" s="47"/>
    </row>
    <row r="124">
      <c r="A124" s="37" t="s">
        <v>131</v>
      </c>
      <c r="B124" s="45"/>
      <c r="C124" s="46"/>
      <c r="D124" s="46"/>
      <c r="E124" s="39" t="s">
        <v>5685</v>
      </c>
      <c r="F124" s="46"/>
      <c r="G124" s="46"/>
      <c r="H124" s="46"/>
      <c r="I124" s="46"/>
      <c r="J124" s="47"/>
    </row>
    <row r="125">
      <c r="A125" s="37" t="s">
        <v>125</v>
      </c>
      <c r="B125" s="37">
        <v>35</v>
      </c>
      <c r="C125" s="38" t="s">
        <v>4396</v>
      </c>
      <c r="D125" s="37" t="s">
        <v>127</v>
      </c>
      <c r="E125" s="39" t="s">
        <v>5686</v>
      </c>
      <c r="F125" s="40" t="s">
        <v>135</v>
      </c>
      <c r="G125" s="41">
        <v>34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130</v>
      </c>
      <c r="B126" s="45"/>
      <c r="C126" s="46"/>
      <c r="D126" s="46"/>
      <c r="E126" s="39" t="s">
        <v>5686</v>
      </c>
      <c r="F126" s="46"/>
      <c r="G126" s="46"/>
      <c r="H126" s="46"/>
      <c r="I126" s="46"/>
      <c r="J126" s="47"/>
    </row>
    <row r="127" ht="30">
      <c r="A127" s="37" t="s">
        <v>131</v>
      </c>
      <c r="B127" s="45"/>
      <c r="C127" s="46"/>
      <c r="D127" s="46"/>
      <c r="E127" s="39" t="s">
        <v>5687</v>
      </c>
      <c r="F127" s="46"/>
      <c r="G127" s="46"/>
      <c r="H127" s="46"/>
      <c r="I127" s="46"/>
      <c r="J127" s="47"/>
    </row>
    <row r="128">
      <c r="A128" s="37" t="s">
        <v>125</v>
      </c>
      <c r="B128" s="37">
        <v>36</v>
      </c>
      <c r="C128" s="38" t="s">
        <v>4399</v>
      </c>
      <c r="D128" s="37" t="s">
        <v>127</v>
      </c>
      <c r="E128" s="39" t="s">
        <v>5688</v>
      </c>
      <c r="F128" s="40" t="s">
        <v>135</v>
      </c>
      <c r="G128" s="41">
        <v>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130</v>
      </c>
      <c r="B129" s="45"/>
      <c r="C129" s="46"/>
      <c r="D129" s="46"/>
      <c r="E129" s="39" t="s">
        <v>5688</v>
      </c>
      <c r="F129" s="46"/>
      <c r="G129" s="46"/>
      <c r="H129" s="46"/>
      <c r="I129" s="46"/>
      <c r="J129" s="47"/>
    </row>
    <row r="130" ht="30">
      <c r="A130" s="37" t="s">
        <v>131</v>
      </c>
      <c r="B130" s="45"/>
      <c r="C130" s="46"/>
      <c r="D130" s="46"/>
      <c r="E130" s="39" t="s">
        <v>5689</v>
      </c>
      <c r="F130" s="46"/>
      <c r="G130" s="46"/>
      <c r="H130" s="46"/>
      <c r="I130" s="46"/>
      <c r="J130" s="47"/>
    </row>
    <row r="131">
      <c r="A131" s="37" t="s">
        <v>125</v>
      </c>
      <c r="B131" s="37">
        <v>37</v>
      </c>
      <c r="C131" s="38" t="s">
        <v>4401</v>
      </c>
      <c r="D131" s="37" t="s">
        <v>127</v>
      </c>
      <c r="E131" s="39" t="s">
        <v>5690</v>
      </c>
      <c r="F131" s="40" t="s">
        <v>135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130</v>
      </c>
      <c r="B132" s="45"/>
      <c r="C132" s="46"/>
      <c r="D132" s="46"/>
      <c r="E132" s="39" t="s">
        <v>5690</v>
      </c>
      <c r="F132" s="46"/>
      <c r="G132" s="46"/>
      <c r="H132" s="46"/>
      <c r="I132" s="46"/>
      <c r="J132" s="47"/>
    </row>
    <row r="133">
      <c r="A133" s="37" t="s">
        <v>131</v>
      </c>
      <c r="B133" s="45"/>
      <c r="C133" s="46"/>
      <c r="D133" s="46"/>
      <c r="E133" s="39" t="s">
        <v>5691</v>
      </c>
      <c r="F133" s="46"/>
      <c r="G133" s="46"/>
      <c r="H133" s="46"/>
      <c r="I133" s="46"/>
      <c r="J133" s="47"/>
    </row>
    <row r="134">
      <c r="A134" s="37" t="s">
        <v>125</v>
      </c>
      <c r="B134" s="37">
        <v>38</v>
      </c>
      <c r="C134" s="38" t="s">
        <v>4301</v>
      </c>
      <c r="D134" s="37" t="s">
        <v>127</v>
      </c>
      <c r="E134" s="39" t="s">
        <v>5692</v>
      </c>
      <c r="F134" s="40" t="s">
        <v>135</v>
      </c>
      <c r="G134" s="41">
        <v>27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130</v>
      </c>
      <c r="B135" s="45"/>
      <c r="C135" s="46"/>
      <c r="D135" s="46"/>
      <c r="E135" s="39" t="s">
        <v>5692</v>
      </c>
      <c r="F135" s="46"/>
      <c r="G135" s="46"/>
      <c r="H135" s="46"/>
      <c r="I135" s="46"/>
      <c r="J135" s="47"/>
    </row>
    <row r="136">
      <c r="A136" s="37" t="s">
        <v>131</v>
      </c>
      <c r="B136" s="45"/>
      <c r="C136" s="46"/>
      <c r="D136" s="46"/>
      <c r="E136" s="39" t="s">
        <v>5693</v>
      </c>
      <c r="F136" s="46"/>
      <c r="G136" s="46"/>
      <c r="H136" s="46"/>
      <c r="I136" s="46"/>
      <c r="J136" s="47"/>
    </row>
    <row r="137">
      <c r="A137" s="37" t="s">
        <v>125</v>
      </c>
      <c r="B137" s="37">
        <v>39</v>
      </c>
      <c r="C137" s="38" t="s">
        <v>4303</v>
      </c>
      <c r="D137" s="37" t="s">
        <v>127</v>
      </c>
      <c r="E137" s="39" t="s">
        <v>5694</v>
      </c>
      <c r="F137" s="40" t="s">
        <v>135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130</v>
      </c>
      <c r="B138" s="45"/>
      <c r="C138" s="46"/>
      <c r="D138" s="46"/>
      <c r="E138" s="39" t="s">
        <v>5694</v>
      </c>
      <c r="F138" s="46"/>
      <c r="G138" s="46"/>
      <c r="H138" s="46"/>
      <c r="I138" s="46"/>
      <c r="J138" s="47"/>
    </row>
    <row r="139" ht="30">
      <c r="A139" s="37" t="s">
        <v>131</v>
      </c>
      <c r="B139" s="45"/>
      <c r="C139" s="46"/>
      <c r="D139" s="46"/>
      <c r="E139" s="39" t="s">
        <v>5695</v>
      </c>
      <c r="F139" s="46"/>
      <c r="G139" s="46"/>
      <c r="H139" s="46"/>
      <c r="I139" s="46"/>
      <c r="J139" s="47"/>
    </row>
    <row r="140">
      <c r="A140" s="37" t="s">
        <v>125</v>
      </c>
      <c r="B140" s="37">
        <v>40</v>
      </c>
      <c r="C140" s="38" t="s">
        <v>1223</v>
      </c>
      <c r="D140" s="37" t="s">
        <v>127</v>
      </c>
      <c r="E140" s="39" t="s">
        <v>5696</v>
      </c>
      <c r="F140" s="40" t="s">
        <v>135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130</v>
      </c>
      <c r="B141" s="45"/>
      <c r="C141" s="46"/>
      <c r="D141" s="46"/>
      <c r="E141" s="39" t="s">
        <v>5696</v>
      </c>
      <c r="F141" s="46"/>
      <c r="G141" s="46"/>
      <c r="H141" s="46"/>
      <c r="I141" s="46"/>
      <c r="J141" s="47"/>
    </row>
    <row r="142" ht="30">
      <c r="A142" s="37" t="s">
        <v>131</v>
      </c>
      <c r="B142" s="45"/>
      <c r="C142" s="46"/>
      <c r="D142" s="46"/>
      <c r="E142" s="39" t="s">
        <v>5697</v>
      </c>
      <c r="F142" s="46"/>
      <c r="G142" s="46"/>
      <c r="H142" s="46"/>
      <c r="I142" s="46"/>
      <c r="J142" s="47"/>
    </row>
    <row r="143">
      <c r="A143" s="37" t="s">
        <v>125</v>
      </c>
      <c r="B143" s="37">
        <v>41</v>
      </c>
      <c r="C143" s="38" t="s">
        <v>4460</v>
      </c>
      <c r="D143" s="37" t="s">
        <v>127</v>
      </c>
      <c r="E143" s="39" t="s">
        <v>5698</v>
      </c>
      <c r="F143" s="40" t="s">
        <v>135</v>
      </c>
      <c r="G143" s="41">
        <v>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130</v>
      </c>
      <c r="B144" s="45"/>
      <c r="C144" s="46"/>
      <c r="D144" s="46"/>
      <c r="E144" s="39" t="s">
        <v>5698</v>
      </c>
      <c r="F144" s="46"/>
      <c r="G144" s="46"/>
      <c r="H144" s="46"/>
      <c r="I144" s="46"/>
      <c r="J144" s="47"/>
    </row>
    <row r="145" ht="30">
      <c r="A145" s="37" t="s">
        <v>131</v>
      </c>
      <c r="B145" s="45"/>
      <c r="C145" s="46"/>
      <c r="D145" s="46"/>
      <c r="E145" s="39" t="s">
        <v>5699</v>
      </c>
      <c r="F145" s="46"/>
      <c r="G145" s="46"/>
      <c r="H145" s="46"/>
      <c r="I145" s="46"/>
      <c r="J145" s="47"/>
    </row>
    <row r="146">
      <c r="A146" s="37" t="s">
        <v>125</v>
      </c>
      <c r="B146" s="37">
        <v>42</v>
      </c>
      <c r="C146" s="38" t="s">
        <v>4463</v>
      </c>
      <c r="D146" s="37" t="s">
        <v>127</v>
      </c>
      <c r="E146" s="39" t="s">
        <v>5700</v>
      </c>
      <c r="F146" s="40" t="s">
        <v>135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130</v>
      </c>
      <c r="B147" s="45"/>
      <c r="C147" s="46"/>
      <c r="D147" s="46"/>
      <c r="E147" s="39" t="s">
        <v>5700</v>
      </c>
      <c r="F147" s="46"/>
      <c r="G147" s="46"/>
      <c r="H147" s="46"/>
      <c r="I147" s="46"/>
      <c r="J147" s="47"/>
    </row>
    <row r="148" ht="30">
      <c r="A148" s="37" t="s">
        <v>131</v>
      </c>
      <c r="B148" s="45"/>
      <c r="C148" s="46"/>
      <c r="D148" s="46"/>
      <c r="E148" s="39" t="s">
        <v>5701</v>
      </c>
      <c r="F148" s="46"/>
      <c r="G148" s="46"/>
      <c r="H148" s="46"/>
      <c r="I148" s="46"/>
      <c r="J148" s="47"/>
    </row>
    <row r="149">
      <c r="A149" s="37" t="s">
        <v>125</v>
      </c>
      <c r="B149" s="37">
        <v>43</v>
      </c>
      <c r="C149" s="38" t="s">
        <v>4466</v>
      </c>
      <c r="D149" s="37" t="s">
        <v>127</v>
      </c>
      <c r="E149" s="39" t="s">
        <v>5702</v>
      </c>
      <c r="F149" s="40" t="s">
        <v>135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130</v>
      </c>
      <c r="B150" s="45"/>
      <c r="C150" s="46"/>
      <c r="D150" s="46"/>
      <c r="E150" s="39" t="s">
        <v>5702</v>
      </c>
      <c r="F150" s="46"/>
      <c r="G150" s="46"/>
      <c r="H150" s="46"/>
      <c r="I150" s="46"/>
      <c r="J150" s="47"/>
    </row>
    <row r="151" ht="30">
      <c r="A151" s="37" t="s">
        <v>131</v>
      </c>
      <c r="B151" s="45"/>
      <c r="C151" s="46"/>
      <c r="D151" s="46"/>
      <c r="E151" s="39" t="s">
        <v>5703</v>
      </c>
      <c r="F151" s="46"/>
      <c r="G151" s="46"/>
      <c r="H151" s="46"/>
      <c r="I151" s="46"/>
      <c r="J151" s="47"/>
    </row>
    <row r="152">
      <c r="A152" s="37" t="s">
        <v>125</v>
      </c>
      <c r="B152" s="37">
        <v>44</v>
      </c>
      <c r="C152" s="38" t="s">
        <v>4468</v>
      </c>
      <c r="D152" s="37" t="s">
        <v>127</v>
      </c>
      <c r="E152" s="39" t="s">
        <v>5704</v>
      </c>
      <c r="F152" s="40" t="s">
        <v>135</v>
      </c>
      <c r="G152" s="41">
        <v>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130</v>
      </c>
      <c r="B153" s="45"/>
      <c r="C153" s="46"/>
      <c r="D153" s="46"/>
      <c r="E153" s="39" t="s">
        <v>5704</v>
      </c>
      <c r="F153" s="46"/>
      <c r="G153" s="46"/>
      <c r="H153" s="46"/>
      <c r="I153" s="46"/>
      <c r="J153" s="47"/>
    </row>
    <row r="154" ht="30">
      <c r="A154" s="37" t="s">
        <v>131</v>
      </c>
      <c r="B154" s="45"/>
      <c r="C154" s="46"/>
      <c r="D154" s="46"/>
      <c r="E154" s="39" t="s">
        <v>5705</v>
      </c>
      <c r="F154" s="46"/>
      <c r="G154" s="46"/>
      <c r="H154" s="46"/>
      <c r="I154" s="46"/>
      <c r="J154" s="47"/>
    </row>
    <row r="155">
      <c r="A155" s="37" t="s">
        <v>125</v>
      </c>
      <c r="B155" s="37">
        <v>45</v>
      </c>
      <c r="C155" s="38" t="s">
        <v>4470</v>
      </c>
      <c r="D155" s="37" t="s">
        <v>127</v>
      </c>
      <c r="E155" s="39" t="s">
        <v>5706</v>
      </c>
      <c r="F155" s="40" t="s">
        <v>135</v>
      </c>
      <c r="G155" s="41">
        <v>3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130</v>
      </c>
      <c r="B156" s="45"/>
      <c r="C156" s="46"/>
      <c r="D156" s="46"/>
      <c r="E156" s="39" t="s">
        <v>5706</v>
      </c>
      <c r="F156" s="46"/>
      <c r="G156" s="46"/>
      <c r="H156" s="46"/>
      <c r="I156" s="46"/>
      <c r="J156" s="47"/>
    </row>
    <row r="157" ht="30">
      <c r="A157" s="37" t="s">
        <v>131</v>
      </c>
      <c r="B157" s="45"/>
      <c r="C157" s="46"/>
      <c r="D157" s="46"/>
      <c r="E157" s="39" t="s">
        <v>5707</v>
      </c>
      <c r="F157" s="46"/>
      <c r="G157" s="46"/>
      <c r="H157" s="46"/>
      <c r="I157" s="46"/>
      <c r="J157" s="47"/>
    </row>
    <row r="158">
      <c r="A158" s="37" t="s">
        <v>125</v>
      </c>
      <c r="B158" s="37">
        <v>46</v>
      </c>
      <c r="C158" s="38" t="s">
        <v>4507</v>
      </c>
      <c r="D158" s="37" t="s">
        <v>127</v>
      </c>
      <c r="E158" s="39" t="s">
        <v>5708</v>
      </c>
      <c r="F158" s="40" t="s">
        <v>135</v>
      </c>
      <c r="G158" s="41">
        <v>2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130</v>
      </c>
      <c r="B159" s="45"/>
      <c r="C159" s="46"/>
      <c r="D159" s="46"/>
      <c r="E159" s="39" t="s">
        <v>5708</v>
      </c>
      <c r="F159" s="46"/>
      <c r="G159" s="46"/>
      <c r="H159" s="46"/>
      <c r="I159" s="46"/>
      <c r="J159" s="47"/>
    </row>
    <row r="160">
      <c r="A160" s="37" t="s">
        <v>131</v>
      </c>
      <c r="B160" s="45"/>
      <c r="C160" s="46"/>
      <c r="D160" s="46"/>
      <c r="E160" s="39" t="s">
        <v>5709</v>
      </c>
      <c r="F160" s="46"/>
      <c r="G160" s="46"/>
      <c r="H160" s="46"/>
      <c r="I160" s="46"/>
      <c r="J160" s="47"/>
    </row>
    <row r="161">
      <c r="A161" s="37" t="s">
        <v>125</v>
      </c>
      <c r="B161" s="37">
        <v>47</v>
      </c>
      <c r="C161" s="38" t="s">
        <v>4509</v>
      </c>
      <c r="D161" s="37" t="s">
        <v>127</v>
      </c>
      <c r="E161" s="39" t="s">
        <v>5710</v>
      </c>
      <c r="F161" s="40" t="s">
        <v>135</v>
      </c>
      <c r="G161" s="41">
        <v>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130</v>
      </c>
      <c r="B162" s="45"/>
      <c r="C162" s="46"/>
      <c r="D162" s="46"/>
      <c r="E162" s="39" t="s">
        <v>5710</v>
      </c>
      <c r="F162" s="46"/>
      <c r="G162" s="46"/>
      <c r="H162" s="46"/>
      <c r="I162" s="46"/>
      <c r="J162" s="47"/>
    </row>
    <row r="163">
      <c r="A163" s="37" t="s">
        <v>131</v>
      </c>
      <c r="B163" s="45"/>
      <c r="C163" s="46"/>
      <c r="D163" s="46"/>
      <c r="E163" s="39" t="s">
        <v>5711</v>
      </c>
      <c r="F163" s="46"/>
      <c r="G163" s="46"/>
      <c r="H163" s="46"/>
      <c r="I163" s="46"/>
      <c r="J163" s="47"/>
    </row>
    <row r="164">
      <c r="A164" s="37" t="s">
        <v>125</v>
      </c>
      <c r="B164" s="37">
        <v>48</v>
      </c>
      <c r="C164" s="38" t="s">
        <v>4541</v>
      </c>
      <c r="D164" s="37" t="s">
        <v>127</v>
      </c>
      <c r="E164" s="39" t="s">
        <v>5712</v>
      </c>
      <c r="F164" s="40" t="s">
        <v>135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130</v>
      </c>
      <c r="B165" s="45"/>
      <c r="C165" s="46"/>
      <c r="D165" s="46"/>
      <c r="E165" s="39" t="s">
        <v>5712</v>
      </c>
      <c r="F165" s="46"/>
      <c r="G165" s="46"/>
      <c r="H165" s="46"/>
      <c r="I165" s="46"/>
      <c r="J165" s="47"/>
    </row>
    <row r="166" ht="30">
      <c r="A166" s="37" t="s">
        <v>131</v>
      </c>
      <c r="B166" s="45"/>
      <c r="C166" s="46"/>
      <c r="D166" s="46"/>
      <c r="E166" s="39" t="s">
        <v>5713</v>
      </c>
      <c r="F166" s="46"/>
      <c r="G166" s="46"/>
      <c r="H166" s="46"/>
      <c r="I166" s="46"/>
      <c r="J166" s="47"/>
    </row>
    <row r="167">
      <c r="A167" s="37" t="s">
        <v>125</v>
      </c>
      <c r="B167" s="37">
        <v>49</v>
      </c>
      <c r="C167" s="38" t="s">
        <v>4544</v>
      </c>
      <c r="D167" s="37" t="s">
        <v>127</v>
      </c>
      <c r="E167" s="39" t="s">
        <v>5714</v>
      </c>
      <c r="F167" s="40" t="s">
        <v>135</v>
      </c>
      <c r="G167" s="41">
        <v>3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130</v>
      </c>
      <c r="B168" s="45"/>
      <c r="C168" s="46"/>
      <c r="D168" s="46"/>
      <c r="E168" s="39" t="s">
        <v>5714</v>
      </c>
      <c r="F168" s="46"/>
      <c r="G168" s="46"/>
      <c r="H168" s="46"/>
      <c r="I168" s="46"/>
      <c r="J168" s="47"/>
    </row>
    <row r="169" ht="30">
      <c r="A169" s="37" t="s">
        <v>131</v>
      </c>
      <c r="B169" s="45"/>
      <c r="C169" s="46"/>
      <c r="D169" s="46"/>
      <c r="E169" s="39" t="s">
        <v>5715</v>
      </c>
      <c r="F169" s="46"/>
      <c r="G169" s="46"/>
      <c r="H169" s="46"/>
      <c r="I169" s="46"/>
      <c r="J169" s="47"/>
    </row>
    <row r="170">
      <c r="A170" s="37" t="s">
        <v>125</v>
      </c>
      <c r="B170" s="37">
        <v>50</v>
      </c>
      <c r="C170" s="38" t="s">
        <v>4547</v>
      </c>
      <c r="D170" s="37" t="s">
        <v>127</v>
      </c>
      <c r="E170" s="39" t="s">
        <v>5716</v>
      </c>
      <c r="F170" s="40" t="s">
        <v>135</v>
      </c>
      <c r="G170" s="41">
        <v>1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130</v>
      </c>
      <c r="B171" s="45"/>
      <c r="C171" s="46"/>
      <c r="D171" s="46"/>
      <c r="E171" s="39" t="s">
        <v>5716</v>
      </c>
      <c r="F171" s="46"/>
      <c r="G171" s="46"/>
      <c r="H171" s="46"/>
      <c r="I171" s="46"/>
      <c r="J171" s="47"/>
    </row>
    <row r="172">
      <c r="A172" s="37" t="s">
        <v>131</v>
      </c>
      <c r="B172" s="45"/>
      <c r="C172" s="46"/>
      <c r="D172" s="46"/>
      <c r="E172" s="39" t="s">
        <v>5717</v>
      </c>
      <c r="F172" s="46"/>
      <c r="G172" s="46"/>
      <c r="H172" s="46"/>
      <c r="I172" s="46"/>
      <c r="J172" s="47"/>
    </row>
    <row r="173">
      <c r="A173" s="37" t="s">
        <v>125</v>
      </c>
      <c r="B173" s="37">
        <v>51</v>
      </c>
      <c r="C173" s="38" t="s">
        <v>1225</v>
      </c>
      <c r="D173" s="37" t="s">
        <v>127</v>
      </c>
      <c r="E173" s="39" t="s">
        <v>5718</v>
      </c>
      <c r="F173" s="40" t="s">
        <v>135</v>
      </c>
      <c r="G173" s="41">
        <v>18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130</v>
      </c>
      <c r="B174" s="45"/>
      <c r="C174" s="46"/>
      <c r="D174" s="46"/>
      <c r="E174" s="39" t="s">
        <v>5718</v>
      </c>
      <c r="F174" s="46"/>
      <c r="G174" s="46"/>
      <c r="H174" s="46"/>
      <c r="I174" s="46"/>
      <c r="J174" s="47"/>
    </row>
    <row r="175" ht="30">
      <c r="A175" s="37" t="s">
        <v>131</v>
      </c>
      <c r="B175" s="45"/>
      <c r="C175" s="46"/>
      <c r="D175" s="46"/>
      <c r="E175" s="39" t="s">
        <v>5719</v>
      </c>
      <c r="F175" s="46"/>
      <c r="G175" s="46"/>
      <c r="H175" s="46"/>
      <c r="I175" s="46"/>
      <c r="J175" s="47"/>
    </row>
    <row r="176">
      <c r="A176" s="37" t="s">
        <v>125</v>
      </c>
      <c r="B176" s="37">
        <v>52</v>
      </c>
      <c r="C176" s="38" t="s">
        <v>4550</v>
      </c>
      <c r="D176" s="37" t="s">
        <v>127</v>
      </c>
      <c r="E176" s="39" t="s">
        <v>5720</v>
      </c>
      <c r="F176" s="40" t="s">
        <v>135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130</v>
      </c>
      <c r="B177" s="45"/>
      <c r="C177" s="46"/>
      <c r="D177" s="46"/>
      <c r="E177" s="39" t="s">
        <v>5720</v>
      </c>
      <c r="F177" s="46"/>
      <c r="G177" s="46"/>
      <c r="H177" s="46"/>
      <c r="I177" s="46"/>
      <c r="J177" s="47"/>
    </row>
    <row r="178">
      <c r="A178" s="37" t="s">
        <v>131</v>
      </c>
      <c r="B178" s="45"/>
      <c r="C178" s="46"/>
      <c r="D178" s="46"/>
      <c r="E178" s="39" t="s">
        <v>5721</v>
      </c>
      <c r="F178" s="46"/>
      <c r="G178" s="46"/>
      <c r="H178" s="46"/>
      <c r="I178" s="46"/>
      <c r="J178" s="47"/>
    </row>
    <row r="179">
      <c r="A179" s="37" t="s">
        <v>125</v>
      </c>
      <c r="B179" s="37">
        <v>53</v>
      </c>
      <c r="C179" s="38" t="s">
        <v>4552</v>
      </c>
      <c r="D179" s="37" t="s">
        <v>127</v>
      </c>
      <c r="E179" s="39" t="s">
        <v>5722</v>
      </c>
      <c r="F179" s="40" t="s">
        <v>135</v>
      </c>
      <c r="G179" s="41">
        <v>4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130</v>
      </c>
      <c r="B180" s="45"/>
      <c r="C180" s="46"/>
      <c r="D180" s="46"/>
      <c r="E180" s="39" t="s">
        <v>5722</v>
      </c>
      <c r="F180" s="46"/>
      <c r="G180" s="46"/>
      <c r="H180" s="46"/>
      <c r="I180" s="46"/>
      <c r="J180" s="47"/>
    </row>
    <row r="181">
      <c r="A181" s="37" t="s">
        <v>131</v>
      </c>
      <c r="B181" s="45"/>
      <c r="C181" s="46"/>
      <c r="D181" s="46"/>
      <c r="E181" s="39" t="s">
        <v>5723</v>
      </c>
      <c r="F181" s="46"/>
      <c r="G181" s="46"/>
      <c r="H181" s="46"/>
      <c r="I181" s="46"/>
      <c r="J181" s="47"/>
    </row>
    <row r="182">
      <c r="A182" s="37" t="s">
        <v>125</v>
      </c>
      <c r="B182" s="37">
        <v>54</v>
      </c>
      <c r="C182" s="38" t="s">
        <v>4554</v>
      </c>
      <c r="D182" s="37" t="s">
        <v>127</v>
      </c>
      <c r="E182" s="39" t="s">
        <v>5724</v>
      </c>
      <c r="F182" s="40" t="s">
        <v>135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130</v>
      </c>
      <c r="B183" s="45"/>
      <c r="C183" s="46"/>
      <c r="D183" s="46"/>
      <c r="E183" s="39" t="s">
        <v>5724</v>
      </c>
      <c r="F183" s="46"/>
      <c r="G183" s="46"/>
      <c r="H183" s="46"/>
      <c r="I183" s="46"/>
      <c r="J183" s="47"/>
    </row>
    <row r="184" ht="30">
      <c r="A184" s="37" t="s">
        <v>131</v>
      </c>
      <c r="B184" s="45"/>
      <c r="C184" s="46"/>
      <c r="D184" s="46"/>
      <c r="E184" s="39" t="s">
        <v>5725</v>
      </c>
      <c r="F184" s="46"/>
      <c r="G184" s="46"/>
      <c r="H184" s="46"/>
      <c r="I184" s="46"/>
      <c r="J184" s="47"/>
    </row>
    <row r="185">
      <c r="A185" s="37" t="s">
        <v>125</v>
      </c>
      <c r="B185" s="37">
        <v>55</v>
      </c>
      <c r="C185" s="38" t="s">
        <v>4557</v>
      </c>
      <c r="D185" s="37" t="s">
        <v>127</v>
      </c>
      <c r="E185" s="39" t="s">
        <v>5726</v>
      </c>
      <c r="F185" s="40" t="s">
        <v>135</v>
      </c>
      <c r="G185" s="41">
        <v>11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130</v>
      </c>
      <c r="B186" s="45"/>
      <c r="C186" s="46"/>
      <c r="D186" s="46"/>
      <c r="E186" s="39" t="s">
        <v>5726</v>
      </c>
      <c r="F186" s="46"/>
      <c r="G186" s="46"/>
      <c r="H186" s="46"/>
      <c r="I186" s="46"/>
      <c r="J186" s="47"/>
    </row>
    <row r="187">
      <c r="A187" s="37" t="s">
        <v>131</v>
      </c>
      <c r="B187" s="45"/>
      <c r="C187" s="46"/>
      <c r="D187" s="46"/>
      <c r="E187" s="39" t="s">
        <v>5727</v>
      </c>
      <c r="F187" s="46"/>
      <c r="G187" s="46"/>
      <c r="H187" s="46"/>
      <c r="I187" s="46"/>
      <c r="J187" s="47"/>
    </row>
    <row r="188">
      <c r="A188" s="37" t="s">
        <v>125</v>
      </c>
      <c r="B188" s="37">
        <v>56</v>
      </c>
      <c r="C188" s="38" t="s">
        <v>4560</v>
      </c>
      <c r="D188" s="37" t="s">
        <v>127</v>
      </c>
      <c r="E188" s="39" t="s">
        <v>5728</v>
      </c>
      <c r="F188" s="40" t="s">
        <v>135</v>
      </c>
      <c r="G188" s="41">
        <v>33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130</v>
      </c>
      <c r="B189" s="45"/>
      <c r="C189" s="46"/>
      <c r="D189" s="46"/>
      <c r="E189" s="39" t="s">
        <v>5728</v>
      </c>
      <c r="F189" s="46"/>
      <c r="G189" s="46"/>
      <c r="H189" s="46"/>
      <c r="I189" s="46"/>
      <c r="J189" s="47"/>
    </row>
    <row r="190">
      <c r="A190" s="37" t="s">
        <v>131</v>
      </c>
      <c r="B190" s="45"/>
      <c r="C190" s="46"/>
      <c r="D190" s="46"/>
      <c r="E190" s="39" t="s">
        <v>5729</v>
      </c>
      <c r="F190" s="46"/>
      <c r="G190" s="46"/>
      <c r="H190" s="46"/>
      <c r="I190" s="46"/>
      <c r="J190" s="47"/>
    </row>
    <row r="191">
      <c r="A191" s="37" t="s">
        <v>125</v>
      </c>
      <c r="B191" s="37">
        <v>57</v>
      </c>
      <c r="C191" s="38" t="s">
        <v>5730</v>
      </c>
      <c r="D191" s="37" t="s">
        <v>127</v>
      </c>
      <c r="E191" s="39" t="s">
        <v>5731</v>
      </c>
      <c r="F191" s="40" t="s">
        <v>135</v>
      </c>
      <c r="G191" s="41">
        <v>317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130</v>
      </c>
      <c r="B192" s="45"/>
      <c r="C192" s="46"/>
      <c r="D192" s="46"/>
      <c r="E192" s="39" t="s">
        <v>5731</v>
      </c>
      <c r="F192" s="46"/>
      <c r="G192" s="46"/>
      <c r="H192" s="46"/>
      <c r="I192" s="46"/>
      <c r="J192" s="47"/>
    </row>
    <row r="193" ht="30">
      <c r="A193" s="37" t="s">
        <v>131</v>
      </c>
      <c r="B193" s="45"/>
      <c r="C193" s="46"/>
      <c r="D193" s="46"/>
      <c r="E193" s="39" t="s">
        <v>5732</v>
      </c>
      <c r="F193" s="46"/>
      <c r="G193" s="46"/>
      <c r="H193" s="46"/>
      <c r="I193" s="46"/>
      <c r="J193" s="47"/>
    </row>
    <row r="194">
      <c r="A194" s="37" t="s">
        <v>125</v>
      </c>
      <c r="B194" s="37">
        <v>58</v>
      </c>
      <c r="C194" s="38" t="s">
        <v>5733</v>
      </c>
      <c r="D194" s="37" t="s">
        <v>127</v>
      </c>
      <c r="E194" s="39" t="s">
        <v>5734</v>
      </c>
      <c r="F194" s="40" t="s">
        <v>129</v>
      </c>
      <c r="G194" s="41">
        <v>317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130</v>
      </c>
      <c r="B195" s="45"/>
      <c r="C195" s="46"/>
      <c r="D195" s="46"/>
      <c r="E195" s="39" t="s">
        <v>5734</v>
      </c>
      <c r="F195" s="46"/>
      <c r="G195" s="46"/>
      <c r="H195" s="46"/>
      <c r="I195" s="46"/>
      <c r="J195" s="47"/>
    </row>
    <row r="196" ht="30">
      <c r="A196" s="37" t="s">
        <v>131</v>
      </c>
      <c r="B196" s="45"/>
      <c r="C196" s="46"/>
      <c r="D196" s="46"/>
      <c r="E196" s="39" t="s">
        <v>5735</v>
      </c>
      <c r="F196" s="46"/>
      <c r="G196" s="46"/>
      <c r="H196" s="46"/>
      <c r="I196" s="46"/>
      <c r="J196" s="47"/>
    </row>
    <row r="197">
      <c r="A197" s="37" t="s">
        <v>125</v>
      </c>
      <c r="B197" s="37">
        <v>59</v>
      </c>
      <c r="C197" s="38" t="s">
        <v>4562</v>
      </c>
      <c r="D197" s="37" t="s">
        <v>127</v>
      </c>
      <c r="E197" s="39" t="s">
        <v>5736</v>
      </c>
      <c r="F197" s="40" t="s">
        <v>135</v>
      </c>
      <c r="G197" s="41">
        <v>6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130</v>
      </c>
      <c r="B198" s="45"/>
      <c r="C198" s="46"/>
      <c r="D198" s="46"/>
      <c r="E198" s="39" t="s">
        <v>5736</v>
      </c>
      <c r="F198" s="46"/>
      <c r="G198" s="46"/>
      <c r="H198" s="46"/>
      <c r="I198" s="46"/>
      <c r="J198" s="47"/>
    </row>
    <row r="199" ht="30">
      <c r="A199" s="37" t="s">
        <v>131</v>
      </c>
      <c r="B199" s="45"/>
      <c r="C199" s="46"/>
      <c r="D199" s="46"/>
      <c r="E199" s="39" t="s">
        <v>5737</v>
      </c>
      <c r="F199" s="46"/>
      <c r="G199" s="46"/>
      <c r="H199" s="46"/>
      <c r="I199" s="46"/>
      <c r="J199" s="47"/>
    </row>
    <row r="200">
      <c r="A200" s="37" t="s">
        <v>125</v>
      </c>
      <c r="B200" s="37">
        <v>60</v>
      </c>
      <c r="C200" s="38" t="s">
        <v>4585</v>
      </c>
      <c r="D200" s="37" t="s">
        <v>127</v>
      </c>
      <c r="E200" s="39" t="s">
        <v>5738</v>
      </c>
      <c r="F200" s="40" t="s">
        <v>135</v>
      </c>
      <c r="G200" s="41">
        <v>2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130</v>
      </c>
      <c r="B201" s="45"/>
      <c r="C201" s="46"/>
      <c r="D201" s="46"/>
      <c r="E201" s="39" t="s">
        <v>5738</v>
      </c>
      <c r="F201" s="46"/>
      <c r="G201" s="46"/>
      <c r="H201" s="46"/>
      <c r="I201" s="46"/>
      <c r="J201" s="47"/>
    </row>
    <row r="202">
      <c r="A202" s="37" t="s">
        <v>131</v>
      </c>
      <c r="B202" s="45"/>
      <c r="C202" s="46"/>
      <c r="D202" s="46"/>
      <c r="E202" s="39" t="s">
        <v>5739</v>
      </c>
      <c r="F202" s="46"/>
      <c r="G202" s="46"/>
      <c r="H202" s="46"/>
      <c r="I202" s="46"/>
      <c r="J202" s="47"/>
    </row>
    <row r="203">
      <c r="A203" s="37" t="s">
        <v>125</v>
      </c>
      <c r="B203" s="37">
        <v>61</v>
      </c>
      <c r="C203" s="38" t="s">
        <v>4587</v>
      </c>
      <c r="D203" s="37" t="s">
        <v>127</v>
      </c>
      <c r="E203" s="39" t="s">
        <v>5740</v>
      </c>
      <c r="F203" s="40" t="s">
        <v>129</v>
      </c>
      <c r="G203" s="41">
        <v>3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130</v>
      </c>
      <c r="B204" s="45"/>
      <c r="C204" s="46"/>
      <c r="D204" s="46"/>
      <c r="E204" s="39" t="s">
        <v>5740</v>
      </c>
      <c r="F204" s="46"/>
      <c r="G204" s="46"/>
      <c r="H204" s="46"/>
      <c r="I204" s="46"/>
      <c r="J204" s="47"/>
    </row>
    <row r="205" ht="30">
      <c r="A205" s="37" t="s">
        <v>131</v>
      </c>
      <c r="B205" s="45"/>
      <c r="C205" s="46"/>
      <c r="D205" s="46"/>
      <c r="E205" s="39" t="s">
        <v>5741</v>
      </c>
      <c r="F205" s="46"/>
      <c r="G205" s="46"/>
      <c r="H205" s="46"/>
      <c r="I205" s="46"/>
      <c r="J205" s="47"/>
    </row>
    <row r="206">
      <c r="A206" s="37" t="s">
        <v>125</v>
      </c>
      <c r="B206" s="37">
        <v>62</v>
      </c>
      <c r="C206" s="38" t="s">
        <v>4588</v>
      </c>
      <c r="D206" s="37" t="s">
        <v>127</v>
      </c>
      <c r="E206" s="39" t="s">
        <v>5742</v>
      </c>
      <c r="F206" s="40" t="s">
        <v>129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130</v>
      </c>
      <c r="B207" s="45"/>
      <c r="C207" s="46"/>
      <c r="D207" s="46"/>
      <c r="E207" s="39" t="s">
        <v>5742</v>
      </c>
      <c r="F207" s="46"/>
      <c r="G207" s="46"/>
      <c r="H207" s="46"/>
      <c r="I207" s="46"/>
      <c r="J207" s="47"/>
    </row>
    <row r="208" ht="30">
      <c r="A208" s="37" t="s">
        <v>131</v>
      </c>
      <c r="B208" s="45"/>
      <c r="C208" s="46"/>
      <c r="D208" s="46"/>
      <c r="E208" s="39" t="s">
        <v>5743</v>
      </c>
      <c r="F208" s="46"/>
      <c r="G208" s="46"/>
      <c r="H208" s="46"/>
      <c r="I208" s="46"/>
      <c r="J208" s="47"/>
    </row>
    <row r="209">
      <c r="A209" s="37" t="s">
        <v>125</v>
      </c>
      <c r="B209" s="37">
        <v>63</v>
      </c>
      <c r="C209" s="38" t="s">
        <v>4591</v>
      </c>
      <c r="D209" s="37" t="s">
        <v>127</v>
      </c>
      <c r="E209" s="39" t="s">
        <v>5744</v>
      </c>
      <c r="F209" s="40" t="s">
        <v>135</v>
      </c>
      <c r="G209" s="41">
        <v>37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130</v>
      </c>
      <c r="B210" s="45"/>
      <c r="C210" s="46"/>
      <c r="D210" s="46"/>
      <c r="E210" s="39" t="s">
        <v>5744</v>
      </c>
      <c r="F210" s="46"/>
      <c r="G210" s="46"/>
      <c r="H210" s="46"/>
      <c r="I210" s="46"/>
      <c r="J210" s="47"/>
    </row>
    <row r="211" ht="30">
      <c r="A211" s="37" t="s">
        <v>131</v>
      </c>
      <c r="B211" s="45"/>
      <c r="C211" s="46"/>
      <c r="D211" s="46"/>
      <c r="E211" s="39" t="s">
        <v>5745</v>
      </c>
      <c r="F211" s="46"/>
      <c r="G211" s="46"/>
      <c r="H211" s="46"/>
      <c r="I211" s="46"/>
      <c r="J211" s="47"/>
    </row>
    <row r="212">
      <c r="A212" s="37" t="s">
        <v>125</v>
      </c>
      <c r="B212" s="37">
        <v>64</v>
      </c>
      <c r="C212" s="38" t="s">
        <v>1227</v>
      </c>
      <c r="D212" s="37" t="s">
        <v>127</v>
      </c>
      <c r="E212" s="39" t="s">
        <v>5746</v>
      </c>
      <c r="F212" s="40" t="s">
        <v>135</v>
      </c>
      <c r="G212" s="41">
        <v>1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130</v>
      </c>
      <c r="B213" s="45"/>
      <c r="C213" s="46"/>
      <c r="D213" s="46"/>
      <c r="E213" s="39" t="s">
        <v>5746</v>
      </c>
      <c r="F213" s="46"/>
      <c r="G213" s="46"/>
      <c r="H213" s="46"/>
      <c r="I213" s="46"/>
      <c r="J213" s="47"/>
    </row>
    <row r="214" ht="30">
      <c r="A214" s="37" t="s">
        <v>131</v>
      </c>
      <c r="B214" s="45"/>
      <c r="C214" s="46"/>
      <c r="D214" s="46"/>
      <c r="E214" s="39" t="s">
        <v>5747</v>
      </c>
      <c r="F214" s="46"/>
      <c r="G214" s="46"/>
      <c r="H214" s="46"/>
      <c r="I214" s="46"/>
      <c r="J214" s="47"/>
    </row>
    <row r="215">
      <c r="A215" s="37" t="s">
        <v>125</v>
      </c>
      <c r="B215" s="37">
        <v>65</v>
      </c>
      <c r="C215" s="38" t="s">
        <v>5748</v>
      </c>
      <c r="D215" s="37" t="s">
        <v>127</v>
      </c>
      <c r="E215" s="39" t="s">
        <v>5749</v>
      </c>
      <c r="F215" s="40" t="s">
        <v>135</v>
      </c>
      <c r="G215" s="41">
        <v>1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130</v>
      </c>
      <c r="B216" s="45"/>
      <c r="C216" s="46"/>
      <c r="D216" s="46"/>
      <c r="E216" s="39" t="s">
        <v>5749</v>
      </c>
      <c r="F216" s="46"/>
      <c r="G216" s="46"/>
      <c r="H216" s="46"/>
      <c r="I216" s="46"/>
      <c r="J216" s="47"/>
    </row>
    <row r="217">
      <c r="A217" s="37" t="s">
        <v>131</v>
      </c>
      <c r="B217" s="45"/>
      <c r="C217" s="46"/>
      <c r="D217" s="46"/>
      <c r="E217" s="39" t="s">
        <v>5750</v>
      </c>
      <c r="F217" s="46"/>
      <c r="G217" s="46"/>
      <c r="H217" s="46"/>
      <c r="I217" s="46"/>
      <c r="J217" s="47"/>
    </row>
    <row r="218">
      <c r="A218" s="37" t="s">
        <v>125</v>
      </c>
      <c r="B218" s="37">
        <v>66</v>
      </c>
      <c r="C218" s="38" t="s">
        <v>4593</v>
      </c>
      <c r="D218" s="37" t="s">
        <v>127</v>
      </c>
      <c r="E218" s="39" t="s">
        <v>5751</v>
      </c>
      <c r="F218" s="40" t="s">
        <v>135</v>
      </c>
      <c r="G218" s="41">
        <v>6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130</v>
      </c>
      <c r="B219" s="45"/>
      <c r="C219" s="46"/>
      <c r="D219" s="46"/>
      <c r="E219" s="39" t="s">
        <v>5751</v>
      </c>
      <c r="F219" s="46"/>
      <c r="G219" s="46"/>
      <c r="H219" s="46"/>
      <c r="I219" s="46"/>
      <c r="J219" s="47"/>
    </row>
    <row r="220">
      <c r="A220" s="37" t="s">
        <v>131</v>
      </c>
      <c r="B220" s="45"/>
      <c r="C220" s="46"/>
      <c r="D220" s="46"/>
      <c r="E220" s="39" t="s">
        <v>5752</v>
      </c>
      <c r="F220" s="46"/>
      <c r="G220" s="46"/>
      <c r="H220" s="46"/>
      <c r="I220" s="46"/>
      <c r="J220" s="47"/>
    </row>
    <row r="221">
      <c r="A221" s="37" t="s">
        <v>125</v>
      </c>
      <c r="B221" s="37">
        <v>67</v>
      </c>
      <c r="C221" s="38" t="s">
        <v>4594</v>
      </c>
      <c r="D221" s="37" t="s">
        <v>127</v>
      </c>
      <c r="E221" s="39" t="s">
        <v>5753</v>
      </c>
      <c r="F221" s="40" t="s">
        <v>135</v>
      </c>
      <c r="G221" s="41">
        <v>12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130</v>
      </c>
      <c r="B222" s="45"/>
      <c r="C222" s="46"/>
      <c r="D222" s="46"/>
      <c r="E222" s="39" t="s">
        <v>5753</v>
      </c>
      <c r="F222" s="46"/>
      <c r="G222" s="46"/>
      <c r="H222" s="46"/>
      <c r="I222" s="46"/>
      <c r="J222" s="47"/>
    </row>
    <row r="223">
      <c r="A223" s="37" t="s">
        <v>131</v>
      </c>
      <c r="B223" s="45"/>
      <c r="C223" s="46"/>
      <c r="D223" s="46"/>
      <c r="E223" s="39" t="s">
        <v>5754</v>
      </c>
      <c r="F223" s="46"/>
      <c r="G223" s="46"/>
      <c r="H223" s="46"/>
      <c r="I223" s="46"/>
      <c r="J223" s="47"/>
    </row>
    <row r="224">
      <c r="A224" s="37" t="s">
        <v>125</v>
      </c>
      <c r="B224" s="37">
        <v>68</v>
      </c>
      <c r="C224" s="38" t="s">
        <v>4611</v>
      </c>
      <c r="D224" s="37" t="s">
        <v>127</v>
      </c>
      <c r="E224" s="39" t="s">
        <v>5755</v>
      </c>
      <c r="F224" s="40" t="s">
        <v>135</v>
      </c>
      <c r="G224" s="41">
        <v>16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130</v>
      </c>
      <c r="B225" s="45"/>
      <c r="C225" s="46"/>
      <c r="D225" s="46"/>
      <c r="E225" s="39" t="s">
        <v>5755</v>
      </c>
      <c r="F225" s="46"/>
      <c r="G225" s="46"/>
      <c r="H225" s="46"/>
      <c r="I225" s="46"/>
      <c r="J225" s="47"/>
    </row>
    <row r="226">
      <c r="A226" s="37" t="s">
        <v>131</v>
      </c>
      <c r="B226" s="45"/>
      <c r="C226" s="46"/>
      <c r="D226" s="46"/>
      <c r="E226" s="39" t="s">
        <v>5756</v>
      </c>
      <c r="F226" s="46"/>
      <c r="G226" s="46"/>
      <c r="H226" s="46"/>
      <c r="I226" s="46"/>
      <c r="J226" s="47"/>
    </row>
    <row r="227">
      <c r="A227" s="37" t="s">
        <v>125</v>
      </c>
      <c r="B227" s="37">
        <v>69</v>
      </c>
      <c r="C227" s="38" t="s">
        <v>4612</v>
      </c>
      <c r="D227" s="37" t="s">
        <v>127</v>
      </c>
      <c r="E227" s="39" t="s">
        <v>5757</v>
      </c>
      <c r="F227" s="40" t="s">
        <v>135</v>
      </c>
      <c r="G227" s="41">
        <v>11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130</v>
      </c>
      <c r="B228" s="45"/>
      <c r="C228" s="46"/>
      <c r="D228" s="46"/>
      <c r="E228" s="39" t="s">
        <v>5757</v>
      </c>
      <c r="F228" s="46"/>
      <c r="G228" s="46"/>
      <c r="H228" s="46"/>
      <c r="I228" s="46"/>
      <c r="J228" s="47"/>
    </row>
    <row r="229">
      <c r="A229" s="37" t="s">
        <v>131</v>
      </c>
      <c r="B229" s="45"/>
      <c r="C229" s="46"/>
      <c r="D229" s="46"/>
      <c r="E229" s="39" t="s">
        <v>5758</v>
      </c>
      <c r="F229" s="46"/>
      <c r="G229" s="46"/>
      <c r="H229" s="46"/>
      <c r="I229" s="46"/>
      <c r="J229" s="47"/>
    </row>
    <row r="230">
      <c r="A230" s="37" t="s">
        <v>125</v>
      </c>
      <c r="B230" s="37">
        <v>70</v>
      </c>
      <c r="C230" s="38" t="s">
        <v>4663</v>
      </c>
      <c r="D230" s="37" t="s">
        <v>127</v>
      </c>
      <c r="E230" s="39" t="s">
        <v>5759</v>
      </c>
      <c r="F230" s="40" t="s">
        <v>135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130</v>
      </c>
      <c r="B231" s="45"/>
      <c r="C231" s="46"/>
      <c r="D231" s="46"/>
      <c r="E231" s="39" t="s">
        <v>5759</v>
      </c>
      <c r="F231" s="46"/>
      <c r="G231" s="46"/>
      <c r="H231" s="46"/>
      <c r="I231" s="46"/>
      <c r="J231" s="47"/>
    </row>
    <row r="232">
      <c r="A232" s="37" t="s">
        <v>131</v>
      </c>
      <c r="B232" s="45"/>
      <c r="C232" s="46"/>
      <c r="D232" s="46"/>
      <c r="E232" s="39" t="s">
        <v>5760</v>
      </c>
      <c r="F232" s="46"/>
      <c r="G232" s="46"/>
      <c r="H232" s="46"/>
      <c r="I232" s="46"/>
      <c r="J232" s="47"/>
    </row>
    <row r="233">
      <c r="A233" s="37" t="s">
        <v>125</v>
      </c>
      <c r="B233" s="37">
        <v>71</v>
      </c>
      <c r="C233" s="38" t="s">
        <v>4664</v>
      </c>
      <c r="D233" s="37" t="s">
        <v>127</v>
      </c>
      <c r="E233" s="39" t="s">
        <v>5759</v>
      </c>
      <c r="F233" s="40" t="s">
        <v>135</v>
      </c>
      <c r="G233" s="41">
        <v>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130</v>
      </c>
      <c r="B234" s="45"/>
      <c r="C234" s="46"/>
      <c r="D234" s="46"/>
      <c r="E234" s="39" t="s">
        <v>5759</v>
      </c>
      <c r="F234" s="46"/>
      <c r="G234" s="46"/>
      <c r="H234" s="46"/>
      <c r="I234" s="46"/>
      <c r="J234" s="47"/>
    </row>
    <row r="235">
      <c r="A235" s="37" t="s">
        <v>131</v>
      </c>
      <c r="B235" s="45"/>
      <c r="C235" s="46"/>
      <c r="D235" s="46"/>
      <c r="E235" s="39" t="s">
        <v>5761</v>
      </c>
      <c r="F235" s="46"/>
      <c r="G235" s="46"/>
      <c r="H235" s="46"/>
      <c r="I235" s="46"/>
      <c r="J235" s="47"/>
    </row>
    <row r="236">
      <c r="A236" s="37" t="s">
        <v>125</v>
      </c>
      <c r="B236" s="37">
        <v>72</v>
      </c>
      <c r="C236" s="38" t="s">
        <v>4675</v>
      </c>
      <c r="D236" s="37" t="s">
        <v>127</v>
      </c>
      <c r="E236" s="39" t="s">
        <v>5762</v>
      </c>
      <c r="F236" s="40" t="s">
        <v>135</v>
      </c>
      <c r="G236" s="41">
        <v>14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130</v>
      </c>
      <c r="B237" s="45"/>
      <c r="C237" s="46"/>
      <c r="D237" s="46"/>
      <c r="E237" s="39" t="s">
        <v>5762</v>
      </c>
      <c r="F237" s="46"/>
      <c r="G237" s="46"/>
      <c r="H237" s="46"/>
      <c r="I237" s="46"/>
      <c r="J237" s="47"/>
    </row>
    <row r="238">
      <c r="A238" s="37" t="s">
        <v>131</v>
      </c>
      <c r="B238" s="45"/>
      <c r="C238" s="46"/>
      <c r="D238" s="46"/>
      <c r="E238" s="39" t="s">
        <v>5763</v>
      </c>
      <c r="F238" s="46"/>
      <c r="G238" s="46"/>
      <c r="H238" s="46"/>
      <c r="I238" s="46"/>
      <c r="J238" s="47"/>
    </row>
    <row r="239">
      <c r="A239" s="37" t="s">
        <v>125</v>
      </c>
      <c r="B239" s="37">
        <v>73</v>
      </c>
      <c r="C239" s="38" t="s">
        <v>4676</v>
      </c>
      <c r="D239" s="37" t="s">
        <v>127</v>
      </c>
      <c r="E239" s="39" t="s">
        <v>5764</v>
      </c>
      <c r="F239" s="40" t="s">
        <v>135</v>
      </c>
      <c r="G239" s="41">
        <v>2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130</v>
      </c>
      <c r="B240" s="45"/>
      <c r="C240" s="46"/>
      <c r="D240" s="46"/>
      <c r="E240" s="39" t="s">
        <v>5764</v>
      </c>
      <c r="F240" s="46"/>
      <c r="G240" s="46"/>
      <c r="H240" s="46"/>
      <c r="I240" s="46"/>
      <c r="J240" s="47"/>
    </row>
    <row r="241">
      <c r="A241" s="37" t="s">
        <v>131</v>
      </c>
      <c r="B241" s="45"/>
      <c r="C241" s="46"/>
      <c r="D241" s="46"/>
      <c r="E241" s="39" t="s">
        <v>5765</v>
      </c>
      <c r="F241" s="46"/>
      <c r="G241" s="46"/>
      <c r="H241" s="46"/>
      <c r="I241" s="46"/>
      <c r="J241" s="47"/>
    </row>
    <row r="242">
      <c r="A242" s="37" t="s">
        <v>125</v>
      </c>
      <c r="B242" s="37">
        <v>74</v>
      </c>
      <c r="C242" s="38" t="s">
        <v>1240</v>
      </c>
      <c r="D242" s="37" t="s">
        <v>127</v>
      </c>
      <c r="E242" s="39" t="s">
        <v>5766</v>
      </c>
      <c r="F242" s="40" t="s">
        <v>135</v>
      </c>
      <c r="G242" s="41">
        <v>1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130</v>
      </c>
      <c r="B243" s="45"/>
      <c r="C243" s="46"/>
      <c r="D243" s="46"/>
      <c r="E243" s="39" t="s">
        <v>5766</v>
      </c>
      <c r="F243" s="46"/>
      <c r="G243" s="46"/>
      <c r="H243" s="46"/>
      <c r="I243" s="46"/>
      <c r="J243" s="47"/>
    </row>
    <row r="244">
      <c r="A244" s="37" t="s">
        <v>131</v>
      </c>
      <c r="B244" s="45"/>
      <c r="C244" s="46"/>
      <c r="D244" s="46"/>
      <c r="E244" s="39" t="s">
        <v>5767</v>
      </c>
      <c r="F244" s="46"/>
      <c r="G244" s="46"/>
      <c r="H244" s="46"/>
      <c r="I244" s="46"/>
      <c r="J244" s="47"/>
    </row>
    <row r="245">
      <c r="A245" s="37" t="s">
        <v>125</v>
      </c>
      <c r="B245" s="37">
        <v>75</v>
      </c>
      <c r="C245" s="38" t="s">
        <v>1254</v>
      </c>
      <c r="D245" s="37" t="s">
        <v>127</v>
      </c>
      <c r="E245" s="39" t="s">
        <v>5768</v>
      </c>
      <c r="F245" s="40" t="s">
        <v>135</v>
      </c>
      <c r="G245" s="41">
        <v>6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130</v>
      </c>
      <c r="B246" s="45"/>
      <c r="C246" s="46"/>
      <c r="D246" s="46"/>
      <c r="E246" s="39" t="s">
        <v>5768</v>
      </c>
      <c r="F246" s="46"/>
      <c r="G246" s="46"/>
      <c r="H246" s="46"/>
      <c r="I246" s="46"/>
      <c r="J246" s="47"/>
    </row>
    <row r="247" ht="30">
      <c r="A247" s="37" t="s">
        <v>131</v>
      </c>
      <c r="B247" s="45"/>
      <c r="C247" s="46"/>
      <c r="D247" s="46"/>
      <c r="E247" s="39" t="s">
        <v>5769</v>
      </c>
      <c r="F247" s="46"/>
      <c r="G247" s="46"/>
      <c r="H247" s="46"/>
      <c r="I247" s="46"/>
      <c r="J247" s="47"/>
    </row>
    <row r="248">
      <c r="A248" s="37" t="s">
        <v>125</v>
      </c>
      <c r="B248" s="37">
        <v>76</v>
      </c>
      <c r="C248" s="38" t="s">
        <v>1256</v>
      </c>
      <c r="D248" s="37" t="s">
        <v>127</v>
      </c>
      <c r="E248" s="39" t="s">
        <v>5770</v>
      </c>
      <c r="F248" s="40" t="s">
        <v>135</v>
      </c>
      <c r="G248" s="41">
        <v>8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130</v>
      </c>
      <c r="B249" s="45"/>
      <c r="C249" s="46"/>
      <c r="D249" s="46"/>
      <c r="E249" s="39" t="s">
        <v>5770</v>
      </c>
      <c r="F249" s="46"/>
      <c r="G249" s="46"/>
      <c r="H249" s="46"/>
      <c r="I249" s="46"/>
      <c r="J249" s="47"/>
    </row>
    <row r="250" ht="30">
      <c r="A250" s="37" t="s">
        <v>131</v>
      </c>
      <c r="B250" s="45"/>
      <c r="C250" s="46"/>
      <c r="D250" s="46"/>
      <c r="E250" s="39" t="s">
        <v>5771</v>
      </c>
      <c r="F250" s="46"/>
      <c r="G250" s="46"/>
      <c r="H250" s="46"/>
      <c r="I250" s="46"/>
      <c r="J250" s="47"/>
    </row>
    <row r="251">
      <c r="A251" s="37" t="s">
        <v>125</v>
      </c>
      <c r="B251" s="37">
        <v>77</v>
      </c>
      <c r="C251" s="38" t="s">
        <v>1258</v>
      </c>
      <c r="D251" s="37" t="s">
        <v>127</v>
      </c>
      <c r="E251" s="39" t="s">
        <v>5772</v>
      </c>
      <c r="F251" s="40" t="s">
        <v>135</v>
      </c>
      <c r="G251" s="41">
        <v>8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130</v>
      </c>
      <c r="B252" s="45"/>
      <c r="C252" s="46"/>
      <c r="D252" s="46"/>
      <c r="E252" s="39" t="s">
        <v>5772</v>
      </c>
      <c r="F252" s="46"/>
      <c r="G252" s="46"/>
      <c r="H252" s="46"/>
      <c r="I252" s="46"/>
      <c r="J252" s="47"/>
    </row>
    <row r="253" ht="30">
      <c r="A253" s="37" t="s">
        <v>131</v>
      </c>
      <c r="B253" s="45"/>
      <c r="C253" s="46"/>
      <c r="D253" s="46"/>
      <c r="E253" s="39" t="s">
        <v>5773</v>
      </c>
      <c r="F253" s="46"/>
      <c r="G253" s="46"/>
      <c r="H253" s="46"/>
      <c r="I253" s="46"/>
      <c r="J253" s="47"/>
    </row>
    <row r="254">
      <c r="A254" s="37" t="s">
        <v>125</v>
      </c>
      <c r="B254" s="37">
        <v>78</v>
      </c>
      <c r="C254" s="38" t="s">
        <v>1273</v>
      </c>
      <c r="D254" s="37" t="s">
        <v>127</v>
      </c>
      <c r="E254" s="39" t="s">
        <v>5774</v>
      </c>
      <c r="F254" s="40" t="s">
        <v>135</v>
      </c>
      <c r="G254" s="41">
        <v>7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130</v>
      </c>
      <c r="B255" s="45"/>
      <c r="C255" s="46"/>
      <c r="D255" s="46"/>
      <c r="E255" s="39" t="s">
        <v>5774</v>
      </c>
      <c r="F255" s="46"/>
      <c r="G255" s="46"/>
      <c r="H255" s="46"/>
      <c r="I255" s="46"/>
      <c r="J255" s="47"/>
    </row>
    <row r="256" ht="30">
      <c r="A256" s="37" t="s">
        <v>131</v>
      </c>
      <c r="B256" s="45"/>
      <c r="C256" s="46"/>
      <c r="D256" s="46"/>
      <c r="E256" s="39" t="s">
        <v>5775</v>
      </c>
      <c r="F256" s="46"/>
      <c r="G256" s="46"/>
      <c r="H256" s="46"/>
      <c r="I256" s="46"/>
      <c r="J256" s="47"/>
    </row>
    <row r="257">
      <c r="A257" s="31" t="s">
        <v>122</v>
      </c>
      <c r="B257" s="32"/>
      <c r="C257" s="33" t="s">
        <v>233</v>
      </c>
      <c r="D257" s="34"/>
      <c r="E257" s="31" t="s">
        <v>234</v>
      </c>
      <c r="F257" s="34"/>
      <c r="G257" s="34"/>
      <c r="H257" s="34"/>
      <c r="I257" s="35">
        <f>SUMIFS(I258:I263,A258:A263,"P")</f>
        <v>0</v>
      </c>
      <c r="J257" s="36"/>
    </row>
    <row r="258" ht="30">
      <c r="A258" s="37" t="s">
        <v>125</v>
      </c>
      <c r="B258" s="37">
        <v>79</v>
      </c>
      <c r="C258" s="38" t="s">
        <v>5776</v>
      </c>
      <c r="D258" s="37" t="s">
        <v>127</v>
      </c>
      <c r="E258" s="39" t="s">
        <v>5777</v>
      </c>
      <c r="F258" s="40" t="s">
        <v>237</v>
      </c>
      <c r="G258" s="41">
        <v>0.51000000000000001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 ht="30">
      <c r="A259" s="37" t="s">
        <v>130</v>
      </c>
      <c r="B259" s="45"/>
      <c r="C259" s="46"/>
      <c r="D259" s="46"/>
      <c r="E259" s="39" t="s">
        <v>5777</v>
      </c>
      <c r="F259" s="46"/>
      <c r="G259" s="46"/>
      <c r="H259" s="46"/>
      <c r="I259" s="46"/>
      <c r="J259" s="47"/>
    </row>
    <row r="260" ht="30">
      <c r="A260" s="37" t="s">
        <v>131</v>
      </c>
      <c r="B260" s="45"/>
      <c r="C260" s="46"/>
      <c r="D260" s="46"/>
      <c r="E260" s="39" t="s">
        <v>5777</v>
      </c>
      <c r="F260" s="46"/>
      <c r="G260" s="46"/>
      <c r="H260" s="46"/>
      <c r="I260" s="46"/>
      <c r="J260" s="47"/>
    </row>
    <row r="261" ht="45">
      <c r="A261" s="37" t="s">
        <v>125</v>
      </c>
      <c r="B261" s="37">
        <v>80</v>
      </c>
      <c r="C261" s="38" t="s">
        <v>245</v>
      </c>
      <c r="D261" s="37" t="s">
        <v>246</v>
      </c>
      <c r="E261" s="39" t="s">
        <v>247</v>
      </c>
      <c r="F261" s="40" t="s">
        <v>237</v>
      </c>
      <c r="G261" s="41">
        <v>0.51000000000000001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 ht="30">
      <c r="A262" s="37" t="s">
        <v>130</v>
      </c>
      <c r="B262" s="45"/>
      <c r="C262" s="46"/>
      <c r="D262" s="46"/>
      <c r="E262" s="39" t="s">
        <v>248</v>
      </c>
      <c r="F262" s="46"/>
      <c r="G262" s="46"/>
      <c r="H262" s="46"/>
      <c r="I262" s="46"/>
      <c r="J262" s="47"/>
    </row>
    <row r="263" ht="225">
      <c r="A263" s="37" t="s">
        <v>131</v>
      </c>
      <c r="B263" s="45"/>
      <c r="C263" s="46"/>
      <c r="D263" s="46"/>
      <c r="E263" s="39" t="s">
        <v>249</v>
      </c>
      <c r="F263" s="46"/>
      <c r="G263" s="46"/>
      <c r="H263" s="46"/>
      <c r="I263" s="46"/>
      <c r="J263" s="47"/>
    </row>
    <row r="264">
      <c r="A264" s="31" t="s">
        <v>122</v>
      </c>
      <c r="B264" s="32"/>
      <c r="C264" s="33" t="s">
        <v>3970</v>
      </c>
      <c r="D264" s="34"/>
      <c r="E264" s="31" t="s">
        <v>3971</v>
      </c>
      <c r="F264" s="34"/>
      <c r="G264" s="34"/>
      <c r="H264" s="34"/>
      <c r="I264" s="35">
        <f>SUMIFS(I265:I270,A265:A270,"P")</f>
        <v>0</v>
      </c>
      <c r="J264" s="36"/>
    </row>
    <row r="265" ht="30">
      <c r="A265" s="37" t="s">
        <v>125</v>
      </c>
      <c r="B265" s="37">
        <v>81</v>
      </c>
      <c r="C265" s="38" t="s">
        <v>5778</v>
      </c>
      <c r="D265" s="37" t="s">
        <v>127</v>
      </c>
      <c r="E265" s="39" t="s">
        <v>5779</v>
      </c>
      <c r="F265" s="40" t="s">
        <v>138</v>
      </c>
      <c r="G265" s="41">
        <v>24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 ht="30">
      <c r="A266" s="37" t="s">
        <v>130</v>
      </c>
      <c r="B266" s="45"/>
      <c r="C266" s="46"/>
      <c r="D266" s="46"/>
      <c r="E266" s="39" t="s">
        <v>5779</v>
      </c>
      <c r="F266" s="46"/>
      <c r="G266" s="46"/>
      <c r="H266" s="46"/>
      <c r="I266" s="46"/>
      <c r="J266" s="47"/>
    </row>
    <row r="267" ht="30">
      <c r="A267" s="37" t="s">
        <v>131</v>
      </c>
      <c r="B267" s="45"/>
      <c r="C267" s="46"/>
      <c r="D267" s="46"/>
      <c r="E267" s="39" t="s">
        <v>5779</v>
      </c>
      <c r="F267" s="46"/>
      <c r="G267" s="46"/>
      <c r="H267" s="46"/>
      <c r="I267" s="46"/>
      <c r="J267" s="47"/>
    </row>
    <row r="268" ht="30">
      <c r="A268" s="37" t="s">
        <v>125</v>
      </c>
      <c r="B268" s="37">
        <v>82</v>
      </c>
      <c r="C268" s="38" t="s">
        <v>5780</v>
      </c>
      <c r="D268" s="37" t="s">
        <v>127</v>
      </c>
      <c r="E268" s="39" t="s">
        <v>5781</v>
      </c>
      <c r="F268" s="40" t="s">
        <v>138</v>
      </c>
      <c r="G268" s="41">
        <v>72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 ht="30">
      <c r="A269" s="37" t="s">
        <v>130</v>
      </c>
      <c r="B269" s="45"/>
      <c r="C269" s="46"/>
      <c r="D269" s="46"/>
      <c r="E269" s="39" t="s">
        <v>5781</v>
      </c>
      <c r="F269" s="46"/>
      <c r="G269" s="46"/>
      <c r="H269" s="46"/>
      <c r="I269" s="46"/>
      <c r="J269" s="47"/>
    </row>
    <row r="270" ht="30">
      <c r="A270" s="37" t="s">
        <v>131</v>
      </c>
      <c r="B270" s="48"/>
      <c r="C270" s="49"/>
      <c r="D270" s="49"/>
      <c r="E270" s="39" t="s">
        <v>5781</v>
      </c>
      <c r="F270" s="49"/>
      <c r="G270" s="49"/>
      <c r="H270" s="49"/>
      <c r="I270" s="49"/>
      <c r="J270" s="50"/>
    </row>
  </sheetData>
  <sheetProtection sheet="1" objects="1" scenarios="1" spinCount="100000" saltValue="psvJv8CuRLu5beu6zVdOYtpKvwyykx/xL4W3EpFlqMxd4tvXmTv3o/7AjuIy4y04EvYgZU18q+y2FY0iCrBseA==" hashValue="7Mdmqjk/T1cVawUnffnzGzUrU/T0qunkvv5JOWMkpl09youIHfIXKsvJjdMxDhNwuabB7QPMdcENEaoKegea6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5782</v>
      </c>
      <c r="I3" s="25">
        <f>SUMIFS(I10:I655,A10:A655,"SD")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 ht="30">
      <c r="A6" s="3" t="s">
        <v>928</v>
      </c>
      <c r="B6" s="20" t="s">
        <v>110</v>
      </c>
      <c r="C6" s="21" t="s">
        <v>5782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5783</v>
      </c>
      <c r="D10" s="34"/>
      <c r="E10" s="31" t="s">
        <v>1162</v>
      </c>
      <c r="F10" s="34"/>
      <c r="G10" s="34"/>
      <c r="H10" s="34"/>
      <c r="I10" s="35">
        <f>SUMIFS(I11:I100,A11:A100,"P")</f>
        <v>0</v>
      </c>
      <c r="J10" s="36"/>
    </row>
    <row r="11" ht="30">
      <c r="A11" s="37" t="s">
        <v>125</v>
      </c>
      <c r="B11" s="37">
        <v>1</v>
      </c>
      <c r="C11" s="38" t="s">
        <v>5784</v>
      </c>
      <c r="D11" s="37" t="s">
        <v>127</v>
      </c>
      <c r="E11" s="39" t="s">
        <v>5785</v>
      </c>
      <c r="F11" s="40" t="s">
        <v>129</v>
      </c>
      <c r="G11" s="41">
        <v>1800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130</v>
      </c>
      <c r="B12" s="45"/>
      <c r="C12" s="46"/>
      <c r="D12" s="46"/>
      <c r="E12" s="39" t="s">
        <v>5785</v>
      </c>
      <c r="F12" s="46"/>
      <c r="G12" s="46"/>
      <c r="H12" s="46"/>
      <c r="I12" s="46"/>
      <c r="J12" s="47"/>
    </row>
    <row r="13" ht="30">
      <c r="A13" s="37" t="s">
        <v>131</v>
      </c>
      <c r="B13" s="45"/>
      <c r="C13" s="46"/>
      <c r="D13" s="46"/>
      <c r="E13" s="39" t="s">
        <v>5785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5606</v>
      </c>
      <c r="D14" s="37" t="s">
        <v>127</v>
      </c>
      <c r="E14" s="39" t="s">
        <v>5607</v>
      </c>
      <c r="F14" s="40" t="s">
        <v>129</v>
      </c>
      <c r="G14" s="41">
        <v>3700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5607</v>
      </c>
      <c r="F15" s="46"/>
      <c r="G15" s="46"/>
      <c r="H15" s="46"/>
      <c r="I15" s="46"/>
      <c r="J15" s="47"/>
    </row>
    <row r="16" ht="30">
      <c r="A16" s="37" t="s">
        <v>131</v>
      </c>
      <c r="B16" s="45"/>
      <c r="C16" s="46"/>
      <c r="D16" s="46"/>
      <c r="E16" s="39" t="s">
        <v>5607</v>
      </c>
      <c r="F16" s="46"/>
      <c r="G16" s="46"/>
      <c r="H16" s="46"/>
      <c r="I16" s="46"/>
      <c r="J16" s="47"/>
    </row>
    <row r="17" ht="30">
      <c r="A17" s="37" t="s">
        <v>125</v>
      </c>
      <c r="B17" s="37">
        <v>3</v>
      </c>
      <c r="C17" s="38" t="s">
        <v>1163</v>
      </c>
      <c r="D17" s="37" t="s">
        <v>127</v>
      </c>
      <c r="E17" s="39" t="s">
        <v>1164</v>
      </c>
      <c r="F17" s="40" t="s">
        <v>129</v>
      </c>
      <c r="G17" s="41">
        <v>7100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130</v>
      </c>
      <c r="B18" s="45"/>
      <c r="C18" s="46"/>
      <c r="D18" s="46"/>
      <c r="E18" s="39" t="s">
        <v>1164</v>
      </c>
      <c r="F18" s="46"/>
      <c r="G18" s="46"/>
      <c r="H18" s="46"/>
      <c r="I18" s="46"/>
      <c r="J18" s="47"/>
    </row>
    <row r="19" ht="30">
      <c r="A19" s="37" t="s">
        <v>131</v>
      </c>
      <c r="B19" s="45"/>
      <c r="C19" s="46"/>
      <c r="D19" s="46"/>
      <c r="E19" s="39" t="s">
        <v>1164</v>
      </c>
      <c r="F19" s="46"/>
      <c r="G19" s="46"/>
      <c r="H19" s="46"/>
      <c r="I19" s="46"/>
      <c r="J19" s="47"/>
    </row>
    <row r="20" ht="30">
      <c r="A20" s="37" t="s">
        <v>125</v>
      </c>
      <c r="B20" s="37">
        <v>4</v>
      </c>
      <c r="C20" s="38" t="s">
        <v>5786</v>
      </c>
      <c r="D20" s="37" t="s">
        <v>127</v>
      </c>
      <c r="E20" s="39" t="s">
        <v>5787</v>
      </c>
      <c r="F20" s="40" t="s">
        <v>129</v>
      </c>
      <c r="G20" s="41">
        <v>1220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130</v>
      </c>
      <c r="B21" s="45"/>
      <c r="C21" s="46"/>
      <c r="D21" s="46"/>
      <c r="E21" s="39" t="s">
        <v>5787</v>
      </c>
      <c r="F21" s="46"/>
      <c r="G21" s="46"/>
      <c r="H21" s="46"/>
      <c r="I21" s="46"/>
      <c r="J21" s="47"/>
    </row>
    <row r="22" ht="30">
      <c r="A22" s="37" t="s">
        <v>131</v>
      </c>
      <c r="B22" s="45"/>
      <c r="C22" s="46"/>
      <c r="D22" s="46"/>
      <c r="E22" s="39" t="s">
        <v>5787</v>
      </c>
      <c r="F22" s="46"/>
      <c r="G22" s="46"/>
      <c r="H22" s="46"/>
      <c r="I22" s="46"/>
      <c r="J22" s="47"/>
    </row>
    <row r="23" ht="30">
      <c r="A23" s="37" t="s">
        <v>125</v>
      </c>
      <c r="B23" s="37">
        <v>5</v>
      </c>
      <c r="C23" s="38" t="s">
        <v>5620</v>
      </c>
      <c r="D23" s="37" t="s">
        <v>127</v>
      </c>
      <c r="E23" s="39" t="s">
        <v>5621</v>
      </c>
      <c r="F23" s="40" t="s">
        <v>129</v>
      </c>
      <c r="G23" s="41">
        <v>2100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130</v>
      </c>
      <c r="B24" s="45"/>
      <c r="C24" s="46"/>
      <c r="D24" s="46"/>
      <c r="E24" s="39" t="s">
        <v>5621</v>
      </c>
      <c r="F24" s="46"/>
      <c r="G24" s="46"/>
      <c r="H24" s="46"/>
      <c r="I24" s="46"/>
      <c r="J24" s="47"/>
    </row>
    <row r="25" ht="30">
      <c r="A25" s="37" t="s">
        <v>131</v>
      </c>
      <c r="B25" s="45"/>
      <c r="C25" s="46"/>
      <c r="D25" s="46"/>
      <c r="E25" s="39" t="s">
        <v>5621</v>
      </c>
      <c r="F25" s="46"/>
      <c r="G25" s="46"/>
      <c r="H25" s="46"/>
      <c r="I25" s="46"/>
      <c r="J25" s="47"/>
    </row>
    <row r="26" ht="30">
      <c r="A26" s="37" t="s">
        <v>125</v>
      </c>
      <c r="B26" s="37">
        <v>6</v>
      </c>
      <c r="C26" s="38" t="s">
        <v>5788</v>
      </c>
      <c r="D26" s="37" t="s">
        <v>127</v>
      </c>
      <c r="E26" s="39" t="s">
        <v>5789</v>
      </c>
      <c r="F26" s="40" t="s">
        <v>129</v>
      </c>
      <c r="G26" s="41">
        <v>800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5789</v>
      </c>
      <c r="F27" s="46"/>
      <c r="G27" s="46"/>
      <c r="H27" s="46"/>
      <c r="I27" s="46"/>
      <c r="J27" s="47"/>
    </row>
    <row r="28" ht="30">
      <c r="A28" s="37" t="s">
        <v>131</v>
      </c>
      <c r="B28" s="45"/>
      <c r="C28" s="46"/>
      <c r="D28" s="46"/>
      <c r="E28" s="39" t="s">
        <v>5789</v>
      </c>
      <c r="F28" s="46"/>
      <c r="G28" s="46"/>
      <c r="H28" s="46"/>
      <c r="I28" s="46"/>
      <c r="J28" s="47"/>
    </row>
    <row r="29" ht="30">
      <c r="A29" s="37" t="s">
        <v>125</v>
      </c>
      <c r="B29" s="37">
        <v>7</v>
      </c>
      <c r="C29" s="38" t="s">
        <v>5790</v>
      </c>
      <c r="D29" s="37" t="s">
        <v>127</v>
      </c>
      <c r="E29" s="39" t="s">
        <v>5791</v>
      </c>
      <c r="F29" s="40" t="s">
        <v>129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130</v>
      </c>
      <c r="B30" s="45"/>
      <c r="C30" s="46"/>
      <c r="D30" s="46"/>
      <c r="E30" s="39" t="s">
        <v>5791</v>
      </c>
      <c r="F30" s="46"/>
      <c r="G30" s="46"/>
      <c r="H30" s="46"/>
      <c r="I30" s="46"/>
      <c r="J30" s="47"/>
    </row>
    <row r="31" ht="30">
      <c r="A31" s="37" t="s">
        <v>131</v>
      </c>
      <c r="B31" s="45"/>
      <c r="C31" s="46"/>
      <c r="D31" s="46"/>
      <c r="E31" s="39" t="s">
        <v>5791</v>
      </c>
      <c r="F31" s="46"/>
      <c r="G31" s="46"/>
      <c r="H31" s="46"/>
      <c r="I31" s="46"/>
      <c r="J31" s="47"/>
    </row>
    <row r="32" ht="45">
      <c r="A32" s="37" t="s">
        <v>125</v>
      </c>
      <c r="B32" s="37">
        <v>8</v>
      </c>
      <c r="C32" s="38" t="s">
        <v>1165</v>
      </c>
      <c r="D32" s="37" t="s">
        <v>127</v>
      </c>
      <c r="E32" s="39" t="s">
        <v>1166</v>
      </c>
      <c r="F32" s="40" t="s">
        <v>129</v>
      </c>
      <c r="G32" s="41">
        <v>250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45">
      <c r="A33" s="37" t="s">
        <v>130</v>
      </c>
      <c r="B33" s="45"/>
      <c r="C33" s="46"/>
      <c r="D33" s="46"/>
      <c r="E33" s="39" t="s">
        <v>1166</v>
      </c>
      <c r="F33" s="46"/>
      <c r="G33" s="46"/>
      <c r="H33" s="46"/>
      <c r="I33" s="46"/>
      <c r="J33" s="47"/>
    </row>
    <row r="34" ht="45">
      <c r="A34" s="37" t="s">
        <v>131</v>
      </c>
      <c r="B34" s="45"/>
      <c r="C34" s="46"/>
      <c r="D34" s="46"/>
      <c r="E34" s="39" t="s">
        <v>1166</v>
      </c>
      <c r="F34" s="46"/>
      <c r="G34" s="46"/>
      <c r="H34" s="46"/>
      <c r="I34" s="46"/>
      <c r="J34" s="47"/>
    </row>
    <row r="35" ht="30">
      <c r="A35" s="37" t="s">
        <v>125</v>
      </c>
      <c r="B35" s="37">
        <v>9</v>
      </c>
      <c r="C35" s="38" t="s">
        <v>5792</v>
      </c>
      <c r="D35" s="37" t="s">
        <v>127</v>
      </c>
      <c r="E35" s="39" t="s">
        <v>5793</v>
      </c>
      <c r="F35" s="40" t="s">
        <v>129</v>
      </c>
      <c r="G35" s="41">
        <v>720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130</v>
      </c>
      <c r="B36" s="45"/>
      <c r="C36" s="46"/>
      <c r="D36" s="46"/>
      <c r="E36" s="39" t="s">
        <v>5793</v>
      </c>
      <c r="F36" s="46"/>
      <c r="G36" s="46"/>
      <c r="H36" s="46"/>
      <c r="I36" s="46"/>
      <c r="J36" s="47"/>
    </row>
    <row r="37" ht="30">
      <c r="A37" s="37" t="s">
        <v>131</v>
      </c>
      <c r="B37" s="45"/>
      <c r="C37" s="46"/>
      <c r="D37" s="46"/>
      <c r="E37" s="39" t="s">
        <v>5793</v>
      </c>
      <c r="F37" s="46"/>
      <c r="G37" s="46"/>
      <c r="H37" s="46"/>
      <c r="I37" s="46"/>
      <c r="J37" s="47"/>
    </row>
    <row r="38">
      <c r="A38" s="37" t="s">
        <v>125</v>
      </c>
      <c r="B38" s="37">
        <v>10</v>
      </c>
      <c r="C38" s="38" t="s">
        <v>5794</v>
      </c>
      <c r="D38" s="37" t="s">
        <v>127</v>
      </c>
      <c r="E38" s="39" t="s">
        <v>5795</v>
      </c>
      <c r="F38" s="40" t="s">
        <v>129</v>
      </c>
      <c r="G38" s="41">
        <v>340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130</v>
      </c>
      <c r="B39" s="45"/>
      <c r="C39" s="46"/>
      <c r="D39" s="46"/>
      <c r="E39" s="39" t="s">
        <v>5795</v>
      </c>
      <c r="F39" s="46"/>
      <c r="G39" s="46"/>
      <c r="H39" s="46"/>
      <c r="I39" s="46"/>
      <c r="J39" s="47"/>
    </row>
    <row r="40">
      <c r="A40" s="37" t="s">
        <v>131</v>
      </c>
      <c r="B40" s="45"/>
      <c r="C40" s="46"/>
      <c r="D40" s="46"/>
      <c r="E40" s="39" t="s">
        <v>5795</v>
      </c>
      <c r="F40" s="46"/>
      <c r="G40" s="46"/>
      <c r="H40" s="46"/>
      <c r="I40" s="46"/>
      <c r="J40" s="47"/>
    </row>
    <row r="41">
      <c r="A41" s="37" t="s">
        <v>125</v>
      </c>
      <c r="B41" s="37">
        <v>11</v>
      </c>
      <c r="C41" s="38" t="s">
        <v>5796</v>
      </c>
      <c r="D41" s="37" t="s">
        <v>127</v>
      </c>
      <c r="E41" s="39" t="s">
        <v>5797</v>
      </c>
      <c r="F41" s="40" t="s">
        <v>129</v>
      </c>
      <c r="G41" s="41">
        <v>40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130</v>
      </c>
      <c r="B42" s="45"/>
      <c r="C42" s="46"/>
      <c r="D42" s="46"/>
      <c r="E42" s="39" t="s">
        <v>5797</v>
      </c>
      <c r="F42" s="46"/>
      <c r="G42" s="46"/>
      <c r="H42" s="46"/>
      <c r="I42" s="46"/>
      <c r="J42" s="47"/>
    </row>
    <row r="43">
      <c r="A43" s="37" t="s">
        <v>131</v>
      </c>
      <c r="B43" s="45"/>
      <c r="C43" s="46"/>
      <c r="D43" s="46"/>
      <c r="E43" s="39" t="s">
        <v>5797</v>
      </c>
      <c r="F43" s="46"/>
      <c r="G43" s="46"/>
      <c r="H43" s="46"/>
      <c r="I43" s="46"/>
      <c r="J43" s="47"/>
    </row>
    <row r="44">
      <c r="A44" s="37" t="s">
        <v>125</v>
      </c>
      <c r="B44" s="37">
        <v>12</v>
      </c>
      <c r="C44" s="38" t="s">
        <v>1169</v>
      </c>
      <c r="D44" s="37" t="s">
        <v>127</v>
      </c>
      <c r="E44" s="39" t="s">
        <v>1170</v>
      </c>
      <c r="F44" s="40" t="s">
        <v>129</v>
      </c>
      <c r="G44" s="41">
        <v>180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130</v>
      </c>
      <c r="B45" s="45"/>
      <c r="C45" s="46"/>
      <c r="D45" s="46"/>
      <c r="E45" s="39" t="s">
        <v>1170</v>
      </c>
      <c r="F45" s="46"/>
      <c r="G45" s="46"/>
      <c r="H45" s="46"/>
      <c r="I45" s="46"/>
      <c r="J45" s="47"/>
    </row>
    <row r="46">
      <c r="A46" s="37" t="s">
        <v>131</v>
      </c>
      <c r="B46" s="45"/>
      <c r="C46" s="46"/>
      <c r="D46" s="46"/>
      <c r="E46" s="39" t="s">
        <v>1170</v>
      </c>
      <c r="F46" s="46"/>
      <c r="G46" s="46"/>
      <c r="H46" s="46"/>
      <c r="I46" s="46"/>
      <c r="J46" s="47"/>
    </row>
    <row r="47">
      <c r="A47" s="37" t="s">
        <v>125</v>
      </c>
      <c r="B47" s="37">
        <v>13</v>
      </c>
      <c r="C47" s="38" t="s">
        <v>5798</v>
      </c>
      <c r="D47" s="37" t="s">
        <v>127</v>
      </c>
      <c r="E47" s="39" t="s">
        <v>5645</v>
      </c>
      <c r="F47" s="40" t="s">
        <v>129</v>
      </c>
      <c r="G47" s="41">
        <v>300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130</v>
      </c>
      <c r="B48" s="45"/>
      <c r="C48" s="46"/>
      <c r="D48" s="46"/>
      <c r="E48" s="39" t="s">
        <v>5645</v>
      </c>
      <c r="F48" s="46"/>
      <c r="G48" s="46"/>
      <c r="H48" s="46"/>
      <c r="I48" s="46"/>
      <c r="J48" s="47"/>
    </row>
    <row r="49">
      <c r="A49" s="37" t="s">
        <v>131</v>
      </c>
      <c r="B49" s="45"/>
      <c r="C49" s="46"/>
      <c r="D49" s="46"/>
      <c r="E49" s="39" t="s">
        <v>5645</v>
      </c>
      <c r="F49" s="46"/>
      <c r="G49" s="46"/>
      <c r="H49" s="46"/>
      <c r="I49" s="46"/>
      <c r="J49" s="47"/>
    </row>
    <row r="50">
      <c r="A50" s="37" t="s">
        <v>125</v>
      </c>
      <c r="B50" s="37">
        <v>14</v>
      </c>
      <c r="C50" s="38" t="s">
        <v>5799</v>
      </c>
      <c r="D50" s="37" t="s">
        <v>127</v>
      </c>
      <c r="E50" s="39" t="s">
        <v>5800</v>
      </c>
      <c r="F50" s="40" t="s">
        <v>129</v>
      </c>
      <c r="G50" s="41">
        <v>180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130</v>
      </c>
      <c r="B51" s="45"/>
      <c r="C51" s="46"/>
      <c r="D51" s="46"/>
      <c r="E51" s="39" t="s">
        <v>5800</v>
      </c>
      <c r="F51" s="46"/>
      <c r="G51" s="46"/>
      <c r="H51" s="46"/>
      <c r="I51" s="46"/>
      <c r="J51" s="47"/>
    </row>
    <row r="52">
      <c r="A52" s="37" t="s">
        <v>131</v>
      </c>
      <c r="B52" s="45"/>
      <c r="C52" s="46"/>
      <c r="D52" s="46"/>
      <c r="E52" s="39" t="s">
        <v>5800</v>
      </c>
      <c r="F52" s="46"/>
      <c r="G52" s="46"/>
      <c r="H52" s="46"/>
      <c r="I52" s="46"/>
      <c r="J52" s="47"/>
    </row>
    <row r="53" ht="30">
      <c r="A53" s="37" t="s">
        <v>125</v>
      </c>
      <c r="B53" s="37">
        <v>15</v>
      </c>
      <c r="C53" s="38" t="s">
        <v>1173</v>
      </c>
      <c r="D53" s="37" t="s">
        <v>127</v>
      </c>
      <c r="E53" s="39" t="s">
        <v>1174</v>
      </c>
      <c r="F53" s="40" t="s">
        <v>129</v>
      </c>
      <c r="G53" s="41">
        <v>400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130</v>
      </c>
      <c r="B54" s="45"/>
      <c r="C54" s="46"/>
      <c r="D54" s="46"/>
      <c r="E54" s="39" t="s">
        <v>1174</v>
      </c>
      <c r="F54" s="46"/>
      <c r="G54" s="46"/>
      <c r="H54" s="46"/>
      <c r="I54" s="46"/>
      <c r="J54" s="47"/>
    </row>
    <row r="55" ht="30">
      <c r="A55" s="37" t="s">
        <v>131</v>
      </c>
      <c r="B55" s="45"/>
      <c r="C55" s="46"/>
      <c r="D55" s="46"/>
      <c r="E55" s="39" t="s">
        <v>1174</v>
      </c>
      <c r="F55" s="46"/>
      <c r="G55" s="46"/>
      <c r="H55" s="46"/>
      <c r="I55" s="46"/>
      <c r="J55" s="47"/>
    </row>
    <row r="56" ht="30">
      <c r="A56" s="37" t="s">
        <v>125</v>
      </c>
      <c r="B56" s="37">
        <v>16</v>
      </c>
      <c r="C56" s="38" t="s">
        <v>5801</v>
      </c>
      <c r="D56" s="37" t="s">
        <v>127</v>
      </c>
      <c r="E56" s="39" t="s">
        <v>5802</v>
      </c>
      <c r="F56" s="40" t="s">
        <v>129</v>
      </c>
      <c r="G56" s="41">
        <v>100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130</v>
      </c>
      <c r="B57" s="45"/>
      <c r="C57" s="46"/>
      <c r="D57" s="46"/>
      <c r="E57" s="39" t="s">
        <v>5802</v>
      </c>
      <c r="F57" s="46"/>
      <c r="G57" s="46"/>
      <c r="H57" s="46"/>
      <c r="I57" s="46"/>
      <c r="J57" s="47"/>
    </row>
    <row r="58" ht="30">
      <c r="A58" s="37" t="s">
        <v>131</v>
      </c>
      <c r="B58" s="45"/>
      <c r="C58" s="46"/>
      <c r="D58" s="46"/>
      <c r="E58" s="39" t="s">
        <v>5802</v>
      </c>
      <c r="F58" s="46"/>
      <c r="G58" s="46"/>
      <c r="H58" s="46"/>
      <c r="I58" s="46"/>
      <c r="J58" s="47"/>
    </row>
    <row r="59" ht="30">
      <c r="A59" s="37" t="s">
        <v>125</v>
      </c>
      <c r="B59" s="37">
        <v>17</v>
      </c>
      <c r="C59" s="38" t="s">
        <v>5803</v>
      </c>
      <c r="D59" s="37" t="s">
        <v>127</v>
      </c>
      <c r="E59" s="39" t="s">
        <v>5804</v>
      </c>
      <c r="F59" s="40" t="s">
        <v>129</v>
      </c>
      <c r="G59" s="41">
        <v>250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130</v>
      </c>
      <c r="B60" s="45"/>
      <c r="C60" s="46"/>
      <c r="D60" s="46"/>
      <c r="E60" s="39" t="s">
        <v>5804</v>
      </c>
      <c r="F60" s="46"/>
      <c r="G60" s="46"/>
      <c r="H60" s="46"/>
      <c r="I60" s="46"/>
      <c r="J60" s="47"/>
    </row>
    <row r="61" ht="30">
      <c r="A61" s="37" t="s">
        <v>131</v>
      </c>
      <c r="B61" s="45"/>
      <c r="C61" s="46"/>
      <c r="D61" s="46"/>
      <c r="E61" s="39" t="s">
        <v>5804</v>
      </c>
      <c r="F61" s="46"/>
      <c r="G61" s="46"/>
      <c r="H61" s="46"/>
      <c r="I61" s="46"/>
      <c r="J61" s="47"/>
    </row>
    <row r="62" ht="45">
      <c r="A62" s="37" t="s">
        <v>125</v>
      </c>
      <c r="B62" s="37">
        <v>18</v>
      </c>
      <c r="C62" s="38" t="s">
        <v>298</v>
      </c>
      <c r="D62" s="37" t="s">
        <v>127</v>
      </c>
      <c r="E62" s="39" t="s">
        <v>299</v>
      </c>
      <c r="F62" s="40" t="s">
        <v>129</v>
      </c>
      <c r="G62" s="41">
        <v>350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130</v>
      </c>
      <c r="B63" s="45"/>
      <c r="C63" s="46"/>
      <c r="D63" s="46"/>
      <c r="E63" s="39" t="s">
        <v>299</v>
      </c>
      <c r="F63" s="46"/>
      <c r="G63" s="46"/>
      <c r="H63" s="46"/>
      <c r="I63" s="46"/>
      <c r="J63" s="47"/>
    </row>
    <row r="64" ht="45">
      <c r="A64" s="37" t="s">
        <v>131</v>
      </c>
      <c r="B64" s="45"/>
      <c r="C64" s="46"/>
      <c r="D64" s="46"/>
      <c r="E64" s="39" t="s">
        <v>299</v>
      </c>
      <c r="F64" s="46"/>
      <c r="G64" s="46"/>
      <c r="H64" s="46"/>
      <c r="I64" s="46"/>
      <c r="J64" s="47"/>
    </row>
    <row r="65" ht="45">
      <c r="A65" s="37" t="s">
        <v>125</v>
      </c>
      <c r="B65" s="37">
        <v>19</v>
      </c>
      <c r="C65" s="38" t="s">
        <v>5805</v>
      </c>
      <c r="D65" s="37" t="s">
        <v>127</v>
      </c>
      <c r="E65" s="39" t="s">
        <v>5806</v>
      </c>
      <c r="F65" s="40" t="s">
        <v>129</v>
      </c>
      <c r="G65" s="41">
        <v>480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130</v>
      </c>
      <c r="B66" s="45"/>
      <c r="C66" s="46"/>
      <c r="D66" s="46"/>
      <c r="E66" s="39" t="s">
        <v>5807</v>
      </c>
      <c r="F66" s="46"/>
      <c r="G66" s="46"/>
      <c r="H66" s="46"/>
      <c r="I66" s="46"/>
      <c r="J66" s="47"/>
    </row>
    <row r="67" ht="45">
      <c r="A67" s="37" t="s">
        <v>131</v>
      </c>
      <c r="B67" s="45"/>
      <c r="C67" s="46"/>
      <c r="D67" s="46"/>
      <c r="E67" s="39" t="s">
        <v>5807</v>
      </c>
      <c r="F67" s="46"/>
      <c r="G67" s="46"/>
      <c r="H67" s="46"/>
      <c r="I67" s="46"/>
      <c r="J67" s="47"/>
    </row>
    <row r="68" ht="45">
      <c r="A68" s="37" t="s">
        <v>125</v>
      </c>
      <c r="B68" s="37">
        <v>20</v>
      </c>
      <c r="C68" s="38" t="s">
        <v>1179</v>
      </c>
      <c r="D68" s="37" t="s">
        <v>127</v>
      </c>
      <c r="E68" s="39" t="s">
        <v>1180</v>
      </c>
      <c r="F68" s="40" t="s">
        <v>129</v>
      </c>
      <c r="G68" s="41">
        <v>400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45">
      <c r="A69" s="37" t="s">
        <v>130</v>
      </c>
      <c r="B69" s="45"/>
      <c r="C69" s="46"/>
      <c r="D69" s="46"/>
      <c r="E69" s="39" t="s">
        <v>1181</v>
      </c>
      <c r="F69" s="46"/>
      <c r="G69" s="46"/>
      <c r="H69" s="46"/>
      <c r="I69" s="46"/>
      <c r="J69" s="47"/>
    </row>
    <row r="70" ht="45">
      <c r="A70" s="37" t="s">
        <v>131</v>
      </c>
      <c r="B70" s="45"/>
      <c r="C70" s="46"/>
      <c r="D70" s="46"/>
      <c r="E70" s="39" t="s">
        <v>1181</v>
      </c>
      <c r="F70" s="46"/>
      <c r="G70" s="46"/>
      <c r="H70" s="46"/>
      <c r="I70" s="46"/>
      <c r="J70" s="47"/>
    </row>
    <row r="71" ht="45">
      <c r="A71" s="37" t="s">
        <v>125</v>
      </c>
      <c r="B71" s="37">
        <v>21</v>
      </c>
      <c r="C71" s="38" t="s">
        <v>1188</v>
      </c>
      <c r="D71" s="37" t="s">
        <v>127</v>
      </c>
      <c r="E71" s="39" t="s">
        <v>1189</v>
      </c>
      <c r="F71" s="40" t="s">
        <v>129</v>
      </c>
      <c r="G71" s="41">
        <v>2050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45">
      <c r="A72" s="37" t="s">
        <v>130</v>
      </c>
      <c r="B72" s="45"/>
      <c r="C72" s="46"/>
      <c r="D72" s="46"/>
      <c r="E72" s="39" t="s">
        <v>1189</v>
      </c>
      <c r="F72" s="46"/>
      <c r="G72" s="46"/>
      <c r="H72" s="46"/>
      <c r="I72" s="46"/>
      <c r="J72" s="47"/>
    </row>
    <row r="73" ht="45">
      <c r="A73" s="37" t="s">
        <v>131</v>
      </c>
      <c r="B73" s="45"/>
      <c r="C73" s="46"/>
      <c r="D73" s="46"/>
      <c r="E73" s="39" t="s">
        <v>1189</v>
      </c>
      <c r="F73" s="46"/>
      <c r="G73" s="46"/>
      <c r="H73" s="46"/>
      <c r="I73" s="46"/>
      <c r="J73" s="47"/>
    </row>
    <row r="74" ht="45">
      <c r="A74" s="37" t="s">
        <v>125</v>
      </c>
      <c r="B74" s="37">
        <v>22</v>
      </c>
      <c r="C74" s="38" t="s">
        <v>5808</v>
      </c>
      <c r="D74" s="37" t="s">
        <v>127</v>
      </c>
      <c r="E74" s="39" t="s">
        <v>5809</v>
      </c>
      <c r="F74" s="40" t="s">
        <v>129</v>
      </c>
      <c r="G74" s="41">
        <v>10800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130</v>
      </c>
      <c r="B75" s="45"/>
      <c r="C75" s="46"/>
      <c r="D75" s="46"/>
      <c r="E75" s="39" t="s">
        <v>5809</v>
      </c>
      <c r="F75" s="46"/>
      <c r="G75" s="46"/>
      <c r="H75" s="46"/>
      <c r="I75" s="46"/>
      <c r="J75" s="47"/>
    </row>
    <row r="76" ht="45">
      <c r="A76" s="37" t="s">
        <v>131</v>
      </c>
      <c r="B76" s="45"/>
      <c r="C76" s="46"/>
      <c r="D76" s="46"/>
      <c r="E76" s="39" t="s">
        <v>5809</v>
      </c>
      <c r="F76" s="46"/>
      <c r="G76" s="46"/>
      <c r="H76" s="46"/>
      <c r="I76" s="46"/>
      <c r="J76" s="47"/>
    </row>
    <row r="77" ht="45">
      <c r="A77" s="37" t="s">
        <v>125</v>
      </c>
      <c r="B77" s="37">
        <v>23</v>
      </c>
      <c r="C77" s="38" t="s">
        <v>5810</v>
      </c>
      <c r="D77" s="37" t="s">
        <v>127</v>
      </c>
      <c r="E77" s="39" t="s">
        <v>5811</v>
      </c>
      <c r="F77" s="40" t="s">
        <v>129</v>
      </c>
      <c r="G77" s="41">
        <v>340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45">
      <c r="A78" s="37" t="s">
        <v>130</v>
      </c>
      <c r="B78" s="45"/>
      <c r="C78" s="46"/>
      <c r="D78" s="46"/>
      <c r="E78" s="39" t="s">
        <v>5811</v>
      </c>
      <c r="F78" s="46"/>
      <c r="G78" s="46"/>
      <c r="H78" s="46"/>
      <c r="I78" s="46"/>
      <c r="J78" s="47"/>
    </row>
    <row r="79" ht="45">
      <c r="A79" s="37" t="s">
        <v>131</v>
      </c>
      <c r="B79" s="45"/>
      <c r="C79" s="46"/>
      <c r="D79" s="46"/>
      <c r="E79" s="39" t="s">
        <v>5811</v>
      </c>
      <c r="F79" s="46"/>
      <c r="G79" s="46"/>
      <c r="H79" s="46"/>
      <c r="I79" s="46"/>
      <c r="J79" s="47"/>
    </row>
    <row r="80" ht="45">
      <c r="A80" s="37" t="s">
        <v>125</v>
      </c>
      <c r="B80" s="37">
        <v>24</v>
      </c>
      <c r="C80" s="38" t="s">
        <v>5812</v>
      </c>
      <c r="D80" s="37" t="s">
        <v>127</v>
      </c>
      <c r="E80" s="39" t="s">
        <v>5813</v>
      </c>
      <c r="F80" s="40" t="s">
        <v>129</v>
      </c>
      <c r="G80" s="41">
        <v>3320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45">
      <c r="A81" s="37" t="s">
        <v>130</v>
      </c>
      <c r="B81" s="45"/>
      <c r="C81" s="46"/>
      <c r="D81" s="46"/>
      <c r="E81" s="39" t="s">
        <v>5813</v>
      </c>
      <c r="F81" s="46"/>
      <c r="G81" s="46"/>
      <c r="H81" s="46"/>
      <c r="I81" s="46"/>
      <c r="J81" s="47"/>
    </row>
    <row r="82" ht="45">
      <c r="A82" s="37" t="s">
        <v>131</v>
      </c>
      <c r="B82" s="45"/>
      <c r="C82" s="46"/>
      <c r="D82" s="46"/>
      <c r="E82" s="39" t="s">
        <v>5813</v>
      </c>
      <c r="F82" s="46"/>
      <c r="G82" s="46"/>
      <c r="H82" s="46"/>
      <c r="I82" s="46"/>
      <c r="J82" s="47"/>
    </row>
    <row r="83" ht="45">
      <c r="A83" s="37" t="s">
        <v>125</v>
      </c>
      <c r="B83" s="37">
        <v>25</v>
      </c>
      <c r="C83" s="38" t="s">
        <v>5814</v>
      </c>
      <c r="D83" s="37" t="s">
        <v>127</v>
      </c>
      <c r="E83" s="39" t="s">
        <v>5815</v>
      </c>
      <c r="F83" s="40" t="s">
        <v>129</v>
      </c>
      <c r="G83" s="41">
        <v>800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45">
      <c r="A84" s="37" t="s">
        <v>130</v>
      </c>
      <c r="B84" s="45"/>
      <c r="C84" s="46"/>
      <c r="D84" s="46"/>
      <c r="E84" s="39" t="s">
        <v>5815</v>
      </c>
      <c r="F84" s="46"/>
      <c r="G84" s="46"/>
      <c r="H84" s="46"/>
      <c r="I84" s="46"/>
      <c r="J84" s="47"/>
    </row>
    <row r="85" ht="45">
      <c r="A85" s="37" t="s">
        <v>131</v>
      </c>
      <c r="B85" s="45"/>
      <c r="C85" s="46"/>
      <c r="D85" s="46"/>
      <c r="E85" s="39" t="s">
        <v>5815</v>
      </c>
      <c r="F85" s="46"/>
      <c r="G85" s="46"/>
      <c r="H85" s="46"/>
      <c r="I85" s="46"/>
      <c r="J85" s="47"/>
    </row>
    <row r="86" ht="45">
      <c r="A86" s="37" t="s">
        <v>125</v>
      </c>
      <c r="B86" s="37">
        <v>26</v>
      </c>
      <c r="C86" s="38" t="s">
        <v>5816</v>
      </c>
      <c r="D86" s="37" t="s">
        <v>127</v>
      </c>
      <c r="E86" s="39" t="s">
        <v>5817</v>
      </c>
      <c r="F86" s="40" t="s">
        <v>129</v>
      </c>
      <c r="G86" s="41">
        <v>720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130</v>
      </c>
      <c r="B87" s="45"/>
      <c r="C87" s="46"/>
      <c r="D87" s="46"/>
      <c r="E87" s="39" t="s">
        <v>5817</v>
      </c>
      <c r="F87" s="46"/>
      <c r="G87" s="46"/>
      <c r="H87" s="46"/>
      <c r="I87" s="46"/>
      <c r="J87" s="47"/>
    </row>
    <row r="88" ht="45">
      <c r="A88" s="37" t="s">
        <v>131</v>
      </c>
      <c r="B88" s="45"/>
      <c r="C88" s="46"/>
      <c r="D88" s="46"/>
      <c r="E88" s="39" t="s">
        <v>5817</v>
      </c>
      <c r="F88" s="46"/>
      <c r="G88" s="46"/>
      <c r="H88" s="46"/>
      <c r="I88" s="46"/>
      <c r="J88" s="47"/>
    </row>
    <row r="89" ht="45">
      <c r="A89" s="37" t="s">
        <v>125</v>
      </c>
      <c r="B89" s="37">
        <v>27</v>
      </c>
      <c r="C89" s="38" t="s">
        <v>5818</v>
      </c>
      <c r="D89" s="37" t="s">
        <v>127</v>
      </c>
      <c r="E89" s="39" t="s">
        <v>5819</v>
      </c>
      <c r="F89" s="40" t="s">
        <v>129</v>
      </c>
      <c r="G89" s="41">
        <v>220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45">
      <c r="A90" s="37" t="s">
        <v>130</v>
      </c>
      <c r="B90" s="45"/>
      <c r="C90" s="46"/>
      <c r="D90" s="46"/>
      <c r="E90" s="39" t="s">
        <v>5819</v>
      </c>
      <c r="F90" s="46"/>
      <c r="G90" s="46"/>
      <c r="H90" s="46"/>
      <c r="I90" s="46"/>
      <c r="J90" s="47"/>
    </row>
    <row r="91" ht="45">
      <c r="A91" s="37" t="s">
        <v>131</v>
      </c>
      <c r="B91" s="45"/>
      <c r="C91" s="46"/>
      <c r="D91" s="46"/>
      <c r="E91" s="39" t="s">
        <v>5819</v>
      </c>
      <c r="F91" s="46"/>
      <c r="G91" s="46"/>
      <c r="H91" s="46"/>
      <c r="I91" s="46"/>
      <c r="J91" s="47"/>
    </row>
    <row r="92" ht="45">
      <c r="A92" s="37" t="s">
        <v>125</v>
      </c>
      <c r="B92" s="37">
        <v>28</v>
      </c>
      <c r="C92" s="38" t="s">
        <v>5820</v>
      </c>
      <c r="D92" s="37" t="s">
        <v>127</v>
      </c>
      <c r="E92" s="39" t="s">
        <v>5821</v>
      </c>
      <c r="F92" s="40" t="s">
        <v>129</v>
      </c>
      <c r="G92" s="41">
        <v>20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45">
      <c r="A93" s="37" t="s">
        <v>130</v>
      </c>
      <c r="B93" s="45"/>
      <c r="C93" s="46"/>
      <c r="D93" s="46"/>
      <c r="E93" s="39" t="s">
        <v>5821</v>
      </c>
      <c r="F93" s="46"/>
      <c r="G93" s="46"/>
      <c r="H93" s="46"/>
      <c r="I93" s="46"/>
      <c r="J93" s="47"/>
    </row>
    <row r="94" ht="45">
      <c r="A94" s="37" t="s">
        <v>131</v>
      </c>
      <c r="B94" s="45"/>
      <c r="C94" s="46"/>
      <c r="D94" s="46"/>
      <c r="E94" s="39" t="s">
        <v>5821</v>
      </c>
      <c r="F94" s="46"/>
      <c r="G94" s="46"/>
      <c r="H94" s="46"/>
      <c r="I94" s="46"/>
      <c r="J94" s="47"/>
    </row>
    <row r="95" ht="30">
      <c r="A95" s="37" t="s">
        <v>125</v>
      </c>
      <c r="B95" s="37">
        <v>29</v>
      </c>
      <c r="C95" s="38" t="s">
        <v>799</v>
      </c>
      <c r="D95" s="37" t="s">
        <v>127</v>
      </c>
      <c r="E95" s="39" t="s">
        <v>800</v>
      </c>
      <c r="F95" s="40" t="s">
        <v>129</v>
      </c>
      <c r="G95" s="41">
        <v>230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130</v>
      </c>
      <c r="B96" s="45"/>
      <c r="C96" s="46"/>
      <c r="D96" s="46"/>
      <c r="E96" s="39" t="s">
        <v>800</v>
      </c>
      <c r="F96" s="46"/>
      <c r="G96" s="46"/>
      <c r="H96" s="46"/>
      <c r="I96" s="46"/>
      <c r="J96" s="47"/>
    </row>
    <row r="97" ht="30">
      <c r="A97" s="37" t="s">
        <v>131</v>
      </c>
      <c r="B97" s="45"/>
      <c r="C97" s="46"/>
      <c r="D97" s="46"/>
      <c r="E97" s="39" t="s">
        <v>800</v>
      </c>
      <c r="F97" s="46"/>
      <c r="G97" s="46"/>
      <c r="H97" s="46"/>
      <c r="I97" s="46"/>
      <c r="J97" s="47"/>
    </row>
    <row r="98">
      <c r="A98" s="37" t="s">
        <v>125</v>
      </c>
      <c r="B98" s="37">
        <v>30</v>
      </c>
      <c r="C98" s="38" t="s">
        <v>322</v>
      </c>
      <c r="D98" s="37" t="s">
        <v>127</v>
      </c>
      <c r="E98" s="39" t="s">
        <v>5822</v>
      </c>
      <c r="F98" s="40" t="s">
        <v>129</v>
      </c>
      <c r="G98" s="41">
        <v>230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130</v>
      </c>
      <c r="B99" s="45"/>
      <c r="C99" s="46"/>
      <c r="D99" s="46"/>
      <c r="E99" s="39" t="s">
        <v>5822</v>
      </c>
      <c r="F99" s="46"/>
      <c r="G99" s="46"/>
      <c r="H99" s="46"/>
      <c r="I99" s="46"/>
      <c r="J99" s="47"/>
    </row>
    <row r="100">
      <c r="A100" s="37" t="s">
        <v>131</v>
      </c>
      <c r="B100" s="45"/>
      <c r="C100" s="46"/>
      <c r="D100" s="46"/>
      <c r="E100" s="39" t="s">
        <v>5822</v>
      </c>
      <c r="F100" s="46"/>
      <c r="G100" s="46"/>
      <c r="H100" s="46"/>
      <c r="I100" s="46"/>
      <c r="J100" s="47"/>
    </row>
    <row r="101">
      <c r="A101" s="31" t="s">
        <v>122</v>
      </c>
      <c r="B101" s="32"/>
      <c r="C101" s="33" t="s">
        <v>5823</v>
      </c>
      <c r="D101" s="34"/>
      <c r="E101" s="31" t="s">
        <v>5824</v>
      </c>
      <c r="F101" s="34"/>
      <c r="G101" s="34"/>
      <c r="H101" s="34"/>
      <c r="I101" s="35">
        <f>SUMIFS(I102:I233,A102:A233,"P")</f>
        <v>0</v>
      </c>
      <c r="J101" s="36"/>
    </row>
    <row r="102">
      <c r="A102" s="37" t="s">
        <v>125</v>
      </c>
      <c r="B102" s="37">
        <v>31</v>
      </c>
      <c r="C102" s="38" t="s">
        <v>5825</v>
      </c>
      <c r="D102" s="37" t="s">
        <v>127</v>
      </c>
      <c r="E102" s="39" t="s">
        <v>5826</v>
      </c>
      <c r="F102" s="40" t="s">
        <v>135</v>
      </c>
      <c r="G102" s="41">
        <v>61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130</v>
      </c>
      <c r="B103" s="45"/>
      <c r="C103" s="46"/>
      <c r="D103" s="46"/>
      <c r="E103" s="39" t="s">
        <v>5826</v>
      </c>
      <c r="F103" s="46"/>
      <c r="G103" s="46"/>
      <c r="H103" s="46"/>
      <c r="I103" s="46"/>
      <c r="J103" s="47"/>
    </row>
    <row r="104">
      <c r="A104" s="37" t="s">
        <v>131</v>
      </c>
      <c r="B104" s="45"/>
      <c r="C104" s="46"/>
      <c r="D104" s="46"/>
      <c r="E104" s="39" t="s">
        <v>5826</v>
      </c>
      <c r="F104" s="46"/>
      <c r="G104" s="46"/>
      <c r="H104" s="46"/>
      <c r="I104" s="46"/>
      <c r="J104" s="47"/>
    </row>
    <row r="105">
      <c r="A105" s="37" t="s">
        <v>125</v>
      </c>
      <c r="B105" s="37">
        <v>32</v>
      </c>
      <c r="C105" s="38" t="s">
        <v>5827</v>
      </c>
      <c r="D105" s="37" t="s">
        <v>127</v>
      </c>
      <c r="E105" s="39" t="s">
        <v>5828</v>
      </c>
      <c r="F105" s="40" t="s">
        <v>135</v>
      </c>
      <c r="G105" s="41">
        <v>18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5828</v>
      </c>
      <c r="F106" s="46"/>
      <c r="G106" s="46"/>
      <c r="H106" s="46"/>
      <c r="I106" s="46"/>
      <c r="J106" s="47"/>
    </row>
    <row r="107">
      <c r="A107" s="37" t="s">
        <v>131</v>
      </c>
      <c r="B107" s="45"/>
      <c r="C107" s="46"/>
      <c r="D107" s="46"/>
      <c r="E107" s="39" t="s">
        <v>5828</v>
      </c>
      <c r="F107" s="46"/>
      <c r="G107" s="46"/>
      <c r="H107" s="46"/>
      <c r="I107" s="46"/>
      <c r="J107" s="47"/>
    </row>
    <row r="108">
      <c r="A108" s="37" t="s">
        <v>125</v>
      </c>
      <c r="B108" s="37">
        <v>33</v>
      </c>
      <c r="C108" s="38" t="s">
        <v>5829</v>
      </c>
      <c r="D108" s="37" t="s">
        <v>127</v>
      </c>
      <c r="E108" s="39" t="s">
        <v>5830</v>
      </c>
      <c r="F108" s="40" t="s">
        <v>135</v>
      </c>
      <c r="G108" s="41">
        <v>29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130</v>
      </c>
      <c r="B109" s="45"/>
      <c r="C109" s="46"/>
      <c r="D109" s="46"/>
      <c r="E109" s="39" t="s">
        <v>5830</v>
      </c>
      <c r="F109" s="46"/>
      <c r="G109" s="46"/>
      <c r="H109" s="46"/>
      <c r="I109" s="46"/>
      <c r="J109" s="47"/>
    </row>
    <row r="110">
      <c r="A110" s="37" t="s">
        <v>131</v>
      </c>
      <c r="B110" s="45"/>
      <c r="C110" s="46"/>
      <c r="D110" s="46"/>
      <c r="E110" s="39" t="s">
        <v>5830</v>
      </c>
      <c r="F110" s="46"/>
      <c r="G110" s="46"/>
      <c r="H110" s="46"/>
      <c r="I110" s="46"/>
      <c r="J110" s="47"/>
    </row>
    <row r="111" ht="30">
      <c r="A111" s="37" t="s">
        <v>125</v>
      </c>
      <c r="B111" s="37">
        <v>34</v>
      </c>
      <c r="C111" s="38" t="s">
        <v>5831</v>
      </c>
      <c r="D111" s="37" t="s">
        <v>127</v>
      </c>
      <c r="E111" s="39" t="s">
        <v>5832</v>
      </c>
      <c r="F111" s="40" t="s">
        <v>135</v>
      </c>
      <c r="G111" s="41">
        <v>54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130</v>
      </c>
      <c r="B112" s="45"/>
      <c r="C112" s="46"/>
      <c r="D112" s="46"/>
      <c r="E112" s="39" t="s">
        <v>5832</v>
      </c>
      <c r="F112" s="46"/>
      <c r="G112" s="46"/>
      <c r="H112" s="46"/>
      <c r="I112" s="46"/>
      <c r="J112" s="47"/>
    </row>
    <row r="113" ht="30">
      <c r="A113" s="37" t="s">
        <v>131</v>
      </c>
      <c r="B113" s="45"/>
      <c r="C113" s="46"/>
      <c r="D113" s="46"/>
      <c r="E113" s="39" t="s">
        <v>5832</v>
      </c>
      <c r="F113" s="46"/>
      <c r="G113" s="46"/>
      <c r="H113" s="46"/>
      <c r="I113" s="46"/>
      <c r="J113" s="47"/>
    </row>
    <row r="114" ht="30">
      <c r="A114" s="37" t="s">
        <v>125</v>
      </c>
      <c r="B114" s="37">
        <v>35</v>
      </c>
      <c r="C114" s="38" t="s">
        <v>5833</v>
      </c>
      <c r="D114" s="37" t="s">
        <v>127</v>
      </c>
      <c r="E114" s="39" t="s">
        <v>5834</v>
      </c>
      <c r="F114" s="40" t="s">
        <v>135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130</v>
      </c>
      <c r="B115" s="45"/>
      <c r="C115" s="46"/>
      <c r="D115" s="46"/>
      <c r="E115" s="39" t="s">
        <v>5834</v>
      </c>
      <c r="F115" s="46"/>
      <c r="G115" s="46"/>
      <c r="H115" s="46"/>
      <c r="I115" s="46"/>
      <c r="J115" s="47"/>
    </row>
    <row r="116" ht="30">
      <c r="A116" s="37" t="s">
        <v>131</v>
      </c>
      <c r="B116" s="45"/>
      <c r="C116" s="46"/>
      <c r="D116" s="46"/>
      <c r="E116" s="39" t="s">
        <v>5834</v>
      </c>
      <c r="F116" s="46"/>
      <c r="G116" s="46"/>
      <c r="H116" s="46"/>
      <c r="I116" s="46"/>
      <c r="J116" s="47"/>
    </row>
    <row r="117">
      <c r="A117" s="37" t="s">
        <v>125</v>
      </c>
      <c r="B117" s="37">
        <v>36</v>
      </c>
      <c r="C117" s="38" t="s">
        <v>5835</v>
      </c>
      <c r="D117" s="37" t="s">
        <v>127</v>
      </c>
      <c r="E117" s="39" t="s">
        <v>5836</v>
      </c>
      <c r="F117" s="40" t="s">
        <v>135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5836</v>
      </c>
      <c r="F118" s="46"/>
      <c r="G118" s="46"/>
      <c r="H118" s="46"/>
      <c r="I118" s="46"/>
      <c r="J118" s="47"/>
    </row>
    <row r="119">
      <c r="A119" s="37" t="s">
        <v>131</v>
      </c>
      <c r="B119" s="45"/>
      <c r="C119" s="46"/>
      <c r="D119" s="46"/>
      <c r="E119" s="39" t="s">
        <v>5836</v>
      </c>
      <c r="F119" s="46"/>
      <c r="G119" s="46"/>
      <c r="H119" s="46"/>
      <c r="I119" s="46"/>
      <c r="J119" s="47"/>
    </row>
    <row r="120">
      <c r="A120" s="37" t="s">
        <v>125</v>
      </c>
      <c r="B120" s="37">
        <v>37</v>
      </c>
      <c r="C120" s="38" t="s">
        <v>5837</v>
      </c>
      <c r="D120" s="37" t="s">
        <v>127</v>
      </c>
      <c r="E120" s="39" t="s">
        <v>5838</v>
      </c>
      <c r="F120" s="40" t="s">
        <v>135</v>
      </c>
      <c r="G120" s="41">
        <v>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130</v>
      </c>
      <c r="B121" s="45"/>
      <c r="C121" s="46"/>
      <c r="D121" s="46"/>
      <c r="E121" s="39" t="s">
        <v>5838</v>
      </c>
      <c r="F121" s="46"/>
      <c r="G121" s="46"/>
      <c r="H121" s="46"/>
      <c r="I121" s="46"/>
      <c r="J121" s="47"/>
    </row>
    <row r="122">
      <c r="A122" s="37" t="s">
        <v>131</v>
      </c>
      <c r="B122" s="45"/>
      <c r="C122" s="46"/>
      <c r="D122" s="46"/>
      <c r="E122" s="39" t="s">
        <v>5838</v>
      </c>
      <c r="F122" s="46"/>
      <c r="G122" s="46"/>
      <c r="H122" s="46"/>
      <c r="I122" s="46"/>
      <c r="J122" s="47"/>
    </row>
    <row r="123">
      <c r="A123" s="37" t="s">
        <v>125</v>
      </c>
      <c r="B123" s="37">
        <v>38</v>
      </c>
      <c r="C123" s="38" t="s">
        <v>5839</v>
      </c>
      <c r="D123" s="37" t="s">
        <v>127</v>
      </c>
      <c r="E123" s="39" t="s">
        <v>5840</v>
      </c>
      <c r="F123" s="40" t="s">
        <v>135</v>
      </c>
      <c r="G123" s="41">
        <v>284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130</v>
      </c>
      <c r="B124" s="45"/>
      <c r="C124" s="46"/>
      <c r="D124" s="46"/>
      <c r="E124" s="39" t="s">
        <v>5840</v>
      </c>
      <c r="F124" s="46"/>
      <c r="G124" s="46"/>
      <c r="H124" s="46"/>
      <c r="I124" s="46"/>
      <c r="J124" s="47"/>
    </row>
    <row r="125">
      <c r="A125" s="37" t="s">
        <v>131</v>
      </c>
      <c r="B125" s="45"/>
      <c r="C125" s="46"/>
      <c r="D125" s="46"/>
      <c r="E125" s="39" t="s">
        <v>5840</v>
      </c>
      <c r="F125" s="46"/>
      <c r="G125" s="46"/>
      <c r="H125" s="46"/>
      <c r="I125" s="46"/>
      <c r="J125" s="47"/>
    </row>
    <row r="126">
      <c r="A126" s="37" t="s">
        <v>125</v>
      </c>
      <c r="B126" s="37">
        <v>39</v>
      </c>
      <c r="C126" s="38" t="s">
        <v>5841</v>
      </c>
      <c r="D126" s="37" t="s">
        <v>127</v>
      </c>
      <c r="E126" s="39" t="s">
        <v>5842</v>
      </c>
      <c r="F126" s="40" t="s">
        <v>135</v>
      </c>
      <c r="G126" s="41">
        <v>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130</v>
      </c>
      <c r="B127" s="45"/>
      <c r="C127" s="46"/>
      <c r="D127" s="46"/>
      <c r="E127" s="39" t="s">
        <v>5842</v>
      </c>
      <c r="F127" s="46"/>
      <c r="G127" s="46"/>
      <c r="H127" s="46"/>
      <c r="I127" s="46"/>
      <c r="J127" s="47"/>
    </row>
    <row r="128">
      <c r="A128" s="37" t="s">
        <v>131</v>
      </c>
      <c r="B128" s="45"/>
      <c r="C128" s="46"/>
      <c r="D128" s="46"/>
      <c r="E128" s="39" t="s">
        <v>5842</v>
      </c>
      <c r="F128" s="46"/>
      <c r="G128" s="46"/>
      <c r="H128" s="46"/>
      <c r="I128" s="46"/>
      <c r="J128" s="47"/>
    </row>
    <row r="129">
      <c r="A129" s="37" t="s">
        <v>125</v>
      </c>
      <c r="B129" s="37">
        <v>40</v>
      </c>
      <c r="C129" s="38" t="s">
        <v>5843</v>
      </c>
      <c r="D129" s="37" t="s">
        <v>127</v>
      </c>
      <c r="E129" s="39" t="s">
        <v>5844</v>
      </c>
      <c r="F129" s="40" t="s">
        <v>135</v>
      </c>
      <c r="G129" s="41">
        <v>540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130</v>
      </c>
      <c r="B130" s="45"/>
      <c r="C130" s="46"/>
      <c r="D130" s="46"/>
      <c r="E130" s="39" t="s">
        <v>5844</v>
      </c>
      <c r="F130" s="46"/>
      <c r="G130" s="46"/>
      <c r="H130" s="46"/>
      <c r="I130" s="46"/>
      <c r="J130" s="47"/>
    </row>
    <row r="131">
      <c r="A131" s="37" t="s">
        <v>131</v>
      </c>
      <c r="B131" s="45"/>
      <c r="C131" s="46"/>
      <c r="D131" s="46"/>
      <c r="E131" s="39" t="s">
        <v>5844</v>
      </c>
      <c r="F131" s="46"/>
      <c r="G131" s="46"/>
      <c r="H131" s="46"/>
      <c r="I131" s="46"/>
      <c r="J131" s="47"/>
    </row>
    <row r="132">
      <c r="A132" s="37" t="s">
        <v>125</v>
      </c>
      <c r="B132" s="37">
        <v>41</v>
      </c>
      <c r="C132" s="38" t="s">
        <v>291</v>
      </c>
      <c r="D132" s="37" t="s">
        <v>127</v>
      </c>
      <c r="E132" s="39" t="s">
        <v>292</v>
      </c>
      <c r="F132" s="40" t="s">
        <v>135</v>
      </c>
      <c r="G132" s="41">
        <v>280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130</v>
      </c>
      <c r="B133" s="45"/>
      <c r="C133" s="46"/>
      <c r="D133" s="46"/>
      <c r="E133" s="39" t="s">
        <v>292</v>
      </c>
      <c r="F133" s="46"/>
      <c r="G133" s="46"/>
      <c r="H133" s="46"/>
      <c r="I133" s="46"/>
      <c r="J133" s="47"/>
    </row>
    <row r="134">
      <c r="A134" s="37" t="s">
        <v>131</v>
      </c>
      <c r="B134" s="45"/>
      <c r="C134" s="46"/>
      <c r="D134" s="46"/>
      <c r="E134" s="39" t="s">
        <v>292</v>
      </c>
      <c r="F134" s="46"/>
      <c r="G134" s="46"/>
      <c r="H134" s="46"/>
      <c r="I134" s="46"/>
      <c r="J134" s="47"/>
    </row>
    <row r="135">
      <c r="A135" s="37" t="s">
        <v>125</v>
      </c>
      <c r="B135" s="37">
        <v>42</v>
      </c>
      <c r="C135" s="38" t="s">
        <v>5845</v>
      </c>
      <c r="D135" s="37" t="s">
        <v>127</v>
      </c>
      <c r="E135" s="39" t="s">
        <v>5846</v>
      </c>
      <c r="F135" s="40" t="s">
        <v>135</v>
      </c>
      <c r="G135" s="41">
        <v>4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130</v>
      </c>
      <c r="B136" s="45"/>
      <c r="C136" s="46"/>
      <c r="D136" s="46"/>
      <c r="E136" s="39" t="s">
        <v>5846</v>
      </c>
      <c r="F136" s="46"/>
      <c r="G136" s="46"/>
      <c r="H136" s="46"/>
      <c r="I136" s="46"/>
      <c r="J136" s="47"/>
    </row>
    <row r="137">
      <c r="A137" s="37" t="s">
        <v>131</v>
      </c>
      <c r="B137" s="45"/>
      <c r="C137" s="46"/>
      <c r="D137" s="46"/>
      <c r="E137" s="39" t="s">
        <v>5846</v>
      </c>
      <c r="F137" s="46"/>
      <c r="G137" s="46"/>
      <c r="H137" s="46"/>
      <c r="I137" s="46"/>
      <c r="J137" s="47"/>
    </row>
    <row r="138" ht="30">
      <c r="A138" s="37" t="s">
        <v>125</v>
      </c>
      <c r="B138" s="37">
        <v>43</v>
      </c>
      <c r="C138" s="38" t="s">
        <v>1244</v>
      </c>
      <c r="D138" s="37" t="s">
        <v>127</v>
      </c>
      <c r="E138" s="39" t="s">
        <v>1245</v>
      </c>
      <c r="F138" s="40" t="s">
        <v>135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 ht="30">
      <c r="A139" s="37" t="s">
        <v>130</v>
      </c>
      <c r="B139" s="45"/>
      <c r="C139" s="46"/>
      <c r="D139" s="46"/>
      <c r="E139" s="39" t="s">
        <v>1245</v>
      </c>
      <c r="F139" s="46"/>
      <c r="G139" s="46"/>
      <c r="H139" s="46"/>
      <c r="I139" s="46"/>
      <c r="J139" s="47"/>
    </row>
    <row r="140" ht="30">
      <c r="A140" s="37" t="s">
        <v>131</v>
      </c>
      <c r="B140" s="45"/>
      <c r="C140" s="46"/>
      <c r="D140" s="46"/>
      <c r="E140" s="39" t="s">
        <v>1245</v>
      </c>
      <c r="F140" s="46"/>
      <c r="G140" s="46"/>
      <c r="H140" s="46"/>
      <c r="I140" s="46"/>
      <c r="J140" s="47"/>
    </row>
    <row r="141">
      <c r="A141" s="37" t="s">
        <v>125</v>
      </c>
      <c r="B141" s="37">
        <v>44</v>
      </c>
      <c r="C141" s="38" t="s">
        <v>5847</v>
      </c>
      <c r="D141" s="37" t="s">
        <v>127</v>
      </c>
      <c r="E141" s="39" t="s">
        <v>5848</v>
      </c>
      <c r="F141" s="40" t="s">
        <v>135</v>
      </c>
      <c r="G141" s="41">
        <v>55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130</v>
      </c>
      <c r="B142" s="45"/>
      <c r="C142" s="46"/>
      <c r="D142" s="46"/>
      <c r="E142" s="39" t="s">
        <v>5848</v>
      </c>
      <c r="F142" s="46"/>
      <c r="G142" s="46"/>
      <c r="H142" s="46"/>
      <c r="I142" s="46"/>
      <c r="J142" s="47"/>
    </row>
    <row r="143">
      <c r="A143" s="37" t="s">
        <v>131</v>
      </c>
      <c r="B143" s="45"/>
      <c r="C143" s="46"/>
      <c r="D143" s="46"/>
      <c r="E143" s="39" t="s">
        <v>5848</v>
      </c>
      <c r="F143" s="46"/>
      <c r="G143" s="46"/>
      <c r="H143" s="46"/>
      <c r="I143" s="46"/>
      <c r="J143" s="47"/>
    </row>
    <row r="144" ht="45">
      <c r="A144" s="37" t="s">
        <v>125</v>
      </c>
      <c r="B144" s="37">
        <v>45</v>
      </c>
      <c r="C144" s="38" t="s">
        <v>5849</v>
      </c>
      <c r="D144" s="37" t="s">
        <v>127</v>
      </c>
      <c r="E144" s="39" t="s">
        <v>5850</v>
      </c>
      <c r="F144" s="40" t="s">
        <v>135</v>
      </c>
      <c r="G144" s="41">
        <v>820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45">
      <c r="A145" s="37" t="s">
        <v>130</v>
      </c>
      <c r="B145" s="45"/>
      <c r="C145" s="46"/>
      <c r="D145" s="46"/>
      <c r="E145" s="39" t="s">
        <v>5850</v>
      </c>
      <c r="F145" s="46"/>
      <c r="G145" s="46"/>
      <c r="H145" s="46"/>
      <c r="I145" s="46"/>
      <c r="J145" s="47"/>
    </row>
    <row r="146" ht="45">
      <c r="A146" s="37" t="s">
        <v>131</v>
      </c>
      <c r="B146" s="45"/>
      <c r="C146" s="46"/>
      <c r="D146" s="46"/>
      <c r="E146" s="39" t="s">
        <v>5850</v>
      </c>
      <c r="F146" s="46"/>
      <c r="G146" s="46"/>
      <c r="H146" s="46"/>
      <c r="I146" s="46"/>
      <c r="J146" s="47"/>
    </row>
    <row r="147" ht="45">
      <c r="A147" s="37" t="s">
        <v>125</v>
      </c>
      <c r="B147" s="37">
        <v>46</v>
      </c>
      <c r="C147" s="38" t="s">
        <v>5851</v>
      </c>
      <c r="D147" s="37" t="s">
        <v>127</v>
      </c>
      <c r="E147" s="39" t="s">
        <v>5852</v>
      </c>
      <c r="F147" s="40" t="s">
        <v>135</v>
      </c>
      <c r="G147" s="41">
        <v>2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 ht="45">
      <c r="A148" s="37" t="s">
        <v>130</v>
      </c>
      <c r="B148" s="45"/>
      <c r="C148" s="46"/>
      <c r="D148" s="46"/>
      <c r="E148" s="39" t="s">
        <v>5852</v>
      </c>
      <c r="F148" s="46"/>
      <c r="G148" s="46"/>
      <c r="H148" s="46"/>
      <c r="I148" s="46"/>
      <c r="J148" s="47"/>
    </row>
    <row r="149" ht="45">
      <c r="A149" s="37" t="s">
        <v>131</v>
      </c>
      <c r="B149" s="45"/>
      <c r="C149" s="46"/>
      <c r="D149" s="46"/>
      <c r="E149" s="39" t="s">
        <v>5852</v>
      </c>
      <c r="F149" s="46"/>
      <c r="G149" s="46"/>
      <c r="H149" s="46"/>
      <c r="I149" s="46"/>
      <c r="J149" s="47"/>
    </row>
    <row r="150" ht="45">
      <c r="A150" s="37" t="s">
        <v>125</v>
      </c>
      <c r="B150" s="37">
        <v>47</v>
      </c>
      <c r="C150" s="38" t="s">
        <v>5853</v>
      </c>
      <c r="D150" s="37" t="s">
        <v>127</v>
      </c>
      <c r="E150" s="39" t="s">
        <v>5854</v>
      </c>
      <c r="F150" s="40" t="s">
        <v>135</v>
      </c>
      <c r="G150" s="41">
        <v>61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130</v>
      </c>
      <c r="B151" s="45"/>
      <c r="C151" s="46"/>
      <c r="D151" s="46"/>
      <c r="E151" s="39" t="s">
        <v>5854</v>
      </c>
      <c r="F151" s="46"/>
      <c r="G151" s="46"/>
      <c r="H151" s="46"/>
      <c r="I151" s="46"/>
      <c r="J151" s="47"/>
    </row>
    <row r="152" ht="45">
      <c r="A152" s="37" t="s">
        <v>131</v>
      </c>
      <c r="B152" s="45"/>
      <c r="C152" s="46"/>
      <c r="D152" s="46"/>
      <c r="E152" s="39" t="s">
        <v>5854</v>
      </c>
      <c r="F152" s="46"/>
      <c r="G152" s="46"/>
      <c r="H152" s="46"/>
      <c r="I152" s="46"/>
      <c r="J152" s="47"/>
    </row>
    <row r="153" ht="45">
      <c r="A153" s="37" t="s">
        <v>125</v>
      </c>
      <c r="B153" s="37">
        <v>48</v>
      </c>
      <c r="C153" s="38" t="s">
        <v>5855</v>
      </c>
      <c r="D153" s="37" t="s">
        <v>127</v>
      </c>
      <c r="E153" s="39" t="s">
        <v>5856</v>
      </c>
      <c r="F153" s="40" t="s">
        <v>135</v>
      </c>
      <c r="G153" s="41">
        <v>18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45">
      <c r="A154" s="37" t="s">
        <v>130</v>
      </c>
      <c r="B154" s="45"/>
      <c r="C154" s="46"/>
      <c r="D154" s="46"/>
      <c r="E154" s="39" t="s">
        <v>5856</v>
      </c>
      <c r="F154" s="46"/>
      <c r="G154" s="46"/>
      <c r="H154" s="46"/>
      <c r="I154" s="46"/>
      <c r="J154" s="47"/>
    </row>
    <row r="155" ht="45">
      <c r="A155" s="37" t="s">
        <v>131</v>
      </c>
      <c r="B155" s="45"/>
      <c r="C155" s="46"/>
      <c r="D155" s="46"/>
      <c r="E155" s="39" t="s">
        <v>5856</v>
      </c>
      <c r="F155" s="46"/>
      <c r="G155" s="46"/>
      <c r="H155" s="46"/>
      <c r="I155" s="46"/>
      <c r="J155" s="47"/>
    </row>
    <row r="156" ht="45">
      <c r="A156" s="37" t="s">
        <v>125</v>
      </c>
      <c r="B156" s="37">
        <v>49</v>
      </c>
      <c r="C156" s="38" t="s">
        <v>5857</v>
      </c>
      <c r="D156" s="37" t="s">
        <v>127</v>
      </c>
      <c r="E156" s="39" t="s">
        <v>5858</v>
      </c>
      <c r="F156" s="40" t="s">
        <v>135</v>
      </c>
      <c r="G156" s="41">
        <v>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130</v>
      </c>
      <c r="B157" s="45"/>
      <c r="C157" s="46"/>
      <c r="D157" s="46"/>
      <c r="E157" s="39" t="s">
        <v>5859</v>
      </c>
      <c r="F157" s="46"/>
      <c r="G157" s="46"/>
      <c r="H157" s="46"/>
      <c r="I157" s="46"/>
      <c r="J157" s="47"/>
    </row>
    <row r="158" ht="45">
      <c r="A158" s="37" t="s">
        <v>131</v>
      </c>
      <c r="B158" s="45"/>
      <c r="C158" s="46"/>
      <c r="D158" s="46"/>
      <c r="E158" s="39" t="s">
        <v>5859</v>
      </c>
      <c r="F158" s="46"/>
      <c r="G158" s="46"/>
      <c r="H158" s="46"/>
      <c r="I158" s="46"/>
      <c r="J158" s="47"/>
    </row>
    <row r="159" ht="45">
      <c r="A159" s="37" t="s">
        <v>125</v>
      </c>
      <c r="B159" s="37">
        <v>50</v>
      </c>
      <c r="C159" s="38" t="s">
        <v>5860</v>
      </c>
      <c r="D159" s="37" t="s">
        <v>127</v>
      </c>
      <c r="E159" s="39" t="s">
        <v>5861</v>
      </c>
      <c r="F159" s="40" t="s">
        <v>135</v>
      </c>
      <c r="G159" s="41">
        <v>54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45">
      <c r="A160" s="37" t="s">
        <v>130</v>
      </c>
      <c r="B160" s="45"/>
      <c r="C160" s="46"/>
      <c r="D160" s="46"/>
      <c r="E160" s="39" t="s">
        <v>5862</v>
      </c>
      <c r="F160" s="46"/>
      <c r="G160" s="46"/>
      <c r="H160" s="46"/>
      <c r="I160" s="46"/>
      <c r="J160" s="47"/>
    </row>
    <row r="161" ht="45">
      <c r="A161" s="37" t="s">
        <v>131</v>
      </c>
      <c r="B161" s="45"/>
      <c r="C161" s="46"/>
      <c r="D161" s="46"/>
      <c r="E161" s="39" t="s">
        <v>5862</v>
      </c>
      <c r="F161" s="46"/>
      <c r="G161" s="46"/>
      <c r="H161" s="46"/>
      <c r="I161" s="46"/>
      <c r="J161" s="47"/>
    </row>
    <row r="162" ht="45">
      <c r="A162" s="37" t="s">
        <v>125</v>
      </c>
      <c r="B162" s="37">
        <v>51</v>
      </c>
      <c r="C162" s="38" t="s">
        <v>5863</v>
      </c>
      <c r="D162" s="37" t="s">
        <v>127</v>
      </c>
      <c r="E162" s="39" t="s">
        <v>5864</v>
      </c>
      <c r="F162" s="40" t="s">
        <v>135</v>
      </c>
      <c r="G162" s="41">
        <v>2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45">
      <c r="A163" s="37" t="s">
        <v>130</v>
      </c>
      <c r="B163" s="45"/>
      <c r="C163" s="46"/>
      <c r="D163" s="46"/>
      <c r="E163" s="39" t="s">
        <v>5865</v>
      </c>
      <c r="F163" s="46"/>
      <c r="G163" s="46"/>
      <c r="H163" s="46"/>
      <c r="I163" s="46"/>
      <c r="J163" s="47"/>
    </row>
    <row r="164" ht="45">
      <c r="A164" s="37" t="s">
        <v>131</v>
      </c>
      <c r="B164" s="45"/>
      <c r="C164" s="46"/>
      <c r="D164" s="46"/>
      <c r="E164" s="39" t="s">
        <v>5865</v>
      </c>
      <c r="F164" s="46"/>
      <c r="G164" s="46"/>
      <c r="H164" s="46"/>
      <c r="I164" s="46"/>
      <c r="J164" s="47"/>
    </row>
    <row r="165" ht="45">
      <c r="A165" s="37" t="s">
        <v>125</v>
      </c>
      <c r="B165" s="37">
        <v>52</v>
      </c>
      <c r="C165" s="38" t="s">
        <v>5866</v>
      </c>
      <c r="D165" s="37" t="s">
        <v>127</v>
      </c>
      <c r="E165" s="39" t="s">
        <v>5867</v>
      </c>
      <c r="F165" s="40" t="s">
        <v>135</v>
      </c>
      <c r="G165" s="41">
        <v>29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45">
      <c r="A166" s="37" t="s">
        <v>130</v>
      </c>
      <c r="B166" s="45"/>
      <c r="C166" s="46"/>
      <c r="D166" s="46"/>
      <c r="E166" s="39" t="s">
        <v>5868</v>
      </c>
      <c r="F166" s="46"/>
      <c r="G166" s="46"/>
      <c r="H166" s="46"/>
      <c r="I166" s="46"/>
      <c r="J166" s="47"/>
    </row>
    <row r="167" ht="45">
      <c r="A167" s="37" t="s">
        <v>131</v>
      </c>
      <c r="B167" s="45"/>
      <c r="C167" s="46"/>
      <c r="D167" s="46"/>
      <c r="E167" s="39" t="s">
        <v>5868</v>
      </c>
      <c r="F167" s="46"/>
      <c r="G167" s="46"/>
      <c r="H167" s="46"/>
      <c r="I167" s="46"/>
      <c r="J167" s="47"/>
    </row>
    <row r="168" ht="30">
      <c r="A168" s="37" t="s">
        <v>125</v>
      </c>
      <c r="B168" s="37">
        <v>53</v>
      </c>
      <c r="C168" s="38" t="s">
        <v>5869</v>
      </c>
      <c r="D168" s="37" t="s">
        <v>127</v>
      </c>
      <c r="E168" s="39" t="s">
        <v>5870</v>
      </c>
      <c r="F168" s="40" t="s">
        <v>135</v>
      </c>
      <c r="G168" s="41">
        <v>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130</v>
      </c>
      <c r="B169" s="45"/>
      <c r="C169" s="46"/>
      <c r="D169" s="46"/>
      <c r="E169" s="39" t="s">
        <v>5870</v>
      </c>
      <c r="F169" s="46"/>
      <c r="G169" s="46"/>
      <c r="H169" s="46"/>
      <c r="I169" s="46"/>
      <c r="J169" s="47"/>
    </row>
    <row r="170" ht="30">
      <c r="A170" s="37" t="s">
        <v>131</v>
      </c>
      <c r="B170" s="45"/>
      <c r="C170" s="46"/>
      <c r="D170" s="46"/>
      <c r="E170" s="39" t="s">
        <v>5870</v>
      </c>
      <c r="F170" s="46"/>
      <c r="G170" s="46"/>
      <c r="H170" s="46"/>
      <c r="I170" s="46"/>
      <c r="J170" s="47"/>
    </row>
    <row r="171" ht="30">
      <c r="A171" s="37" t="s">
        <v>125</v>
      </c>
      <c r="B171" s="37">
        <v>54</v>
      </c>
      <c r="C171" s="38" t="s">
        <v>794</v>
      </c>
      <c r="D171" s="37" t="s">
        <v>127</v>
      </c>
      <c r="E171" s="39" t="s">
        <v>795</v>
      </c>
      <c r="F171" s="40" t="s">
        <v>135</v>
      </c>
      <c r="G171" s="41">
        <v>38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 ht="30">
      <c r="A172" s="37" t="s">
        <v>130</v>
      </c>
      <c r="B172" s="45"/>
      <c r="C172" s="46"/>
      <c r="D172" s="46"/>
      <c r="E172" s="39" t="s">
        <v>795</v>
      </c>
      <c r="F172" s="46"/>
      <c r="G172" s="46"/>
      <c r="H172" s="46"/>
      <c r="I172" s="46"/>
      <c r="J172" s="47"/>
    </row>
    <row r="173" ht="30">
      <c r="A173" s="37" t="s">
        <v>131</v>
      </c>
      <c r="B173" s="45"/>
      <c r="C173" s="46"/>
      <c r="D173" s="46"/>
      <c r="E173" s="39" t="s">
        <v>795</v>
      </c>
      <c r="F173" s="46"/>
      <c r="G173" s="46"/>
      <c r="H173" s="46"/>
      <c r="I173" s="46"/>
      <c r="J173" s="47"/>
    </row>
    <row r="174" ht="45">
      <c r="A174" s="37" t="s">
        <v>125</v>
      </c>
      <c r="B174" s="37">
        <v>55</v>
      </c>
      <c r="C174" s="38" t="s">
        <v>5871</v>
      </c>
      <c r="D174" s="37" t="s">
        <v>127</v>
      </c>
      <c r="E174" s="39" t="s">
        <v>5872</v>
      </c>
      <c r="F174" s="40" t="s">
        <v>135</v>
      </c>
      <c r="G174" s="41">
        <v>284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 ht="45">
      <c r="A175" s="37" t="s">
        <v>130</v>
      </c>
      <c r="B175" s="45"/>
      <c r="C175" s="46"/>
      <c r="D175" s="46"/>
      <c r="E175" s="39" t="s">
        <v>5872</v>
      </c>
      <c r="F175" s="46"/>
      <c r="G175" s="46"/>
      <c r="H175" s="46"/>
      <c r="I175" s="46"/>
      <c r="J175" s="47"/>
    </row>
    <row r="176" ht="45">
      <c r="A176" s="37" t="s">
        <v>131</v>
      </c>
      <c r="B176" s="45"/>
      <c r="C176" s="46"/>
      <c r="D176" s="46"/>
      <c r="E176" s="39" t="s">
        <v>5872</v>
      </c>
      <c r="F176" s="46"/>
      <c r="G176" s="46"/>
      <c r="H176" s="46"/>
      <c r="I176" s="46"/>
      <c r="J176" s="47"/>
    </row>
    <row r="177" ht="30">
      <c r="A177" s="37" t="s">
        <v>125</v>
      </c>
      <c r="B177" s="37">
        <v>56</v>
      </c>
      <c r="C177" s="38" t="s">
        <v>5873</v>
      </c>
      <c r="D177" s="37" t="s">
        <v>127</v>
      </c>
      <c r="E177" s="39" t="s">
        <v>5874</v>
      </c>
      <c r="F177" s="40" t="s">
        <v>135</v>
      </c>
      <c r="G177" s="41">
        <v>4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30">
      <c r="A178" s="37" t="s">
        <v>130</v>
      </c>
      <c r="B178" s="45"/>
      <c r="C178" s="46"/>
      <c r="D178" s="46"/>
      <c r="E178" s="39" t="s">
        <v>5874</v>
      </c>
      <c r="F178" s="46"/>
      <c r="G178" s="46"/>
      <c r="H178" s="46"/>
      <c r="I178" s="46"/>
      <c r="J178" s="47"/>
    </row>
    <row r="179" ht="30">
      <c r="A179" s="37" t="s">
        <v>131</v>
      </c>
      <c r="B179" s="45"/>
      <c r="C179" s="46"/>
      <c r="D179" s="46"/>
      <c r="E179" s="39" t="s">
        <v>5874</v>
      </c>
      <c r="F179" s="46"/>
      <c r="G179" s="46"/>
      <c r="H179" s="46"/>
      <c r="I179" s="46"/>
      <c r="J179" s="47"/>
    </row>
    <row r="180" ht="30">
      <c r="A180" s="37" t="s">
        <v>125</v>
      </c>
      <c r="B180" s="37">
        <v>57</v>
      </c>
      <c r="C180" s="38" t="s">
        <v>5875</v>
      </c>
      <c r="D180" s="37" t="s">
        <v>127</v>
      </c>
      <c r="E180" s="39" t="s">
        <v>5876</v>
      </c>
      <c r="F180" s="40" t="s">
        <v>135</v>
      </c>
      <c r="G180" s="41">
        <v>14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30">
      <c r="A181" s="37" t="s">
        <v>130</v>
      </c>
      <c r="B181" s="45"/>
      <c r="C181" s="46"/>
      <c r="D181" s="46"/>
      <c r="E181" s="39" t="s">
        <v>5876</v>
      </c>
      <c r="F181" s="46"/>
      <c r="G181" s="46"/>
      <c r="H181" s="46"/>
      <c r="I181" s="46"/>
      <c r="J181" s="47"/>
    </row>
    <row r="182" ht="30">
      <c r="A182" s="37" t="s">
        <v>131</v>
      </c>
      <c r="B182" s="45"/>
      <c r="C182" s="46"/>
      <c r="D182" s="46"/>
      <c r="E182" s="39" t="s">
        <v>5876</v>
      </c>
      <c r="F182" s="46"/>
      <c r="G182" s="46"/>
      <c r="H182" s="46"/>
      <c r="I182" s="46"/>
      <c r="J182" s="47"/>
    </row>
    <row r="183">
      <c r="A183" s="37" t="s">
        <v>125</v>
      </c>
      <c r="B183" s="37">
        <v>58</v>
      </c>
      <c r="C183" s="38" t="s">
        <v>803</v>
      </c>
      <c r="D183" s="37" t="s">
        <v>127</v>
      </c>
      <c r="E183" s="39" t="s">
        <v>5877</v>
      </c>
      <c r="F183" s="40" t="s">
        <v>135</v>
      </c>
      <c r="G183" s="41">
        <v>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130</v>
      </c>
      <c r="B184" s="45"/>
      <c r="C184" s="46"/>
      <c r="D184" s="46"/>
      <c r="E184" s="39" t="s">
        <v>5877</v>
      </c>
      <c r="F184" s="46"/>
      <c r="G184" s="46"/>
      <c r="H184" s="46"/>
      <c r="I184" s="46"/>
      <c r="J184" s="47"/>
    </row>
    <row r="185">
      <c r="A185" s="37" t="s">
        <v>131</v>
      </c>
      <c r="B185" s="45"/>
      <c r="C185" s="46"/>
      <c r="D185" s="46"/>
      <c r="E185" s="39" t="s">
        <v>5877</v>
      </c>
      <c r="F185" s="46"/>
      <c r="G185" s="46"/>
      <c r="H185" s="46"/>
      <c r="I185" s="46"/>
      <c r="J185" s="47"/>
    </row>
    <row r="186">
      <c r="A186" s="37" t="s">
        <v>125</v>
      </c>
      <c r="B186" s="37">
        <v>59</v>
      </c>
      <c r="C186" s="38" t="s">
        <v>5878</v>
      </c>
      <c r="D186" s="37" t="s">
        <v>127</v>
      </c>
      <c r="E186" s="39" t="s">
        <v>5879</v>
      </c>
      <c r="F186" s="40" t="s">
        <v>135</v>
      </c>
      <c r="G186" s="41">
        <v>1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130</v>
      </c>
      <c r="B187" s="45"/>
      <c r="C187" s="46"/>
      <c r="D187" s="46"/>
      <c r="E187" s="39" t="s">
        <v>5879</v>
      </c>
      <c r="F187" s="46"/>
      <c r="G187" s="46"/>
      <c r="H187" s="46"/>
      <c r="I187" s="46"/>
      <c r="J187" s="47"/>
    </row>
    <row r="188">
      <c r="A188" s="37" t="s">
        <v>131</v>
      </c>
      <c r="B188" s="45"/>
      <c r="C188" s="46"/>
      <c r="D188" s="46"/>
      <c r="E188" s="39" t="s">
        <v>5879</v>
      </c>
      <c r="F188" s="46"/>
      <c r="G188" s="46"/>
      <c r="H188" s="46"/>
      <c r="I188" s="46"/>
      <c r="J188" s="47"/>
    </row>
    <row r="189">
      <c r="A189" s="37" t="s">
        <v>125</v>
      </c>
      <c r="B189" s="37">
        <v>60</v>
      </c>
      <c r="C189" s="38" t="s">
        <v>850</v>
      </c>
      <c r="D189" s="37" t="s">
        <v>127</v>
      </c>
      <c r="E189" s="39" t="s">
        <v>851</v>
      </c>
      <c r="F189" s="40" t="s">
        <v>135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130</v>
      </c>
      <c r="B190" s="45"/>
      <c r="C190" s="46"/>
      <c r="D190" s="46"/>
      <c r="E190" s="39" t="s">
        <v>851</v>
      </c>
      <c r="F190" s="46"/>
      <c r="G190" s="46"/>
      <c r="H190" s="46"/>
      <c r="I190" s="46"/>
      <c r="J190" s="47"/>
    </row>
    <row r="191">
      <c r="A191" s="37" t="s">
        <v>131</v>
      </c>
      <c r="B191" s="45"/>
      <c r="C191" s="46"/>
      <c r="D191" s="46"/>
      <c r="E191" s="39" t="s">
        <v>851</v>
      </c>
      <c r="F191" s="46"/>
      <c r="G191" s="46"/>
      <c r="H191" s="46"/>
      <c r="I191" s="46"/>
      <c r="J191" s="47"/>
    </row>
    <row r="192">
      <c r="A192" s="37" t="s">
        <v>125</v>
      </c>
      <c r="B192" s="37">
        <v>61</v>
      </c>
      <c r="C192" s="38" t="s">
        <v>5880</v>
      </c>
      <c r="D192" s="37" t="s">
        <v>127</v>
      </c>
      <c r="E192" s="39" t="s">
        <v>5881</v>
      </c>
      <c r="F192" s="40" t="s">
        <v>135</v>
      </c>
      <c r="G192" s="41">
        <v>55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130</v>
      </c>
      <c r="B193" s="45"/>
      <c r="C193" s="46"/>
      <c r="D193" s="46"/>
      <c r="E193" s="39" t="s">
        <v>5881</v>
      </c>
      <c r="F193" s="46"/>
      <c r="G193" s="46"/>
      <c r="H193" s="46"/>
      <c r="I193" s="46"/>
      <c r="J193" s="47"/>
    </row>
    <row r="194">
      <c r="A194" s="37" t="s">
        <v>131</v>
      </c>
      <c r="B194" s="45"/>
      <c r="C194" s="46"/>
      <c r="D194" s="46"/>
      <c r="E194" s="39" t="s">
        <v>5881</v>
      </c>
      <c r="F194" s="46"/>
      <c r="G194" s="46"/>
      <c r="H194" s="46"/>
      <c r="I194" s="46"/>
      <c r="J194" s="47"/>
    </row>
    <row r="195">
      <c r="A195" s="37" t="s">
        <v>125</v>
      </c>
      <c r="B195" s="37">
        <v>62</v>
      </c>
      <c r="C195" s="38" t="s">
        <v>324</v>
      </c>
      <c r="D195" s="37" t="s">
        <v>127</v>
      </c>
      <c r="E195" s="39" t="s">
        <v>5882</v>
      </c>
      <c r="F195" s="40" t="s">
        <v>135</v>
      </c>
      <c r="G195" s="41">
        <v>4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130</v>
      </c>
      <c r="B196" s="45"/>
      <c r="C196" s="46"/>
      <c r="D196" s="46"/>
      <c r="E196" s="39" t="s">
        <v>5882</v>
      </c>
      <c r="F196" s="46"/>
      <c r="G196" s="46"/>
      <c r="H196" s="46"/>
      <c r="I196" s="46"/>
      <c r="J196" s="47"/>
    </row>
    <row r="197">
      <c r="A197" s="37" t="s">
        <v>131</v>
      </c>
      <c r="B197" s="45"/>
      <c r="C197" s="46"/>
      <c r="D197" s="46"/>
      <c r="E197" s="39" t="s">
        <v>5882</v>
      </c>
      <c r="F197" s="46"/>
      <c r="G197" s="46"/>
      <c r="H197" s="46"/>
      <c r="I197" s="46"/>
      <c r="J197" s="47"/>
    </row>
    <row r="198">
      <c r="A198" s="37" t="s">
        <v>125</v>
      </c>
      <c r="B198" s="37">
        <v>63</v>
      </c>
      <c r="C198" s="38" t="s">
        <v>326</v>
      </c>
      <c r="D198" s="37" t="s">
        <v>127</v>
      </c>
      <c r="E198" s="39" t="s">
        <v>5883</v>
      </c>
      <c r="F198" s="40" t="s">
        <v>135</v>
      </c>
      <c r="G198" s="41">
        <v>28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130</v>
      </c>
      <c r="B199" s="45"/>
      <c r="C199" s="46"/>
      <c r="D199" s="46"/>
      <c r="E199" s="39" t="s">
        <v>5883</v>
      </c>
      <c r="F199" s="46"/>
      <c r="G199" s="46"/>
      <c r="H199" s="46"/>
      <c r="I199" s="46"/>
      <c r="J199" s="47"/>
    </row>
    <row r="200">
      <c r="A200" s="37" t="s">
        <v>131</v>
      </c>
      <c r="B200" s="45"/>
      <c r="C200" s="46"/>
      <c r="D200" s="46"/>
      <c r="E200" s="39" t="s">
        <v>5883</v>
      </c>
      <c r="F200" s="46"/>
      <c r="G200" s="46"/>
      <c r="H200" s="46"/>
      <c r="I200" s="46"/>
      <c r="J200" s="47"/>
    </row>
    <row r="201">
      <c r="A201" s="37" t="s">
        <v>125</v>
      </c>
      <c r="B201" s="37">
        <v>64</v>
      </c>
      <c r="C201" s="38" t="s">
        <v>329</v>
      </c>
      <c r="D201" s="37" t="s">
        <v>127</v>
      </c>
      <c r="E201" s="39" t="s">
        <v>5884</v>
      </c>
      <c r="F201" s="40" t="s">
        <v>135</v>
      </c>
      <c r="G201" s="41">
        <v>2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130</v>
      </c>
      <c r="B202" s="45"/>
      <c r="C202" s="46"/>
      <c r="D202" s="46"/>
      <c r="E202" s="39" t="s">
        <v>5884</v>
      </c>
      <c r="F202" s="46"/>
      <c r="G202" s="46"/>
      <c r="H202" s="46"/>
      <c r="I202" s="46"/>
      <c r="J202" s="47"/>
    </row>
    <row r="203">
      <c r="A203" s="37" t="s">
        <v>131</v>
      </c>
      <c r="B203" s="45"/>
      <c r="C203" s="46"/>
      <c r="D203" s="46"/>
      <c r="E203" s="39" t="s">
        <v>5884</v>
      </c>
      <c r="F203" s="46"/>
      <c r="G203" s="46"/>
      <c r="H203" s="46"/>
      <c r="I203" s="46"/>
      <c r="J203" s="47"/>
    </row>
    <row r="204">
      <c r="A204" s="37" t="s">
        <v>125</v>
      </c>
      <c r="B204" s="37">
        <v>65</v>
      </c>
      <c r="C204" s="38" t="s">
        <v>331</v>
      </c>
      <c r="D204" s="37" t="s">
        <v>127</v>
      </c>
      <c r="E204" s="39" t="s">
        <v>5885</v>
      </c>
      <c r="F204" s="40" t="s">
        <v>135</v>
      </c>
      <c r="G204" s="41">
        <v>5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130</v>
      </c>
      <c r="B205" s="45"/>
      <c r="C205" s="46"/>
      <c r="D205" s="46"/>
      <c r="E205" s="39" t="s">
        <v>5885</v>
      </c>
      <c r="F205" s="46"/>
      <c r="G205" s="46"/>
      <c r="H205" s="46"/>
      <c r="I205" s="46"/>
      <c r="J205" s="47"/>
    </row>
    <row r="206">
      <c r="A206" s="37" t="s">
        <v>131</v>
      </c>
      <c r="B206" s="45"/>
      <c r="C206" s="46"/>
      <c r="D206" s="46"/>
      <c r="E206" s="39" t="s">
        <v>5885</v>
      </c>
      <c r="F206" s="46"/>
      <c r="G206" s="46"/>
      <c r="H206" s="46"/>
      <c r="I206" s="46"/>
      <c r="J206" s="47"/>
    </row>
    <row r="207">
      <c r="A207" s="37" t="s">
        <v>125</v>
      </c>
      <c r="B207" s="37">
        <v>66</v>
      </c>
      <c r="C207" s="38" t="s">
        <v>333</v>
      </c>
      <c r="D207" s="37" t="s">
        <v>127</v>
      </c>
      <c r="E207" s="39" t="s">
        <v>5886</v>
      </c>
      <c r="F207" s="40" t="s">
        <v>135</v>
      </c>
      <c r="G207" s="41">
        <v>2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130</v>
      </c>
      <c r="B208" s="45"/>
      <c r="C208" s="46"/>
      <c r="D208" s="46"/>
      <c r="E208" s="39" t="s">
        <v>5886</v>
      </c>
      <c r="F208" s="46"/>
      <c r="G208" s="46"/>
      <c r="H208" s="46"/>
      <c r="I208" s="46"/>
      <c r="J208" s="47"/>
    </row>
    <row r="209">
      <c r="A209" s="37" t="s">
        <v>131</v>
      </c>
      <c r="B209" s="45"/>
      <c r="C209" s="46"/>
      <c r="D209" s="46"/>
      <c r="E209" s="39" t="s">
        <v>5886</v>
      </c>
      <c r="F209" s="46"/>
      <c r="G209" s="46"/>
      <c r="H209" s="46"/>
      <c r="I209" s="46"/>
      <c r="J209" s="47"/>
    </row>
    <row r="210">
      <c r="A210" s="37" t="s">
        <v>125</v>
      </c>
      <c r="B210" s="37">
        <v>67</v>
      </c>
      <c r="C210" s="38" t="s">
        <v>335</v>
      </c>
      <c r="D210" s="37" t="s">
        <v>127</v>
      </c>
      <c r="E210" s="39" t="s">
        <v>5887</v>
      </c>
      <c r="F210" s="40" t="s">
        <v>135</v>
      </c>
      <c r="G210" s="41">
        <v>12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130</v>
      </c>
      <c r="B211" s="45"/>
      <c r="C211" s="46"/>
      <c r="D211" s="46"/>
      <c r="E211" s="39" t="s">
        <v>5887</v>
      </c>
      <c r="F211" s="46"/>
      <c r="G211" s="46"/>
      <c r="H211" s="46"/>
      <c r="I211" s="46"/>
      <c r="J211" s="47"/>
    </row>
    <row r="212">
      <c r="A212" s="37" t="s">
        <v>131</v>
      </c>
      <c r="B212" s="45"/>
      <c r="C212" s="46"/>
      <c r="D212" s="46"/>
      <c r="E212" s="39" t="s">
        <v>5887</v>
      </c>
      <c r="F212" s="46"/>
      <c r="G212" s="46"/>
      <c r="H212" s="46"/>
      <c r="I212" s="46"/>
      <c r="J212" s="47"/>
    </row>
    <row r="213">
      <c r="A213" s="37" t="s">
        <v>125</v>
      </c>
      <c r="B213" s="37">
        <v>68</v>
      </c>
      <c r="C213" s="38" t="s">
        <v>337</v>
      </c>
      <c r="D213" s="37" t="s">
        <v>127</v>
      </c>
      <c r="E213" s="39" t="s">
        <v>5888</v>
      </c>
      <c r="F213" s="40" t="s">
        <v>135</v>
      </c>
      <c r="G213" s="41">
        <v>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130</v>
      </c>
      <c r="B214" s="45"/>
      <c r="C214" s="46"/>
      <c r="D214" s="46"/>
      <c r="E214" s="39" t="s">
        <v>5888</v>
      </c>
      <c r="F214" s="46"/>
      <c r="G214" s="46"/>
      <c r="H214" s="46"/>
      <c r="I214" s="46"/>
      <c r="J214" s="47"/>
    </row>
    <row r="215">
      <c r="A215" s="37" t="s">
        <v>131</v>
      </c>
      <c r="B215" s="45"/>
      <c r="C215" s="46"/>
      <c r="D215" s="46"/>
      <c r="E215" s="39" t="s">
        <v>5888</v>
      </c>
      <c r="F215" s="46"/>
      <c r="G215" s="46"/>
      <c r="H215" s="46"/>
      <c r="I215" s="46"/>
      <c r="J215" s="47"/>
    </row>
    <row r="216">
      <c r="A216" s="37" t="s">
        <v>125</v>
      </c>
      <c r="B216" s="37">
        <v>69</v>
      </c>
      <c r="C216" s="38" t="s">
        <v>339</v>
      </c>
      <c r="D216" s="37" t="s">
        <v>127</v>
      </c>
      <c r="E216" s="39" t="s">
        <v>5889</v>
      </c>
      <c r="F216" s="40" t="s">
        <v>522</v>
      </c>
      <c r="G216" s="41">
        <v>1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130</v>
      </c>
      <c r="B217" s="45"/>
      <c r="C217" s="46"/>
      <c r="D217" s="46"/>
      <c r="E217" s="39" t="s">
        <v>5889</v>
      </c>
      <c r="F217" s="46"/>
      <c r="G217" s="46"/>
      <c r="H217" s="46"/>
      <c r="I217" s="46"/>
      <c r="J217" s="47"/>
    </row>
    <row r="218">
      <c r="A218" s="37" t="s">
        <v>131</v>
      </c>
      <c r="B218" s="45"/>
      <c r="C218" s="46"/>
      <c r="D218" s="46"/>
      <c r="E218" s="39" t="s">
        <v>5889</v>
      </c>
      <c r="F218" s="46"/>
      <c r="G218" s="46"/>
      <c r="H218" s="46"/>
      <c r="I218" s="46"/>
      <c r="J218" s="47"/>
    </row>
    <row r="219">
      <c r="A219" s="37" t="s">
        <v>125</v>
      </c>
      <c r="B219" s="37">
        <v>70</v>
      </c>
      <c r="C219" s="38" t="s">
        <v>341</v>
      </c>
      <c r="D219" s="37" t="s">
        <v>127</v>
      </c>
      <c r="E219" s="39" t="s">
        <v>5890</v>
      </c>
      <c r="F219" s="40" t="s">
        <v>135</v>
      </c>
      <c r="G219" s="41">
        <v>1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130</v>
      </c>
      <c r="B220" s="45"/>
      <c r="C220" s="46"/>
      <c r="D220" s="46"/>
      <c r="E220" s="39" t="s">
        <v>5890</v>
      </c>
      <c r="F220" s="46"/>
      <c r="G220" s="46"/>
      <c r="H220" s="46"/>
      <c r="I220" s="46"/>
      <c r="J220" s="47"/>
    </row>
    <row r="221">
      <c r="A221" s="37" t="s">
        <v>131</v>
      </c>
      <c r="B221" s="45"/>
      <c r="C221" s="46"/>
      <c r="D221" s="46"/>
      <c r="E221" s="39" t="s">
        <v>5890</v>
      </c>
      <c r="F221" s="46"/>
      <c r="G221" s="46"/>
      <c r="H221" s="46"/>
      <c r="I221" s="46"/>
      <c r="J221" s="47"/>
    </row>
    <row r="222">
      <c r="A222" s="37" t="s">
        <v>125</v>
      </c>
      <c r="B222" s="37">
        <v>71</v>
      </c>
      <c r="C222" s="38" t="s">
        <v>343</v>
      </c>
      <c r="D222" s="37" t="s">
        <v>127</v>
      </c>
      <c r="E222" s="39" t="s">
        <v>5891</v>
      </c>
      <c r="F222" s="40" t="s">
        <v>522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130</v>
      </c>
      <c r="B223" s="45"/>
      <c r="C223" s="46"/>
      <c r="D223" s="46"/>
      <c r="E223" s="39" t="s">
        <v>5891</v>
      </c>
      <c r="F223" s="46"/>
      <c r="G223" s="46"/>
      <c r="H223" s="46"/>
      <c r="I223" s="46"/>
      <c r="J223" s="47"/>
    </row>
    <row r="224">
      <c r="A224" s="37" t="s">
        <v>131</v>
      </c>
      <c r="B224" s="45"/>
      <c r="C224" s="46"/>
      <c r="D224" s="46"/>
      <c r="E224" s="39" t="s">
        <v>5891</v>
      </c>
      <c r="F224" s="46"/>
      <c r="G224" s="46"/>
      <c r="H224" s="46"/>
      <c r="I224" s="46"/>
      <c r="J224" s="47"/>
    </row>
    <row r="225">
      <c r="A225" s="37" t="s">
        <v>125</v>
      </c>
      <c r="B225" s="37">
        <v>72</v>
      </c>
      <c r="C225" s="38" t="s">
        <v>345</v>
      </c>
      <c r="D225" s="37" t="s">
        <v>127</v>
      </c>
      <c r="E225" s="39" t="s">
        <v>5892</v>
      </c>
      <c r="F225" s="40" t="s">
        <v>522</v>
      </c>
      <c r="G225" s="41">
        <v>1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130</v>
      </c>
      <c r="B226" s="45"/>
      <c r="C226" s="46"/>
      <c r="D226" s="46"/>
      <c r="E226" s="39" t="s">
        <v>5892</v>
      </c>
      <c r="F226" s="46"/>
      <c r="G226" s="46"/>
      <c r="H226" s="46"/>
      <c r="I226" s="46"/>
      <c r="J226" s="47"/>
    </row>
    <row r="227">
      <c r="A227" s="37" t="s">
        <v>131</v>
      </c>
      <c r="B227" s="45"/>
      <c r="C227" s="46"/>
      <c r="D227" s="46"/>
      <c r="E227" s="39" t="s">
        <v>5892</v>
      </c>
      <c r="F227" s="46"/>
      <c r="G227" s="46"/>
      <c r="H227" s="46"/>
      <c r="I227" s="46"/>
      <c r="J227" s="47"/>
    </row>
    <row r="228">
      <c r="A228" s="37" t="s">
        <v>125</v>
      </c>
      <c r="B228" s="37">
        <v>73</v>
      </c>
      <c r="C228" s="38" t="s">
        <v>347</v>
      </c>
      <c r="D228" s="37" t="s">
        <v>127</v>
      </c>
      <c r="E228" s="39" t="s">
        <v>5893</v>
      </c>
      <c r="F228" s="40" t="s">
        <v>522</v>
      </c>
      <c r="G228" s="41">
        <v>1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130</v>
      </c>
      <c r="B229" s="45"/>
      <c r="C229" s="46"/>
      <c r="D229" s="46"/>
      <c r="E229" s="39" t="s">
        <v>5893</v>
      </c>
      <c r="F229" s="46"/>
      <c r="G229" s="46"/>
      <c r="H229" s="46"/>
      <c r="I229" s="46"/>
      <c r="J229" s="47"/>
    </row>
    <row r="230">
      <c r="A230" s="37" t="s">
        <v>131</v>
      </c>
      <c r="B230" s="45"/>
      <c r="C230" s="46"/>
      <c r="D230" s="46"/>
      <c r="E230" s="39" t="s">
        <v>5893</v>
      </c>
      <c r="F230" s="46"/>
      <c r="G230" s="46"/>
      <c r="H230" s="46"/>
      <c r="I230" s="46"/>
      <c r="J230" s="47"/>
    </row>
    <row r="231">
      <c r="A231" s="37" t="s">
        <v>125</v>
      </c>
      <c r="B231" s="37">
        <v>74</v>
      </c>
      <c r="C231" s="38" t="s">
        <v>349</v>
      </c>
      <c r="D231" s="37" t="s">
        <v>127</v>
      </c>
      <c r="E231" s="39" t="s">
        <v>5894</v>
      </c>
      <c r="F231" s="40" t="s">
        <v>522</v>
      </c>
      <c r="G231" s="41">
        <v>1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130</v>
      </c>
      <c r="B232" s="45"/>
      <c r="C232" s="46"/>
      <c r="D232" s="46"/>
      <c r="E232" s="39" t="s">
        <v>5894</v>
      </c>
      <c r="F232" s="46"/>
      <c r="G232" s="46"/>
      <c r="H232" s="46"/>
      <c r="I232" s="46"/>
      <c r="J232" s="47"/>
    </row>
    <row r="233">
      <c r="A233" s="37" t="s">
        <v>131</v>
      </c>
      <c r="B233" s="45"/>
      <c r="C233" s="46"/>
      <c r="D233" s="46"/>
      <c r="E233" s="39" t="s">
        <v>5894</v>
      </c>
      <c r="F233" s="46"/>
      <c r="G233" s="46"/>
      <c r="H233" s="46"/>
      <c r="I233" s="46"/>
      <c r="J233" s="47"/>
    </row>
    <row r="234">
      <c r="A234" s="31" t="s">
        <v>122</v>
      </c>
      <c r="B234" s="32"/>
      <c r="C234" s="33" t="s">
        <v>5895</v>
      </c>
      <c r="D234" s="34"/>
      <c r="E234" s="31" t="s">
        <v>5896</v>
      </c>
      <c r="F234" s="34"/>
      <c r="G234" s="34"/>
      <c r="H234" s="34"/>
      <c r="I234" s="35">
        <f>SUMIFS(I235:I336,A235:A336,"P")</f>
        <v>0</v>
      </c>
      <c r="J234" s="36"/>
    </row>
    <row r="235" ht="30">
      <c r="A235" s="37" t="s">
        <v>125</v>
      </c>
      <c r="B235" s="37">
        <v>75</v>
      </c>
      <c r="C235" s="38" t="s">
        <v>5897</v>
      </c>
      <c r="D235" s="37" t="s">
        <v>127</v>
      </c>
      <c r="E235" s="39" t="s">
        <v>5898</v>
      </c>
      <c r="F235" s="40" t="s">
        <v>135</v>
      </c>
      <c r="G235" s="41">
        <v>96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 ht="30">
      <c r="A236" s="37" t="s">
        <v>130</v>
      </c>
      <c r="B236" s="45"/>
      <c r="C236" s="46"/>
      <c r="D236" s="46"/>
      <c r="E236" s="39" t="s">
        <v>5898</v>
      </c>
      <c r="F236" s="46"/>
      <c r="G236" s="46"/>
      <c r="H236" s="46"/>
      <c r="I236" s="46"/>
      <c r="J236" s="47"/>
    </row>
    <row r="237" ht="30">
      <c r="A237" s="37" t="s">
        <v>131</v>
      </c>
      <c r="B237" s="45"/>
      <c r="C237" s="46"/>
      <c r="D237" s="46"/>
      <c r="E237" s="39" t="s">
        <v>5898</v>
      </c>
      <c r="F237" s="46"/>
      <c r="G237" s="46"/>
      <c r="H237" s="46"/>
      <c r="I237" s="46"/>
      <c r="J237" s="47"/>
    </row>
    <row r="238" ht="45">
      <c r="A238" s="37" t="s">
        <v>125</v>
      </c>
      <c r="B238" s="37">
        <v>76</v>
      </c>
      <c r="C238" s="38" t="s">
        <v>5899</v>
      </c>
      <c r="D238" s="37" t="s">
        <v>127</v>
      </c>
      <c r="E238" s="39" t="s">
        <v>5900</v>
      </c>
      <c r="F238" s="40" t="s">
        <v>135</v>
      </c>
      <c r="G238" s="41">
        <v>27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 ht="45">
      <c r="A239" s="37" t="s">
        <v>130</v>
      </c>
      <c r="B239" s="45"/>
      <c r="C239" s="46"/>
      <c r="D239" s="46"/>
      <c r="E239" s="39" t="s">
        <v>5900</v>
      </c>
      <c r="F239" s="46"/>
      <c r="G239" s="46"/>
      <c r="H239" s="46"/>
      <c r="I239" s="46"/>
      <c r="J239" s="47"/>
    </row>
    <row r="240" ht="45">
      <c r="A240" s="37" t="s">
        <v>131</v>
      </c>
      <c r="B240" s="45"/>
      <c r="C240" s="46"/>
      <c r="D240" s="46"/>
      <c r="E240" s="39" t="s">
        <v>5900</v>
      </c>
      <c r="F240" s="46"/>
      <c r="G240" s="46"/>
      <c r="H240" s="46"/>
      <c r="I240" s="46"/>
      <c r="J240" s="47"/>
    </row>
    <row r="241" ht="30">
      <c r="A241" s="37" t="s">
        <v>125</v>
      </c>
      <c r="B241" s="37">
        <v>77</v>
      </c>
      <c r="C241" s="38" t="s">
        <v>5901</v>
      </c>
      <c r="D241" s="37" t="s">
        <v>127</v>
      </c>
      <c r="E241" s="39" t="s">
        <v>5902</v>
      </c>
      <c r="F241" s="40" t="s">
        <v>135</v>
      </c>
      <c r="G241" s="41">
        <v>4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 ht="30">
      <c r="A242" s="37" t="s">
        <v>130</v>
      </c>
      <c r="B242" s="45"/>
      <c r="C242" s="46"/>
      <c r="D242" s="46"/>
      <c r="E242" s="39" t="s">
        <v>5902</v>
      </c>
      <c r="F242" s="46"/>
      <c r="G242" s="46"/>
      <c r="H242" s="46"/>
      <c r="I242" s="46"/>
      <c r="J242" s="47"/>
    </row>
    <row r="243" ht="30">
      <c r="A243" s="37" t="s">
        <v>131</v>
      </c>
      <c r="B243" s="45"/>
      <c r="C243" s="46"/>
      <c r="D243" s="46"/>
      <c r="E243" s="39" t="s">
        <v>5902</v>
      </c>
      <c r="F243" s="46"/>
      <c r="G243" s="46"/>
      <c r="H243" s="46"/>
      <c r="I243" s="46"/>
      <c r="J243" s="47"/>
    </row>
    <row r="244" ht="45">
      <c r="A244" s="37" t="s">
        <v>125</v>
      </c>
      <c r="B244" s="37">
        <v>78</v>
      </c>
      <c r="C244" s="38" t="s">
        <v>5903</v>
      </c>
      <c r="D244" s="37" t="s">
        <v>127</v>
      </c>
      <c r="E244" s="39" t="s">
        <v>5904</v>
      </c>
      <c r="F244" s="40" t="s">
        <v>135</v>
      </c>
      <c r="G244" s="41">
        <v>37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 ht="45">
      <c r="A245" s="37" t="s">
        <v>130</v>
      </c>
      <c r="B245" s="45"/>
      <c r="C245" s="46"/>
      <c r="D245" s="46"/>
      <c r="E245" s="39" t="s">
        <v>5904</v>
      </c>
      <c r="F245" s="46"/>
      <c r="G245" s="46"/>
      <c r="H245" s="46"/>
      <c r="I245" s="46"/>
      <c r="J245" s="47"/>
    </row>
    <row r="246" ht="45">
      <c r="A246" s="37" t="s">
        <v>131</v>
      </c>
      <c r="B246" s="45"/>
      <c r="C246" s="46"/>
      <c r="D246" s="46"/>
      <c r="E246" s="39" t="s">
        <v>5904</v>
      </c>
      <c r="F246" s="46"/>
      <c r="G246" s="46"/>
      <c r="H246" s="46"/>
      <c r="I246" s="46"/>
      <c r="J246" s="47"/>
    </row>
    <row r="247" ht="45">
      <c r="A247" s="37" t="s">
        <v>125</v>
      </c>
      <c r="B247" s="37">
        <v>79</v>
      </c>
      <c r="C247" s="38" t="s">
        <v>5905</v>
      </c>
      <c r="D247" s="37" t="s">
        <v>127</v>
      </c>
      <c r="E247" s="39" t="s">
        <v>5906</v>
      </c>
      <c r="F247" s="40" t="s">
        <v>135</v>
      </c>
      <c r="G247" s="41">
        <v>248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 ht="45">
      <c r="A248" s="37" t="s">
        <v>130</v>
      </c>
      <c r="B248" s="45"/>
      <c r="C248" s="46"/>
      <c r="D248" s="46"/>
      <c r="E248" s="39" t="s">
        <v>5907</v>
      </c>
      <c r="F248" s="46"/>
      <c r="G248" s="46"/>
      <c r="H248" s="46"/>
      <c r="I248" s="46"/>
      <c r="J248" s="47"/>
    </row>
    <row r="249" ht="45">
      <c r="A249" s="37" t="s">
        <v>131</v>
      </c>
      <c r="B249" s="45"/>
      <c r="C249" s="46"/>
      <c r="D249" s="46"/>
      <c r="E249" s="39" t="s">
        <v>5907</v>
      </c>
      <c r="F249" s="46"/>
      <c r="G249" s="46"/>
      <c r="H249" s="46"/>
      <c r="I249" s="46"/>
      <c r="J249" s="47"/>
    </row>
    <row r="250" ht="30">
      <c r="A250" s="37" t="s">
        <v>125</v>
      </c>
      <c r="B250" s="37">
        <v>80</v>
      </c>
      <c r="C250" s="38" t="s">
        <v>5908</v>
      </c>
      <c r="D250" s="37" t="s">
        <v>127</v>
      </c>
      <c r="E250" s="39" t="s">
        <v>5909</v>
      </c>
      <c r="F250" s="40" t="s">
        <v>135</v>
      </c>
      <c r="G250" s="41">
        <v>149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 ht="30">
      <c r="A251" s="37" t="s">
        <v>130</v>
      </c>
      <c r="B251" s="45"/>
      <c r="C251" s="46"/>
      <c r="D251" s="46"/>
      <c r="E251" s="39" t="s">
        <v>5909</v>
      </c>
      <c r="F251" s="46"/>
      <c r="G251" s="46"/>
      <c r="H251" s="46"/>
      <c r="I251" s="46"/>
      <c r="J251" s="47"/>
    </row>
    <row r="252" ht="30">
      <c r="A252" s="37" t="s">
        <v>131</v>
      </c>
      <c r="B252" s="45"/>
      <c r="C252" s="46"/>
      <c r="D252" s="46"/>
      <c r="E252" s="39" t="s">
        <v>5909</v>
      </c>
      <c r="F252" s="46"/>
      <c r="G252" s="46"/>
      <c r="H252" s="46"/>
      <c r="I252" s="46"/>
      <c r="J252" s="47"/>
    </row>
    <row r="253" ht="45">
      <c r="A253" s="37" t="s">
        <v>125</v>
      </c>
      <c r="B253" s="37">
        <v>81</v>
      </c>
      <c r="C253" s="38" t="s">
        <v>351</v>
      </c>
      <c r="D253" s="37" t="s">
        <v>127</v>
      </c>
      <c r="E253" s="39" t="s">
        <v>5910</v>
      </c>
      <c r="F253" s="40" t="s">
        <v>135</v>
      </c>
      <c r="G253" s="41">
        <v>4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 ht="60">
      <c r="A254" s="37" t="s">
        <v>130</v>
      </c>
      <c r="B254" s="45"/>
      <c r="C254" s="46"/>
      <c r="D254" s="46"/>
      <c r="E254" s="39" t="s">
        <v>5911</v>
      </c>
      <c r="F254" s="46"/>
      <c r="G254" s="46"/>
      <c r="H254" s="46"/>
      <c r="I254" s="46"/>
      <c r="J254" s="47"/>
    </row>
    <row r="255" ht="60">
      <c r="A255" s="37" t="s">
        <v>131</v>
      </c>
      <c r="B255" s="45"/>
      <c r="C255" s="46"/>
      <c r="D255" s="46"/>
      <c r="E255" s="39" t="s">
        <v>5912</v>
      </c>
      <c r="F255" s="46"/>
      <c r="G255" s="46"/>
      <c r="H255" s="46"/>
      <c r="I255" s="46"/>
      <c r="J255" s="47"/>
    </row>
    <row r="256" ht="45">
      <c r="A256" s="37" t="s">
        <v>125</v>
      </c>
      <c r="B256" s="37">
        <v>82</v>
      </c>
      <c r="C256" s="38" t="s">
        <v>353</v>
      </c>
      <c r="D256" s="37" t="s">
        <v>127</v>
      </c>
      <c r="E256" s="39" t="s">
        <v>5913</v>
      </c>
      <c r="F256" s="40" t="s">
        <v>135</v>
      </c>
      <c r="G256" s="41">
        <v>8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 ht="60">
      <c r="A257" s="37" t="s">
        <v>130</v>
      </c>
      <c r="B257" s="45"/>
      <c r="C257" s="46"/>
      <c r="D257" s="46"/>
      <c r="E257" s="39" t="s">
        <v>5914</v>
      </c>
      <c r="F257" s="46"/>
      <c r="G257" s="46"/>
      <c r="H257" s="46"/>
      <c r="I257" s="46"/>
      <c r="J257" s="47"/>
    </row>
    <row r="258" ht="60">
      <c r="A258" s="37" t="s">
        <v>131</v>
      </c>
      <c r="B258" s="45"/>
      <c r="C258" s="46"/>
      <c r="D258" s="46"/>
      <c r="E258" s="39" t="s">
        <v>5915</v>
      </c>
      <c r="F258" s="46"/>
      <c r="G258" s="46"/>
      <c r="H258" s="46"/>
      <c r="I258" s="46"/>
      <c r="J258" s="47"/>
    </row>
    <row r="259" ht="45">
      <c r="A259" s="37" t="s">
        <v>125</v>
      </c>
      <c r="B259" s="37">
        <v>83</v>
      </c>
      <c r="C259" s="38" t="s">
        <v>355</v>
      </c>
      <c r="D259" s="37" t="s">
        <v>127</v>
      </c>
      <c r="E259" s="39" t="s">
        <v>5913</v>
      </c>
      <c r="F259" s="40" t="s">
        <v>135</v>
      </c>
      <c r="G259" s="41">
        <v>32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 ht="60">
      <c r="A260" s="37" t="s">
        <v>130</v>
      </c>
      <c r="B260" s="45"/>
      <c r="C260" s="46"/>
      <c r="D260" s="46"/>
      <c r="E260" s="39" t="s">
        <v>5916</v>
      </c>
      <c r="F260" s="46"/>
      <c r="G260" s="46"/>
      <c r="H260" s="46"/>
      <c r="I260" s="46"/>
      <c r="J260" s="47"/>
    </row>
    <row r="261" ht="60">
      <c r="A261" s="37" t="s">
        <v>131</v>
      </c>
      <c r="B261" s="45"/>
      <c r="C261" s="46"/>
      <c r="D261" s="46"/>
      <c r="E261" s="39" t="s">
        <v>5917</v>
      </c>
      <c r="F261" s="46"/>
      <c r="G261" s="46"/>
      <c r="H261" s="46"/>
      <c r="I261" s="46"/>
      <c r="J261" s="47"/>
    </row>
    <row r="262" ht="45">
      <c r="A262" s="37" t="s">
        <v>125</v>
      </c>
      <c r="B262" s="37">
        <v>84</v>
      </c>
      <c r="C262" s="38" t="s">
        <v>357</v>
      </c>
      <c r="D262" s="37" t="s">
        <v>127</v>
      </c>
      <c r="E262" s="39" t="s">
        <v>5918</v>
      </c>
      <c r="F262" s="40" t="s">
        <v>135</v>
      </c>
      <c r="G262" s="41">
        <v>88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 ht="60">
      <c r="A263" s="37" t="s">
        <v>130</v>
      </c>
      <c r="B263" s="45"/>
      <c r="C263" s="46"/>
      <c r="D263" s="46"/>
      <c r="E263" s="39" t="s">
        <v>5919</v>
      </c>
      <c r="F263" s="46"/>
      <c r="G263" s="46"/>
      <c r="H263" s="46"/>
      <c r="I263" s="46"/>
      <c r="J263" s="47"/>
    </row>
    <row r="264" ht="60">
      <c r="A264" s="37" t="s">
        <v>131</v>
      </c>
      <c r="B264" s="45"/>
      <c r="C264" s="46"/>
      <c r="D264" s="46"/>
      <c r="E264" s="39" t="s">
        <v>5920</v>
      </c>
      <c r="F264" s="46"/>
      <c r="G264" s="46"/>
      <c r="H264" s="46"/>
      <c r="I264" s="46"/>
      <c r="J264" s="47"/>
    </row>
    <row r="265" ht="45">
      <c r="A265" s="37" t="s">
        <v>125</v>
      </c>
      <c r="B265" s="37">
        <v>85</v>
      </c>
      <c r="C265" s="38" t="s">
        <v>359</v>
      </c>
      <c r="D265" s="37" t="s">
        <v>127</v>
      </c>
      <c r="E265" s="39" t="s">
        <v>5918</v>
      </c>
      <c r="F265" s="40" t="s">
        <v>135</v>
      </c>
      <c r="G265" s="41">
        <v>22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 ht="60">
      <c r="A266" s="37" t="s">
        <v>130</v>
      </c>
      <c r="B266" s="45"/>
      <c r="C266" s="46"/>
      <c r="D266" s="46"/>
      <c r="E266" s="39" t="s">
        <v>5921</v>
      </c>
      <c r="F266" s="46"/>
      <c r="G266" s="46"/>
      <c r="H266" s="46"/>
      <c r="I266" s="46"/>
      <c r="J266" s="47"/>
    </row>
    <row r="267" ht="60">
      <c r="A267" s="37" t="s">
        <v>131</v>
      </c>
      <c r="B267" s="45"/>
      <c r="C267" s="46"/>
      <c r="D267" s="46"/>
      <c r="E267" s="39" t="s">
        <v>5922</v>
      </c>
      <c r="F267" s="46"/>
      <c r="G267" s="46"/>
      <c r="H267" s="46"/>
      <c r="I267" s="46"/>
      <c r="J267" s="47"/>
    </row>
    <row r="268">
      <c r="A268" s="37" t="s">
        <v>125</v>
      </c>
      <c r="B268" s="37">
        <v>86</v>
      </c>
      <c r="C268" s="38" t="s">
        <v>360</v>
      </c>
      <c r="D268" s="37" t="s">
        <v>127</v>
      </c>
      <c r="E268" s="39" t="s">
        <v>5923</v>
      </c>
      <c r="F268" s="40" t="s">
        <v>135</v>
      </c>
      <c r="G268" s="41">
        <v>98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130</v>
      </c>
      <c r="B269" s="45"/>
      <c r="C269" s="46"/>
      <c r="D269" s="46"/>
      <c r="E269" s="39" t="s">
        <v>5923</v>
      </c>
      <c r="F269" s="46"/>
      <c r="G269" s="46"/>
      <c r="H269" s="46"/>
      <c r="I269" s="46"/>
      <c r="J269" s="47"/>
    </row>
    <row r="270">
      <c r="A270" s="37" t="s">
        <v>131</v>
      </c>
      <c r="B270" s="45"/>
      <c r="C270" s="46"/>
      <c r="D270" s="46"/>
      <c r="E270" s="39" t="s">
        <v>5924</v>
      </c>
      <c r="F270" s="46"/>
      <c r="G270" s="46"/>
      <c r="H270" s="46"/>
      <c r="I270" s="46"/>
      <c r="J270" s="47"/>
    </row>
    <row r="271">
      <c r="A271" s="37" t="s">
        <v>125</v>
      </c>
      <c r="B271" s="37">
        <v>87</v>
      </c>
      <c r="C271" s="38" t="s">
        <v>362</v>
      </c>
      <c r="D271" s="37" t="s">
        <v>127</v>
      </c>
      <c r="E271" s="39" t="s">
        <v>5925</v>
      </c>
      <c r="F271" s="40" t="s">
        <v>135</v>
      </c>
      <c r="G271" s="41">
        <v>85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130</v>
      </c>
      <c r="B272" s="45"/>
      <c r="C272" s="46"/>
      <c r="D272" s="46"/>
      <c r="E272" s="39" t="s">
        <v>5925</v>
      </c>
      <c r="F272" s="46"/>
      <c r="G272" s="46"/>
      <c r="H272" s="46"/>
      <c r="I272" s="46"/>
      <c r="J272" s="47"/>
    </row>
    <row r="273">
      <c r="A273" s="37" t="s">
        <v>131</v>
      </c>
      <c r="B273" s="45"/>
      <c r="C273" s="46"/>
      <c r="D273" s="46"/>
      <c r="E273" s="39" t="s">
        <v>5926</v>
      </c>
      <c r="F273" s="46"/>
      <c r="G273" s="46"/>
      <c r="H273" s="46"/>
      <c r="I273" s="46"/>
      <c r="J273" s="47"/>
    </row>
    <row r="274" ht="30">
      <c r="A274" s="37" t="s">
        <v>125</v>
      </c>
      <c r="B274" s="37">
        <v>88</v>
      </c>
      <c r="C274" s="38" t="s">
        <v>364</v>
      </c>
      <c r="D274" s="37" t="s">
        <v>127</v>
      </c>
      <c r="E274" s="39" t="s">
        <v>5927</v>
      </c>
      <c r="F274" s="40" t="s">
        <v>135</v>
      </c>
      <c r="G274" s="41">
        <v>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 ht="30">
      <c r="A275" s="37" t="s">
        <v>130</v>
      </c>
      <c r="B275" s="45"/>
      <c r="C275" s="46"/>
      <c r="D275" s="46"/>
      <c r="E275" s="39" t="s">
        <v>5927</v>
      </c>
      <c r="F275" s="46"/>
      <c r="G275" s="46"/>
      <c r="H275" s="46"/>
      <c r="I275" s="46"/>
      <c r="J275" s="47"/>
    </row>
    <row r="276" ht="30">
      <c r="A276" s="37" t="s">
        <v>131</v>
      </c>
      <c r="B276" s="45"/>
      <c r="C276" s="46"/>
      <c r="D276" s="46"/>
      <c r="E276" s="39" t="s">
        <v>5928</v>
      </c>
      <c r="F276" s="46"/>
      <c r="G276" s="46"/>
      <c r="H276" s="46"/>
      <c r="I276" s="46"/>
      <c r="J276" s="47"/>
    </row>
    <row r="277" ht="30">
      <c r="A277" s="37" t="s">
        <v>125</v>
      </c>
      <c r="B277" s="37">
        <v>89</v>
      </c>
      <c r="C277" s="38" t="s">
        <v>366</v>
      </c>
      <c r="D277" s="37" t="s">
        <v>127</v>
      </c>
      <c r="E277" s="39" t="s">
        <v>5929</v>
      </c>
      <c r="F277" s="40" t="s">
        <v>135</v>
      </c>
      <c r="G277" s="41">
        <v>58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130</v>
      </c>
      <c r="B278" s="45"/>
      <c r="C278" s="46"/>
      <c r="D278" s="46"/>
      <c r="E278" s="39" t="s">
        <v>5929</v>
      </c>
      <c r="F278" s="46"/>
      <c r="G278" s="46"/>
      <c r="H278" s="46"/>
      <c r="I278" s="46"/>
      <c r="J278" s="47"/>
    </row>
    <row r="279" ht="30">
      <c r="A279" s="37" t="s">
        <v>131</v>
      </c>
      <c r="B279" s="45"/>
      <c r="C279" s="46"/>
      <c r="D279" s="46"/>
      <c r="E279" s="39" t="s">
        <v>5930</v>
      </c>
      <c r="F279" s="46"/>
      <c r="G279" s="46"/>
      <c r="H279" s="46"/>
      <c r="I279" s="46"/>
      <c r="J279" s="47"/>
    </row>
    <row r="280">
      <c r="A280" s="37" t="s">
        <v>125</v>
      </c>
      <c r="B280" s="37">
        <v>90</v>
      </c>
      <c r="C280" s="38" t="s">
        <v>368</v>
      </c>
      <c r="D280" s="37" t="s">
        <v>127</v>
      </c>
      <c r="E280" s="39" t="s">
        <v>5931</v>
      </c>
      <c r="F280" s="40" t="s">
        <v>135</v>
      </c>
      <c r="G280" s="41">
        <v>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130</v>
      </c>
      <c r="B281" s="45"/>
      <c r="C281" s="46"/>
      <c r="D281" s="46"/>
      <c r="E281" s="39" t="s">
        <v>5931</v>
      </c>
      <c r="F281" s="46"/>
      <c r="G281" s="46"/>
      <c r="H281" s="46"/>
      <c r="I281" s="46"/>
      <c r="J281" s="47"/>
    </row>
    <row r="282">
      <c r="A282" s="37" t="s">
        <v>131</v>
      </c>
      <c r="B282" s="45"/>
      <c r="C282" s="46"/>
      <c r="D282" s="46"/>
      <c r="E282" s="39" t="s">
        <v>5932</v>
      </c>
      <c r="F282" s="46"/>
      <c r="G282" s="46"/>
      <c r="H282" s="46"/>
      <c r="I282" s="46"/>
      <c r="J282" s="47"/>
    </row>
    <row r="283">
      <c r="A283" s="37" t="s">
        <v>125</v>
      </c>
      <c r="B283" s="37">
        <v>91</v>
      </c>
      <c r="C283" s="38" t="s">
        <v>371</v>
      </c>
      <c r="D283" s="37" t="s">
        <v>127</v>
      </c>
      <c r="E283" s="39" t="s">
        <v>5933</v>
      </c>
      <c r="F283" s="40" t="s">
        <v>135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130</v>
      </c>
      <c r="B284" s="45"/>
      <c r="C284" s="46"/>
      <c r="D284" s="46"/>
      <c r="E284" s="39" t="s">
        <v>5933</v>
      </c>
      <c r="F284" s="46"/>
      <c r="G284" s="46"/>
      <c r="H284" s="46"/>
      <c r="I284" s="46"/>
      <c r="J284" s="47"/>
    </row>
    <row r="285">
      <c r="A285" s="37" t="s">
        <v>131</v>
      </c>
      <c r="B285" s="45"/>
      <c r="C285" s="46"/>
      <c r="D285" s="46"/>
      <c r="E285" s="39" t="s">
        <v>5934</v>
      </c>
      <c r="F285" s="46"/>
      <c r="G285" s="46"/>
      <c r="H285" s="46"/>
      <c r="I285" s="46"/>
      <c r="J285" s="47"/>
    </row>
    <row r="286" ht="30">
      <c r="A286" s="37" t="s">
        <v>125</v>
      </c>
      <c r="B286" s="37">
        <v>92</v>
      </c>
      <c r="C286" s="38" t="s">
        <v>373</v>
      </c>
      <c r="D286" s="37" t="s">
        <v>127</v>
      </c>
      <c r="E286" s="39" t="s">
        <v>5935</v>
      </c>
      <c r="F286" s="40" t="s">
        <v>135</v>
      </c>
      <c r="G286" s="41">
        <v>11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30">
      <c r="A287" s="37" t="s">
        <v>130</v>
      </c>
      <c r="B287" s="45"/>
      <c r="C287" s="46"/>
      <c r="D287" s="46"/>
      <c r="E287" s="39" t="s">
        <v>5935</v>
      </c>
      <c r="F287" s="46"/>
      <c r="G287" s="46"/>
      <c r="H287" s="46"/>
      <c r="I287" s="46"/>
      <c r="J287" s="47"/>
    </row>
    <row r="288" ht="30">
      <c r="A288" s="37" t="s">
        <v>131</v>
      </c>
      <c r="B288" s="45"/>
      <c r="C288" s="46"/>
      <c r="D288" s="46"/>
      <c r="E288" s="39" t="s">
        <v>5936</v>
      </c>
      <c r="F288" s="46"/>
      <c r="G288" s="46"/>
      <c r="H288" s="46"/>
      <c r="I288" s="46"/>
      <c r="J288" s="47"/>
    </row>
    <row r="289">
      <c r="A289" s="37" t="s">
        <v>125</v>
      </c>
      <c r="B289" s="37">
        <v>93</v>
      </c>
      <c r="C289" s="38" t="s">
        <v>375</v>
      </c>
      <c r="D289" s="37" t="s">
        <v>127</v>
      </c>
      <c r="E289" s="39" t="s">
        <v>5937</v>
      </c>
      <c r="F289" s="40" t="s">
        <v>135</v>
      </c>
      <c r="G289" s="41">
        <v>8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130</v>
      </c>
      <c r="B290" s="45"/>
      <c r="C290" s="46"/>
      <c r="D290" s="46"/>
      <c r="E290" s="39" t="s">
        <v>5937</v>
      </c>
      <c r="F290" s="46"/>
      <c r="G290" s="46"/>
      <c r="H290" s="46"/>
      <c r="I290" s="46"/>
      <c r="J290" s="47"/>
    </row>
    <row r="291">
      <c r="A291" s="37" t="s">
        <v>131</v>
      </c>
      <c r="B291" s="45"/>
      <c r="C291" s="46"/>
      <c r="D291" s="46"/>
      <c r="E291" s="39" t="s">
        <v>5938</v>
      </c>
      <c r="F291" s="46"/>
      <c r="G291" s="46"/>
      <c r="H291" s="46"/>
      <c r="I291" s="46"/>
      <c r="J291" s="47"/>
    </row>
    <row r="292">
      <c r="A292" s="37" t="s">
        <v>125</v>
      </c>
      <c r="B292" s="37">
        <v>94</v>
      </c>
      <c r="C292" s="38" t="s">
        <v>377</v>
      </c>
      <c r="D292" s="37" t="s">
        <v>127</v>
      </c>
      <c r="E292" s="39" t="s">
        <v>5939</v>
      </c>
      <c r="F292" s="40" t="s">
        <v>135</v>
      </c>
      <c r="G292" s="41">
        <v>23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130</v>
      </c>
      <c r="B293" s="45"/>
      <c r="C293" s="46"/>
      <c r="D293" s="46"/>
      <c r="E293" s="39" t="s">
        <v>5939</v>
      </c>
      <c r="F293" s="46"/>
      <c r="G293" s="46"/>
      <c r="H293" s="46"/>
      <c r="I293" s="46"/>
      <c r="J293" s="47"/>
    </row>
    <row r="294">
      <c r="A294" s="37" t="s">
        <v>131</v>
      </c>
      <c r="B294" s="45"/>
      <c r="C294" s="46"/>
      <c r="D294" s="46"/>
      <c r="E294" s="39" t="s">
        <v>5940</v>
      </c>
      <c r="F294" s="46"/>
      <c r="G294" s="46"/>
      <c r="H294" s="46"/>
      <c r="I294" s="46"/>
      <c r="J294" s="47"/>
    </row>
    <row r="295">
      <c r="A295" s="37" t="s">
        <v>125</v>
      </c>
      <c r="B295" s="37">
        <v>95</v>
      </c>
      <c r="C295" s="38" t="s">
        <v>378</v>
      </c>
      <c r="D295" s="37" t="s">
        <v>127</v>
      </c>
      <c r="E295" s="39" t="s">
        <v>5941</v>
      </c>
      <c r="F295" s="40" t="s">
        <v>135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130</v>
      </c>
      <c r="B296" s="45"/>
      <c r="C296" s="46"/>
      <c r="D296" s="46"/>
      <c r="E296" s="39" t="s">
        <v>5941</v>
      </c>
      <c r="F296" s="46"/>
      <c r="G296" s="46"/>
      <c r="H296" s="46"/>
      <c r="I296" s="46"/>
      <c r="J296" s="47"/>
    </row>
    <row r="297">
      <c r="A297" s="37" t="s">
        <v>131</v>
      </c>
      <c r="B297" s="45"/>
      <c r="C297" s="46"/>
      <c r="D297" s="46"/>
      <c r="E297" s="39" t="s">
        <v>5942</v>
      </c>
      <c r="F297" s="46"/>
      <c r="G297" s="46"/>
      <c r="H297" s="46"/>
      <c r="I297" s="46"/>
      <c r="J297" s="47"/>
    </row>
    <row r="298">
      <c r="A298" s="37" t="s">
        <v>125</v>
      </c>
      <c r="B298" s="37">
        <v>96</v>
      </c>
      <c r="C298" s="38" t="s">
        <v>380</v>
      </c>
      <c r="D298" s="37" t="s">
        <v>127</v>
      </c>
      <c r="E298" s="39" t="s">
        <v>5943</v>
      </c>
      <c r="F298" s="40" t="s">
        <v>135</v>
      </c>
      <c r="G298" s="41">
        <v>4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130</v>
      </c>
      <c r="B299" s="45"/>
      <c r="C299" s="46"/>
      <c r="D299" s="46"/>
      <c r="E299" s="39" t="s">
        <v>5943</v>
      </c>
      <c r="F299" s="46"/>
      <c r="G299" s="46"/>
      <c r="H299" s="46"/>
      <c r="I299" s="46"/>
      <c r="J299" s="47"/>
    </row>
    <row r="300">
      <c r="A300" s="37" t="s">
        <v>131</v>
      </c>
      <c r="B300" s="45"/>
      <c r="C300" s="46"/>
      <c r="D300" s="46"/>
      <c r="E300" s="39" t="s">
        <v>5944</v>
      </c>
      <c r="F300" s="46"/>
      <c r="G300" s="46"/>
      <c r="H300" s="46"/>
      <c r="I300" s="46"/>
      <c r="J300" s="47"/>
    </row>
    <row r="301">
      <c r="A301" s="37" t="s">
        <v>125</v>
      </c>
      <c r="B301" s="37">
        <v>97</v>
      </c>
      <c r="C301" s="38" t="s">
        <v>382</v>
      </c>
      <c r="D301" s="37" t="s">
        <v>127</v>
      </c>
      <c r="E301" s="39" t="s">
        <v>5945</v>
      </c>
      <c r="F301" s="40" t="s">
        <v>135</v>
      </c>
      <c r="G301" s="41">
        <v>9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130</v>
      </c>
      <c r="B302" s="45"/>
      <c r="C302" s="46"/>
      <c r="D302" s="46"/>
      <c r="E302" s="39" t="s">
        <v>5945</v>
      </c>
      <c r="F302" s="46"/>
      <c r="G302" s="46"/>
      <c r="H302" s="46"/>
      <c r="I302" s="46"/>
      <c r="J302" s="47"/>
    </row>
    <row r="303">
      <c r="A303" s="37" t="s">
        <v>131</v>
      </c>
      <c r="B303" s="45"/>
      <c r="C303" s="46"/>
      <c r="D303" s="46"/>
      <c r="E303" s="39" t="s">
        <v>5946</v>
      </c>
      <c r="F303" s="46"/>
      <c r="G303" s="46"/>
      <c r="H303" s="46"/>
      <c r="I303" s="46"/>
      <c r="J303" s="47"/>
    </row>
    <row r="304">
      <c r="A304" s="37" t="s">
        <v>125</v>
      </c>
      <c r="B304" s="37">
        <v>98</v>
      </c>
      <c r="C304" s="38" t="s">
        <v>384</v>
      </c>
      <c r="D304" s="37" t="s">
        <v>127</v>
      </c>
      <c r="E304" s="39" t="s">
        <v>5947</v>
      </c>
      <c r="F304" s="40" t="s">
        <v>135</v>
      </c>
      <c r="G304" s="41">
        <v>5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130</v>
      </c>
      <c r="B305" s="45"/>
      <c r="C305" s="46"/>
      <c r="D305" s="46"/>
      <c r="E305" s="39" t="s">
        <v>5947</v>
      </c>
      <c r="F305" s="46"/>
      <c r="G305" s="46"/>
      <c r="H305" s="46"/>
      <c r="I305" s="46"/>
      <c r="J305" s="47"/>
    </row>
    <row r="306">
      <c r="A306" s="37" t="s">
        <v>131</v>
      </c>
      <c r="B306" s="45"/>
      <c r="C306" s="46"/>
      <c r="D306" s="46"/>
      <c r="E306" s="39" t="s">
        <v>5948</v>
      </c>
      <c r="F306" s="46"/>
      <c r="G306" s="46"/>
      <c r="H306" s="46"/>
      <c r="I306" s="46"/>
      <c r="J306" s="47"/>
    </row>
    <row r="307">
      <c r="A307" s="37" t="s">
        <v>125</v>
      </c>
      <c r="B307" s="37">
        <v>99</v>
      </c>
      <c r="C307" s="38" t="s">
        <v>386</v>
      </c>
      <c r="D307" s="37" t="s">
        <v>127</v>
      </c>
      <c r="E307" s="39" t="s">
        <v>5949</v>
      </c>
      <c r="F307" s="40" t="s">
        <v>135</v>
      </c>
      <c r="G307" s="41">
        <v>6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130</v>
      </c>
      <c r="B308" s="45"/>
      <c r="C308" s="46"/>
      <c r="D308" s="46"/>
      <c r="E308" s="39" t="s">
        <v>5949</v>
      </c>
      <c r="F308" s="46"/>
      <c r="G308" s="46"/>
      <c r="H308" s="46"/>
      <c r="I308" s="46"/>
      <c r="J308" s="47"/>
    </row>
    <row r="309">
      <c r="A309" s="37" t="s">
        <v>131</v>
      </c>
      <c r="B309" s="45"/>
      <c r="C309" s="46"/>
      <c r="D309" s="46"/>
      <c r="E309" s="39" t="s">
        <v>5950</v>
      </c>
      <c r="F309" s="46"/>
      <c r="G309" s="46"/>
      <c r="H309" s="46"/>
      <c r="I309" s="46"/>
      <c r="J309" s="47"/>
    </row>
    <row r="310">
      <c r="A310" s="37" t="s">
        <v>125</v>
      </c>
      <c r="B310" s="37">
        <v>100</v>
      </c>
      <c r="C310" s="38" t="s">
        <v>388</v>
      </c>
      <c r="D310" s="37" t="s">
        <v>127</v>
      </c>
      <c r="E310" s="39" t="s">
        <v>5951</v>
      </c>
      <c r="F310" s="40" t="s">
        <v>135</v>
      </c>
      <c r="G310" s="41">
        <v>26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130</v>
      </c>
      <c r="B311" s="45"/>
      <c r="C311" s="46"/>
      <c r="D311" s="46"/>
      <c r="E311" s="39" t="s">
        <v>5951</v>
      </c>
      <c r="F311" s="46"/>
      <c r="G311" s="46"/>
      <c r="H311" s="46"/>
      <c r="I311" s="46"/>
      <c r="J311" s="47"/>
    </row>
    <row r="312">
      <c r="A312" s="37" t="s">
        <v>131</v>
      </c>
      <c r="B312" s="45"/>
      <c r="C312" s="46"/>
      <c r="D312" s="46"/>
      <c r="E312" s="39" t="s">
        <v>5952</v>
      </c>
      <c r="F312" s="46"/>
      <c r="G312" s="46"/>
      <c r="H312" s="46"/>
      <c r="I312" s="46"/>
      <c r="J312" s="47"/>
    </row>
    <row r="313">
      <c r="A313" s="37" t="s">
        <v>125</v>
      </c>
      <c r="B313" s="37">
        <v>101</v>
      </c>
      <c r="C313" s="38" t="s">
        <v>390</v>
      </c>
      <c r="D313" s="37" t="s">
        <v>127</v>
      </c>
      <c r="E313" s="39" t="s">
        <v>5953</v>
      </c>
      <c r="F313" s="40" t="s">
        <v>135</v>
      </c>
      <c r="G313" s="41">
        <v>30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130</v>
      </c>
      <c r="B314" s="45"/>
      <c r="C314" s="46"/>
      <c r="D314" s="46"/>
      <c r="E314" s="39" t="s">
        <v>5953</v>
      </c>
      <c r="F314" s="46"/>
      <c r="G314" s="46"/>
      <c r="H314" s="46"/>
      <c r="I314" s="46"/>
      <c r="J314" s="47"/>
    </row>
    <row r="315">
      <c r="A315" s="37" t="s">
        <v>131</v>
      </c>
      <c r="B315" s="45"/>
      <c r="C315" s="46"/>
      <c r="D315" s="46"/>
      <c r="E315" s="39" t="s">
        <v>5954</v>
      </c>
      <c r="F315" s="46"/>
      <c r="G315" s="46"/>
      <c r="H315" s="46"/>
      <c r="I315" s="46"/>
      <c r="J315" s="47"/>
    </row>
    <row r="316">
      <c r="A316" s="37" t="s">
        <v>125</v>
      </c>
      <c r="B316" s="37">
        <v>102</v>
      </c>
      <c r="C316" s="38" t="s">
        <v>392</v>
      </c>
      <c r="D316" s="37" t="s">
        <v>127</v>
      </c>
      <c r="E316" s="39" t="s">
        <v>5955</v>
      </c>
      <c r="F316" s="40" t="s">
        <v>135</v>
      </c>
      <c r="G316" s="41">
        <v>2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130</v>
      </c>
      <c r="B317" s="45"/>
      <c r="C317" s="46"/>
      <c r="D317" s="46"/>
      <c r="E317" s="39" t="s">
        <v>5955</v>
      </c>
      <c r="F317" s="46"/>
      <c r="G317" s="46"/>
      <c r="H317" s="46"/>
      <c r="I317" s="46"/>
      <c r="J317" s="47"/>
    </row>
    <row r="318">
      <c r="A318" s="37" t="s">
        <v>131</v>
      </c>
      <c r="B318" s="45"/>
      <c r="C318" s="46"/>
      <c r="D318" s="46"/>
      <c r="E318" s="39" t="s">
        <v>5956</v>
      </c>
      <c r="F318" s="46"/>
      <c r="G318" s="46"/>
      <c r="H318" s="46"/>
      <c r="I318" s="46"/>
      <c r="J318" s="47"/>
    </row>
    <row r="319" ht="30">
      <c r="A319" s="37" t="s">
        <v>125</v>
      </c>
      <c r="B319" s="37">
        <v>103</v>
      </c>
      <c r="C319" s="38" t="s">
        <v>394</v>
      </c>
      <c r="D319" s="37" t="s">
        <v>127</v>
      </c>
      <c r="E319" s="39" t="s">
        <v>5957</v>
      </c>
      <c r="F319" s="40" t="s">
        <v>135</v>
      </c>
      <c r="G319" s="41">
        <v>4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 ht="30">
      <c r="A320" s="37" t="s">
        <v>130</v>
      </c>
      <c r="B320" s="45"/>
      <c r="C320" s="46"/>
      <c r="D320" s="46"/>
      <c r="E320" s="39" t="s">
        <v>5957</v>
      </c>
      <c r="F320" s="46"/>
      <c r="G320" s="46"/>
      <c r="H320" s="46"/>
      <c r="I320" s="46"/>
      <c r="J320" s="47"/>
    </row>
    <row r="321" ht="30">
      <c r="A321" s="37" t="s">
        <v>131</v>
      </c>
      <c r="B321" s="45"/>
      <c r="C321" s="46"/>
      <c r="D321" s="46"/>
      <c r="E321" s="39" t="s">
        <v>5958</v>
      </c>
      <c r="F321" s="46"/>
      <c r="G321" s="46"/>
      <c r="H321" s="46"/>
      <c r="I321" s="46"/>
      <c r="J321" s="47"/>
    </row>
    <row r="322" ht="45">
      <c r="A322" s="37" t="s">
        <v>125</v>
      </c>
      <c r="B322" s="37">
        <v>104</v>
      </c>
      <c r="C322" s="38" t="s">
        <v>396</v>
      </c>
      <c r="D322" s="37" t="s">
        <v>127</v>
      </c>
      <c r="E322" s="39" t="s">
        <v>5959</v>
      </c>
      <c r="F322" s="40" t="s">
        <v>135</v>
      </c>
      <c r="G322" s="41">
        <v>17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 ht="60">
      <c r="A323" s="37" t="s">
        <v>130</v>
      </c>
      <c r="B323" s="45"/>
      <c r="C323" s="46"/>
      <c r="D323" s="46"/>
      <c r="E323" s="39" t="s">
        <v>5960</v>
      </c>
      <c r="F323" s="46"/>
      <c r="G323" s="46"/>
      <c r="H323" s="46"/>
      <c r="I323" s="46"/>
      <c r="J323" s="47"/>
    </row>
    <row r="324" ht="60">
      <c r="A324" s="37" t="s">
        <v>131</v>
      </c>
      <c r="B324" s="45"/>
      <c r="C324" s="46"/>
      <c r="D324" s="46"/>
      <c r="E324" s="39" t="s">
        <v>5961</v>
      </c>
      <c r="F324" s="46"/>
      <c r="G324" s="46"/>
      <c r="H324" s="46"/>
      <c r="I324" s="46"/>
      <c r="J324" s="47"/>
    </row>
    <row r="325" ht="45">
      <c r="A325" s="37" t="s">
        <v>125</v>
      </c>
      <c r="B325" s="37">
        <v>105</v>
      </c>
      <c r="C325" s="38" t="s">
        <v>398</v>
      </c>
      <c r="D325" s="37" t="s">
        <v>127</v>
      </c>
      <c r="E325" s="39" t="s">
        <v>5959</v>
      </c>
      <c r="F325" s="40" t="s">
        <v>135</v>
      </c>
      <c r="G325" s="41">
        <v>7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 ht="60">
      <c r="A326" s="37" t="s">
        <v>130</v>
      </c>
      <c r="B326" s="45"/>
      <c r="C326" s="46"/>
      <c r="D326" s="46"/>
      <c r="E326" s="39" t="s">
        <v>5962</v>
      </c>
      <c r="F326" s="46"/>
      <c r="G326" s="46"/>
      <c r="H326" s="46"/>
      <c r="I326" s="46"/>
      <c r="J326" s="47"/>
    </row>
    <row r="327" ht="60">
      <c r="A327" s="37" t="s">
        <v>131</v>
      </c>
      <c r="B327" s="45"/>
      <c r="C327" s="46"/>
      <c r="D327" s="46"/>
      <c r="E327" s="39" t="s">
        <v>5963</v>
      </c>
      <c r="F327" s="46"/>
      <c r="G327" s="46"/>
      <c r="H327" s="46"/>
      <c r="I327" s="46"/>
      <c r="J327" s="47"/>
    </row>
    <row r="328" ht="45">
      <c r="A328" s="37" t="s">
        <v>125</v>
      </c>
      <c r="B328" s="37">
        <v>106</v>
      </c>
      <c r="C328" s="38" t="s">
        <v>400</v>
      </c>
      <c r="D328" s="37" t="s">
        <v>127</v>
      </c>
      <c r="E328" s="39" t="s">
        <v>5959</v>
      </c>
      <c r="F328" s="40" t="s">
        <v>135</v>
      </c>
      <c r="G328" s="41">
        <v>4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 ht="60">
      <c r="A329" s="37" t="s">
        <v>130</v>
      </c>
      <c r="B329" s="45"/>
      <c r="C329" s="46"/>
      <c r="D329" s="46"/>
      <c r="E329" s="39" t="s">
        <v>5964</v>
      </c>
      <c r="F329" s="46"/>
      <c r="G329" s="46"/>
      <c r="H329" s="46"/>
      <c r="I329" s="46"/>
      <c r="J329" s="47"/>
    </row>
    <row r="330" ht="60">
      <c r="A330" s="37" t="s">
        <v>131</v>
      </c>
      <c r="B330" s="45"/>
      <c r="C330" s="46"/>
      <c r="D330" s="46"/>
      <c r="E330" s="39" t="s">
        <v>5965</v>
      </c>
      <c r="F330" s="46"/>
      <c r="G330" s="46"/>
      <c r="H330" s="46"/>
      <c r="I330" s="46"/>
      <c r="J330" s="47"/>
    </row>
    <row r="331" ht="45">
      <c r="A331" s="37" t="s">
        <v>125</v>
      </c>
      <c r="B331" s="37">
        <v>107</v>
      </c>
      <c r="C331" s="38" t="s">
        <v>402</v>
      </c>
      <c r="D331" s="37" t="s">
        <v>127</v>
      </c>
      <c r="E331" s="39" t="s">
        <v>5966</v>
      </c>
      <c r="F331" s="40" t="s">
        <v>135</v>
      </c>
      <c r="G331" s="41">
        <v>9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 ht="60">
      <c r="A332" s="37" t="s">
        <v>130</v>
      </c>
      <c r="B332" s="45"/>
      <c r="C332" s="46"/>
      <c r="D332" s="46"/>
      <c r="E332" s="39" t="s">
        <v>5967</v>
      </c>
      <c r="F332" s="46"/>
      <c r="G332" s="46"/>
      <c r="H332" s="46"/>
      <c r="I332" s="46"/>
      <c r="J332" s="47"/>
    </row>
    <row r="333" ht="60">
      <c r="A333" s="37" t="s">
        <v>131</v>
      </c>
      <c r="B333" s="45"/>
      <c r="C333" s="46"/>
      <c r="D333" s="46"/>
      <c r="E333" s="39" t="s">
        <v>5968</v>
      </c>
      <c r="F333" s="46"/>
      <c r="G333" s="46"/>
      <c r="H333" s="46"/>
      <c r="I333" s="46"/>
      <c r="J333" s="47"/>
    </row>
    <row r="334">
      <c r="A334" s="37" t="s">
        <v>125</v>
      </c>
      <c r="B334" s="37">
        <v>108</v>
      </c>
      <c r="C334" s="38" t="s">
        <v>441</v>
      </c>
      <c r="D334" s="37" t="s">
        <v>127</v>
      </c>
      <c r="E334" s="39" t="s">
        <v>5969</v>
      </c>
      <c r="F334" s="40" t="s">
        <v>135</v>
      </c>
      <c r="G334" s="41">
        <v>8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130</v>
      </c>
      <c r="B335" s="45"/>
      <c r="C335" s="46"/>
      <c r="D335" s="46"/>
      <c r="E335" s="39" t="s">
        <v>5969</v>
      </c>
      <c r="F335" s="46"/>
      <c r="G335" s="46"/>
      <c r="H335" s="46"/>
      <c r="I335" s="46"/>
      <c r="J335" s="47"/>
    </row>
    <row r="336">
      <c r="A336" s="37" t="s">
        <v>131</v>
      </c>
      <c r="B336" s="45"/>
      <c r="C336" s="46"/>
      <c r="D336" s="46"/>
      <c r="E336" s="39" t="s">
        <v>5969</v>
      </c>
      <c r="F336" s="46"/>
      <c r="G336" s="46"/>
      <c r="H336" s="46"/>
      <c r="I336" s="46"/>
      <c r="J336" s="47"/>
    </row>
    <row r="337">
      <c r="A337" s="31" t="s">
        <v>122</v>
      </c>
      <c r="B337" s="32"/>
      <c r="C337" s="33" t="s">
        <v>233</v>
      </c>
      <c r="D337" s="34"/>
      <c r="E337" s="31" t="s">
        <v>234</v>
      </c>
      <c r="F337" s="34"/>
      <c r="G337" s="34"/>
      <c r="H337" s="34"/>
      <c r="I337" s="35">
        <f>SUMIFS(I338:I343,A338:A343,"P")</f>
        <v>0</v>
      </c>
      <c r="J337" s="36"/>
    </row>
    <row r="338" ht="30">
      <c r="A338" s="37" t="s">
        <v>125</v>
      </c>
      <c r="B338" s="37">
        <v>109</v>
      </c>
      <c r="C338" s="38" t="s">
        <v>5776</v>
      </c>
      <c r="D338" s="37" t="s">
        <v>127</v>
      </c>
      <c r="E338" s="39" t="s">
        <v>5777</v>
      </c>
      <c r="F338" s="40" t="s">
        <v>237</v>
      </c>
      <c r="G338" s="41">
        <v>2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 ht="30">
      <c r="A339" s="37" t="s">
        <v>130</v>
      </c>
      <c r="B339" s="45"/>
      <c r="C339" s="46"/>
      <c r="D339" s="46"/>
      <c r="E339" s="39" t="s">
        <v>5777</v>
      </c>
      <c r="F339" s="46"/>
      <c r="G339" s="46"/>
      <c r="H339" s="46"/>
      <c r="I339" s="46"/>
      <c r="J339" s="47"/>
    </row>
    <row r="340" ht="30">
      <c r="A340" s="37" t="s">
        <v>131</v>
      </c>
      <c r="B340" s="45"/>
      <c r="C340" s="46"/>
      <c r="D340" s="46"/>
      <c r="E340" s="39" t="s">
        <v>5777</v>
      </c>
      <c r="F340" s="46"/>
      <c r="G340" s="46"/>
      <c r="H340" s="46"/>
      <c r="I340" s="46"/>
      <c r="J340" s="47"/>
    </row>
    <row r="341" ht="45">
      <c r="A341" s="37" t="s">
        <v>125</v>
      </c>
      <c r="B341" s="37">
        <v>110</v>
      </c>
      <c r="C341" s="38" t="s">
        <v>245</v>
      </c>
      <c r="D341" s="37" t="s">
        <v>246</v>
      </c>
      <c r="E341" s="39" t="s">
        <v>247</v>
      </c>
      <c r="F341" s="40" t="s">
        <v>237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30">
      <c r="A342" s="37" t="s">
        <v>130</v>
      </c>
      <c r="B342" s="45"/>
      <c r="C342" s="46"/>
      <c r="D342" s="46"/>
      <c r="E342" s="39" t="s">
        <v>248</v>
      </c>
      <c r="F342" s="46"/>
      <c r="G342" s="46"/>
      <c r="H342" s="46"/>
      <c r="I342" s="46"/>
      <c r="J342" s="47"/>
    </row>
    <row r="343" ht="225">
      <c r="A343" s="37" t="s">
        <v>131</v>
      </c>
      <c r="B343" s="45"/>
      <c r="C343" s="46"/>
      <c r="D343" s="46"/>
      <c r="E343" s="39" t="s">
        <v>249</v>
      </c>
      <c r="F343" s="46"/>
      <c r="G343" s="46"/>
      <c r="H343" s="46"/>
      <c r="I343" s="46"/>
      <c r="J343" s="47"/>
    </row>
    <row r="344">
      <c r="A344" s="31" t="s">
        <v>122</v>
      </c>
      <c r="B344" s="32"/>
      <c r="C344" s="33" t="s">
        <v>123</v>
      </c>
      <c r="D344" s="34"/>
      <c r="E344" s="31" t="s">
        <v>5970</v>
      </c>
      <c r="F344" s="34"/>
      <c r="G344" s="34"/>
      <c r="H344" s="34"/>
      <c r="I344" s="35">
        <f>SUMIFS(I345:I401,A345:A401,"P")</f>
        <v>0</v>
      </c>
      <c r="J344" s="36"/>
    </row>
    <row r="345">
      <c r="A345" s="37" t="s">
        <v>125</v>
      </c>
      <c r="B345" s="37">
        <v>111</v>
      </c>
      <c r="C345" s="38" t="s">
        <v>5971</v>
      </c>
      <c r="D345" s="37" t="s">
        <v>127</v>
      </c>
      <c r="E345" s="39" t="s">
        <v>5972</v>
      </c>
      <c r="F345" s="40" t="s">
        <v>135</v>
      </c>
      <c r="G345" s="41">
        <v>25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130</v>
      </c>
      <c r="B346" s="45"/>
      <c r="C346" s="46"/>
      <c r="D346" s="46"/>
      <c r="E346" s="39" t="s">
        <v>5972</v>
      </c>
      <c r="F346" s="46"/>
      <c r="G346" s="46"/>
      <c r="H346" s="46"/>
      <c r="I346" s="46"/>
      <c r="J346" s="47"/>
    </row>
    <row r="347">
      <c r="A347" s="37" t="s">
        <v>131</v>
      </c>
      <c r="B347" s="45"/>
      <c r="C347" s="46"/>
      <c r="D347" s="46"/>
      <c r="E347" s="39" t="s">
        <v>5972</v>
      </c>
      <c r="F347" s="46"/>
      <c r="G347" s="46"/>
      <c r="H347" s="46"/>
      <c r="I347" s="46"/>
      <c r="J347" s="47"/>
    </row>
    <row r="348">
      <c r="A348" s="37" t="s">
        <v>125</v>
      </c>
      <c r="B348" s="37">
        <v>112</v>
      </c>
      <c r="C348" s="38" t="s">
        <v>5973</v>
      </c>
      <c r="D348" s="37" t="s">
        <v>127</v>
      </c>
      <c r="E348" s="39" t="s">
        <v>5974</v>
      </c>
      <c r="F348" s="40" t="s">
        <v>135</v>
      </c>
      <c r="G348" s="41">
        <v>15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130</v>
      </c>
      <c r="B349" s="45"/>
      <c r="C349" s="46"/>
      <c r="D349" s="46"/>
      <c r="E349" s="39" t="s">
        <v>5974</v>
      </c>
      <c r="F349" s="46"/>
      <c r="G349" s="46"/>
      <c r="H349" s="46"/>
      <c r="I349" s="46"/>
      <c r="J349" s="47"/>
    </row>
    <row r="350">
      <c r="A350" s="37" t="s">
        <v>131</v>
      </c>
      <c r="B350" s="45"/>
      <c r="C350" s="46"/>
      <c r="D350" s="46"/>
      <c r="E350" s="39" t="s">
        <v>5974</v>
      </c>
      <c r="F350" s="46"/>
      <c r="G350" s="46"/>
      <c r="H350" s="46"/>
      <c r="I350" s="46"/>
      <c r="J350" s="47"/>
    </row>
    <row r="351">
      <c r="A351" s="37" t="s">
        <v>125</v>
      </c>
      <c r="B351" s="37">
        <v>113</v>
      </c>
      <c r="C351" s="38" t="s">
        <v>5975</v>
      </c>
      <c r="D351" s="37" t="s">
        <v>127</v>
      </c>
      <c r="E351" s="39" t="s">
        <v>5976</v>
      </c>
      <c r="F351" s="40" t="s">
        <v>135</v>
      </c>
      <c r="G351" s="41">
        <v>200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130</v>
      </c>
      <c r="B352" s="45"/>
      <c r="C352" s="46"/>
      <c r="D352" s="46"/>
      <c r="E352" s="39" t="s">
        <v>5976</v>
      </c>
      <c r="F352" s="46"/>
      <c r="G352" s="46"/>
      <c r="H352" s="46"/>
      <c r="I352" s="46"/>
      <c r="J352" s="47"/>
    </row>
    <row r="353">
      <c r="A353" s="37" t="s">
        <v>131</v>
      </c>
      <c r="B353" s="45"/>
      <c r="C353" s="46"/>
      <c r="D353" s="46"/>
      <c r="E353" s="39" t="s">
        <v>5976</v>
      </c>
      <c r="F353" s="46"/>
      <c r="G353" s="46"/>
      <c r="H353" s="46"/>
      <c r="I353" s="46"/>
      <c r="J353" s="47"/>
    </row>
    <row r="354">
      <c r="A354" s="37" t="s">
        <v>125</v>
      </c>
      <c r="B354" s="37">
        <v>114</v>
      </c>
      <c r="C354" s="38" t="s">
        <v>5977</v>
      </c>
      <c r="D354" s="37" t="s">
        <v>127</v>
      </c>
      <c r="E354" s="39" t="s">
        <v>5978</v>
      </c>
      <c r="F354" s="40" t="s">
        <v>135</v>
      </c>
      <c r="G354" s="41">
        <v>15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130</v>
      </c>
      <c r="B355" s="45"/>
      <c r="C355" s="46"/>
      <c r="D355" s="46"/>
      <c r="E355" s="39" t="s">
        <v>5978</v>
      </c>
      <c r="F355" s="46"/>
      <c r="G355" s="46"/>
      <c r="H355" s="46"/>
      <c r="I355" s="46"/>
      <c r="J355" s="47"/>
    </row>
    <row r="356">
      <c r="A356" s="37" t="s">
        <v>131</v>
      </c>
      <c r="B356" s="45"/>
      <c r="C356" s="46"/>
      <c r="D356" s="46"/>
      <c r="E356" s="39" t="s">
        <v>5978</v>
      </c>
      <c r="F356" s="46"/>
      <c r="G356" s="46"/>
      <c r="H356" s="46"/>
      <c r="I356" s="46"/>
      <c r="J356" s="47"/>
    </row>
    <row r="357">
      <c r="A357" s="37" t="s">
        <v>125</v>
      </c>
      <c r="B357" s="37">
        <v>115</v>
      </c>
      <c r="C357" s="38" t="s">
        <v>5979</v>
      </c>
      <c r="D357" s="37" t="s">
        <v>127</v>
      </c>
      <c r="E357" s="39" t="s">
        <v>5980</v>
      </c>
      <c r="F357" s="40" t="s">
        <v>135</v>
      </c>
      <c r="G357" s="41">
        <v>13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130</v>
      </c>
      <c r="B358" s="45"/>
      <c r="C358" s="46"/>
      <c r="D358" s="46"/>
      <c r="E358" s="39" t="s">
        <v>5980</v>
      </c>
      <c r="F358" s="46"/>
      <c r="G358" s="46"/>
      <c r="H358" s="46"/>
      <c r="I358" s="46"/>
      <c r="J358" s="47"/>
    </row>
    <row r="359">
      <c r="A359" s="37" t="s">
        <v>131</v>
      </c>
      <c r="B359" s="45"/>
      <c r="C359" s="46"/>
      <c r="D359" s="46"/>
      <c r="E359" s="39" t="s">
        <v>5980</v>
      </c>
      <c r="F359" s="46"/>
      <c r="G359" s="46"/>
      <c r="H359" s="46"/>
      <c r="I359" s="46"/>
      <c r="J359" s="47"/>
    </row>
    <row r="360" ht="30">
      <c r="A360" s="37" t="s">
        <v>125</v>
      </c>
      <c r="B360" s="37">
        <v>116</v>
      </c>
      <c r="C360" s="38" t="s">
        <v>5981</v>
      </c>
      <c r="D360" s="37" t="s">
        <v>127</v>
      </c>
      <c r="E360" s="39" t="s">
        <v>5982</v>
      </c>
      <c r="F360" s="40" t="s">
        <v>135</v>
      </c>
      <c r="G360" s="41">
        <v>13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30">
      <c r="A361" s="37" t="s">
        <v>130</v>
      </c>
      <c r="B361" s="45"/>
      <c r="C361" s="46"/>
      <c r="D361" s="46"/>
      <c r="E361" s="39" t="s">
        <v>5982</v>
      </c>
      <c r="F361" s="46"/>
      <c r="G361" s="46"/>
      <c r="H361" s="46"/>
      <c r="I361" s="46"/>
      <c r="J361" s="47"/>
    </row>
    <row r="362" ht="30">
      <c r="A362" s="37" t="s">
        <v>131</v>
      </c>
      <c r="B362" s="45"/>
      <c r="C362" s="46"/>
      <c r="D362" s="46"/>
      <c r="E362" s="39" t="s">
        <v>5982</v>
      </c>
      <c r="F362" s="46"/>
      <c r="G362" s="46"/>
      <c r="H362" s="46"/>
      <c r="I362" s="46"/>
      <c r="J362" s="47"/>
    </row>
    <row r="363">
      <c r="A363" s="37" t="s">
        <v>125</v>
      </c>
      <c r="B363" s="37">
        <v>117</v>
      </c>
      <c r="C363" s="38" t="s">
        <v>5983</v>
      </c>
      <c r="D363" s="37" t="s">
        <v>127</v>
      </c>
      <c r="E363" s="39" t="s">
        <v>5984</v>
      </c>
      <c r="F363" s="40" t="s">
        <v>135</v>
      </c>
      <c r="G363" s="41">
        <v>15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>
      <c r="A364" s="37" t="s">
        <v>130</v>
      </c>
      <c r="B364" s="45"/>
      <c r="C364" s="46"/>
      <c r="D364" s="46"/>
      <c r="E364" s="39" t="s">
        <v>5984</v>
      </c>
      <c r="F364" s="46"/>
      <c r="G364" s="46"/>
      <c r="H364" s="46"/>
      <c r="I364" s="46"/>
      <c r="J364" s="47"/>
    </row>
    <row r="365">
      <c r="A365" s="37" t="s">
        <v>131</v>
      </c>
      <c r="B365" s="45"/>
      <c r="C365" s="46"/>
      <c r="D365" s="46"/>
      <c r="E365" s="39" t="s">
        <v>5984</v>
      </c>
      <c r="F365" s="46"/>
      <c r="G365" s="46"/>
      <c r="H365" s="46"/>
      <c r="I365" s="46"/>
      <c r="J365" s="47"/>
    </row>
    <row r="366" ht="30">
      <c r="A366" s="37" t="s">
        <v>125</v>
      </c>
      <c r="B366" s="37">
        <v>118</v>
      </c>
      <c r="C366" s="38" t="s">
        <v>5985</v>
      </c>
      <c r="D366" s="37" t="s">
        <v>127</v>
      </c>
      <c r="E366" s="39" t="s">
        <v>5986</v>
      </c>
      <c r="F366" s="40" t="s">
        <v>135</v>
      </c>
      <c r="G366" s="41">
        <v>570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 ht="30">
      <c r="A367" s="37" t="s">
        <v>130</v>
      </c>
      <c r="B367" s="45"/>
      <c r="C367" s="46"/>
      <c r="D367" s="46"/>
      <c r="E367" s="39" t="s">
        <v>5986</v>
      </c>
      <c r="F367" s="46"/>
      <c r="G367" s="46"/>
      <c r="H367" s="46"/>
      <c r="I367" s="46"/>
      <c r="J367" s="47"/>
    </row>
    <row r="368" ht="30">
      <c r="A368" s="37" t="s">
        <v>131</v>
      </c>
      <c r="B368" s="45"/>
      <c r="C368" s="46"/>
      <c r="D368" s="46"/>
      <c r="E368" s="39" t="s">
        <v>5986</v>
      </c>
      <c r="F368" s="46"/>
      <c r="G368" s="46"/>
      <c r="H368" s="46"/>
      <c r="I368" s="46"/>
      <c r="J368" s="47"/>
    </row>
    <row r="369" ht="45">
      <c r="A369" s="37" t="s">
        <v>125</v>
      </c>
      <c r="B369" s="37">
        <v>119</v>
      </c>
      <c r="C369" s="38" t="s">
        <v>5987</v>
      </c>
      <c r="D369" s="37" t="s">
        <v>127</v>
      </c>
      <c r="E369" s="39" t="s">
        <v>5988</v>
      </c>
      <c r="F369" s="40" t="s">
        <v>135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130</v>
      </c>
      <c r="B370" s="45"/>
      <c r="C370" s="46"/>
      <c r="D370" s="46"/>
      <c r="E370" s="39" t="s">
        <v>5989</v>
      </c>
      <c r="F370" s="46"/>
      <c r="G370" s="46"/>
      <c r="H370" s="46"/>
      <c r="I370" s="46"/>
      <c r="J370" s="47"/>
    </row>
    <row r="371" ht="45">
      <c r="A371" s="37" t="s">
        <v>131</v>
      </c>
      <c r="B371" s="45"/>
      <c r="C371" s="46"/>
      <c r="D371" s="46"/>
      <c r="E371" s="39" t="s">
        <v>5989</v>
      </c>
      <c r="F371" s="46"/>
      <c r="G371" s="46"/>
      <c r="H371" s="46"/>
      <c r="I371" s="46"/>
      <c r="J371" s="47"/>
    </row>
    <row r="372" ht="30">
      <c r="A372" s="37" t="s">
        <v>125</v>
      </c>
      <c r="B372" s="37">
        <v>120</v>
      </c>
      <c r="C372" s="38" t="s">
        <v>5990</v>
      </c>
      <c r="D372" s="37" t="s">
        <v>127</v>
      </c>
      <c r="E372" s="39" t="s">
        <v>5991</v>
      </c>
      <c r="F372" s="40" t="s">
        <v>129</v>
      </c>
      <c r="G372" s="41">
        <v>815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130</v>
      </c>
      <c r="B373" s="45"/>
      <c r="C373" s="46"/>
      <c r="D373" s="46"/>
      <c r="E373" s="39" t="s">
        <v>5991</v>
      </c>
      <c r="F373" s="46"/>
      <c r="G373" s="46"/>
      <c r="H373" s="46"/>
      <c r="I373" s="46"/>
      <c r="J373" s="47"/>
    </row>
    <row r="374" ht="30">
      <c r="A374" s="37" t="s">
        <v>131</v>
      </c>
      <c r="B374" s="45"/>
      <c r="C374" s="46"/>
      <c r="D374" s="46"/>
      <c r="E374" s="39" t="s">
        <v>5991</v>
      </c>
      <c r="F374" s="46"/>
      <c r="G374" s="46"/>
      <c r="H374" s="46"/>
      <c r="I374" s="46"/>
      <c r="J374" s="47"/>
    </row>
    <row r="375">
      <c r="A375" s="37" t="s">
        <v>125</v>
      </c>
      <c r="B375" s="37">
        <v>121</v>
      </c>
      <c r="C375" s="38" t="s">
        <v>5992</v>
      </c>
      <c r="D375" s="37" t="s">
        <v>127</v>
      </c>
      <c r="E375" s="39" t="s">
        <v>5993</v>
      </c>
      <c r="F375" s="40" t="s">
        <v>135</v>
      </c>
      <c r="G375" s="41">
        <v>55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130</v>
      </c>
      <c r="B376" s="45"/>
      <c r="C376" s="46"/>
      <c r="D376" s="46"/>
      <c r="E376" s="39" t="s">
        <v>5993</v>
      </c>
      <c r="F376" s="46"/>
      <c r="G376" s="46"/>
      <c r="H376" s="46"/>
      <c r="I376" s="46"/>
      <c r="J376" s="47"/>
    </row>
    <row r="377">
      <c r="A377" s="37" t="s">
        <v>131</v>
      </c>
      <c r="B377" s="45"/>
      <c r="C377" s="46"/>
      <c r="D377" s="46"/>
      <c r="E377" s="39" t="s">
        <v>5993</v>
      </c>
      <c r="F377" s="46"/>
      <c r="G377" s="46"/>
      <c r="H377" s="46"/>
      <c r="I377" s="46"/>
      <c r="J377" s="47"/>
    </row>
    <row r="378">
      <c r="A378" s="37" t="s">
        <v>125</v>
      </c>
      <c r="B378" s="37">
        <v>122</v>
      </c>
      <c r="C378" s="38" t="s">
        <v>5994</v>
      </c>
      <c r="D378" s="37" t="s">
        <v>127</v>
      </c>
      <c r="E378" s="39" t="s">
        <v>5995</v>
      </c>
      <c r="F378" s="40" t="s">
        <v>135</v>
      </c>
      <c r="G378" s="41">
        <v>13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130</v>
      </c>
      <c r="B379" s="45"/>
      <c r="C379" s="46"/>
      <c r="D379" s="46"/>
      <c r="E379" s="39" t="s">
        <v>5995</v>
      </c>
      <c r="F379" s="46"/>
      <c r="G379" s="46"/>
      <c r="H379" s="46"/>
      <c r="I379" s="46"/>
      <c r="J379" s="47"/>
    </row>
    <row r="380">
      <c r="A380" s="37" t="s">
        <v>131</v>
      </c>
      <c r="B380" s="45"/>
      <c r="C380" s="46"/>
      <c r="D380" s="46"/>
      <c r="E380" s="39" t="s">
        <v>5995</v>
      </c>
      <c r="F380" s="46"/>
      <c r="G380" s="46"/>
      <c r="H380" s="46"/>
      <c r="I380" s="46"/>
      <c r="J380" s="47"/>
    </row>
    <row r="381">
      <c r="A381" s="37" t="s">
        <v>125</v>
      </c>
      <c r="B381" s="37">
        <v>123</v>
      </c>
      <c r="C381" s="38" t="s">
        <v>5996</v>
      </c>
      <c r="D381" s="37" t="s">
        <v>127</v>
      </c>
      <c r="E381" s="39" t="s">
        <v>5997</v>
      </c>
      <c r="F381" s="40" t="s">
        <v>135</v>
      </c>
      <c r="G381" s="41">
        <v>2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>
      <c r="A382" s="37" t="s">
        <v>130</v>
      </c>
      <c r="B382" s="45"/>
      <c r="C382" s="46"/>
      <c r="D382" s="46"/>
      <c r="E382" s="39" t="s">
        <v>5997</v>
      </c>
      <c r="F382" s="46"/>
      <c r="G382" s="46"/>
      <c r="H382" s="46"/>
      <c r="I382" s="46"/>
      <c r="J382" s="47"/>
    </row>
    <row r="383">
      <c r="A383" s="37" t="s">
        <v>131</v>
      </c>
      <c r="B383" s="45"/>
      <c r="C383" s="46"/>
      <c r="D383" s="46"/>
      <c r="E383" s="39" t="s">
        <v>5997</v>
      </c>
      <c r="F383" s="46"/>
      <c r="G383" s="46"/>
      <c r="H383" s="46"/>
      <c r="I383" s="46"/>
      <c r="J383" s="47"/>
    </row>
    <row r="384">
      <c r="A384" s="37" t="s">
        <v>125</v>
      </c>
      <c r="B384" s="37">
        <v>124</v>
      </c>
      <c r="C384" s="38" t="s">
        <v>404</v>
      </c>
      <c r="D384" s="37" t="s">
        <v>127</v>
      </c>
      <c r="E384" s="39" t="s">
        <v>5998</v>
      </c>
      <c r="F384" s="40" t="s">
        <v>135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>
      <c r="A385" s="37" t="s">
        <v>130</v>
      </c>
      <c r="B385" s="45"/>
      <c r="C385" s="46"/>
      <c r="D385" s="46"/>
      <c r="E385" s="39" t="s">
        <v>5998</v>
      </c>
      <c r="F385" s="46"/>
      <c r="G385" s="46"/>
      <c r="H385" s="46"/>
      <c r="I385" s="46"/>
      <c r="J385" s="47"/>
    </row>
    <row r="386">
      <c r="A386" s="37" t="s">
        <v>131</v>
      </c>
      <c r="B386" s="45"/>
      <c r="C386" s="46"/>
      <c r="D386" s="46"/>
      <c r="E386" s="39" t="s">
        <v>5998</v>
      </c>
      <c r="F386" s="46"/>
      <c r="G386" s="46"/>
      <c r="H386" s="46"/>
      <c r="I386" s="46"/>
      <c r="J386" s="47"/>
    </row>
    <row r="387" ht="30">
      <c r="A387" s="37" t="s">
        <v>125</v>
      </c>
      <c r="B387" s="37">
        <v>125</v>
      </c>
      <c r="C387" s="38" t="s">
        <v>406</v>
      </c>
      <c r="D387" s="37" t="s">
        <v>127</v>
      </c>
      <c r="E387" s="39" t="s">
        <v>5999</v>
      </c>
      <c r="F387" s="40" t="s">
        <v>135</v>
      </c>
      <c r="G387" s="41">
        <v>1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 ht="30">
      <c r="A388" s="37" t="s">
        <v>130</v>
      </c>
      <c r="B388" s="45"/>
      <c r="C388" s="46"/>
      <c r="D388" s="46"/>
      <c r="E388" s="39" t="s">
        <v>5999</v>
      </c>
      <c r="F388" s="46"/>
      <c r="G388" s="46"/>
      <c r="H388" s="46"/>
      <c r="I388" s="46"/>
      <c r="J388" s="47"/>
    </row>
    <row r="389" ht="30">
      <c r="A389" s="37" t="s">
        <v>131</v>
      </c>
      <c r="B389" s="45"/>
      <c r="C389" s="46"/>
      <c r="D389" s="46"/>
      <c r="E389" s="39" t="s">
        <v>5999</v>
      </c>
      <c r="F389" s="46"/>
      <c r="G389" s="46"/>
      <c r="H389" s="46"/>
      <c r="I389" s="46"/>
      <c r="J389" s="47"/>
    </row>
    <row r="390" ht="30">
      <c r="A390" s="37" t="s">
        <v>125</v>
      </c>
      <c r="B390" s="37">
        <v>126</v>
      </c>
      <c r="C390" s="38" t="s">
        <v>6000</v>
      </c>
      <c r="D390" s="37" t="s">
        <v>127</v>
      </c>
      <c r="E390" s="39" t="s">
        <v>6001</v>
      </c>
      <c r="F390" s="40" t="s">
        <v>135</v>
      </c>
      <c r="G390" s="41">
        <v>1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 ht="30">
      <c r="A391" s="37" t="s">
        <v>130</v>
      </c>
      <c r="B391" s="45"/>
      <c r="C391" s="46"/>
      <c r="D391" s="46"/>
      <c r="E391" s="39" t="s">
        <v>6001</v>
      </c>
      <c r="F391" s="46"/>
      <c r="G391" s="46"/>
      <c r="H391" s="46"/>
      <c r="I391" s="46"/>
      <c r="J391" s="47"/>
    </row>
    <row r="392" ht="30">
      <c r="A392" s="37" t="s">
        <v>131</v>
      </c>
      <c r="B392" s="45"/>
      <c r="C392" s="46"/>
      <c r="D392" s="46"/>
      <c r="E392" s="39" t="s">
        <v>6001</v>
      </c>
      <c r="F392" s="46"/>
      <c r="G392" s="46"/>
      <c r="H392" s="46"/>
      <c r="I392" s="46"/>
      <c r="J392" s="47"/>
    </row>
    <row r="393">
      <c r="A393" s="37" t="s">
        <v>125</v>
      </c>
      <c r="B393" s="37">
        <v>127</v>
      </c>
      <c r="C393" s="38" t="s">
        <v>445</v>
      </c>
      <c r="D393" s="37" t="s">
        <v>127</v>
      </c>
      <c r="E393" s="39" t="s">
        <v>5998</v>
      </c>
      <c r="F393" s="40" t="s">
        <v>135</v>
      </c>
      <c r="G393" s="41">
        <v>1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130</v>
      </c>
      <c r="B394" s="45"/>
      <c r="C394" s="46"/>
      <c r="D394" s="46"/>
      <c r="E394" s="39" t="s">
        <v>5998</v>
      </c>
      <c r="F394" s="46"/>
      <c r="G394" s="46"/>
      <c r="H394" s="46"/>
      <c r="I394" s="46"/>
      <c r="J394" s="47"/>
    </row>
    <row r="395">
      <c r="A395" s="37" t="s">
        <v>131</v>
      </c>
      <c r="B395" s="45"/>
      <c r="C395" s="46"/>
      <c r="D395" s="46"/>
      <c r="E395" s="39" t="s">
        <v>5998</v>
      </c>
      <c r="F395" s="46"/>
      <c r="G395" s="46"/>
      <c r="H395" s="46"/>
      <c r="I395" s="46"/>
      <c r="J395" s="47"/>
    </row>
    <row r="396">
      <c r="A396" s="37" t="s">
        <v>125</v>
      </c>
      <c r="B396" s="37">
        <v>128</v>
      </c>
      <c r="C396" s="38" t="s">
        <v>6002</v>
      </c>
      <c r="D396" s="37" t="s">
        <v>127</v>
      </c>
      <c r="E396" s="39" t="s">
        <v>6003</v>
      </c>
      <c r="F396" s="40" t="s">
        <v>129</v>
      </c>
      <c r="G396" s="41">
        <v>770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130</v>
      </c>
      <c r="B397" s="45"/>
      <c r="C397" s="46"/>
      <c r="D397" s="46"/>
      <c r="E397" s="39" t="s">
        <v>6003</v>
      </c>
      <c r="F397" s="46"/>
      <c r="G397" s="46"/>
      <c r="H397" s="46"/>
      <c r="I397" s="46"/>
      <c r="J397" s="47"/>
    </row>
    <row r="398">
      <c r="A398" s="37" t="s">
        <v>131</v>
      </c>
      <c r="B398" s="45"/>
      <c r="C398" s="46"/>
      <c r="D398" s="46"/>
      <c r="E398" s="39" t="s">
        <v>6003</v>
      </c>
      <c r="F398" s="46"/>
      <c r="G398" s="46"/>
      <c r="H398" s="46"/>
      <c r="I398" s="46"/>
      <c r="J398" s="47"/>
    </row>
    <row r="399">
      <c r="A399" s="37" t="s">
        <v>125</v>
      </c>
      <c r="B399" s="37">
        <v>129</v>
      </c>
      <c r="C399" s="38" t="s">
        <v>6004</v>
      </c>
      <c r="D399" s="37" t="s">
        <v>127</v>
      </c>
      <c r="E399" s="39" t="s">
        <v>6005</v>
      </c>
      <c r="F399" s="40" t="s">
        <v>129</v>
      </c>
      <c r="G399" s="41">
        <v>45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130</v>
      </c>
      <c r="B400" s="45"/>
      <c r="C400" s="46"/>
      <c r="D400" s="46"/>
      <c r="E400" s="39" t="s">
        <v>6005</v>
      </c>
      <c r="F400" s="46"/>
      <c r="G400" s="46"/>
      <c r="H400" s="46"/>
      <c r="I400" s="46"/>
      <c r="J400" s="47"/>
    </row>
    <row r="401">
      <c r="A401" s="37" t="s">
        <v>131</v>
      </c>
      <c r="B401" s="45"/>
      <c r="C401" s="46"/>
      <c r="D401" s="46"/>
      <c r="E401" s="39" t="s">
        <v>6005</v>
      </c>
      <c r="F401" s="46"/>
      <c r="G401" s="46"/>
      <c r="H401" s="46"/>
      <c r="I401" s="46"/>
      <c r="J401" s="47"/>
    </row>
    <row r="402">
      <c r="A402" s="31" t="s">
        <v>122</v>
      </c>
      <c r="B402" s="32"/>
      <c r="C402" s="33" t="s">
        <v>620</v>
      </c>
      <c r="D402" s="34"/>
      <c r="E402" s="31" t="s">
        <v>6006</v>
      </c>
      <c r="F402" s="34"/>
      <c r="G402" s="34"/>
      <c r="H402" s="34"/>
      <c r="I402" s="35">
        <f>SUMIFS(I403:I513,A403:A513,"P")</f>
        <v>0</v>
      </c>
      <c r="J402" s="36"/>
    </row>
    <row r="403">
      <c r="A403" s="37" t="s">
        <v>125</v>
      </c>
      <c r="B403" s="37">
        <v>130</v>
      </c>
      <c r="C403" s="38" t="s">
        <v>6007</v>
      </c>
      <c r="D403" s="37" t="s">
        <v>297</v>
      </c>
      <c r="E403" s="39" t="s">
        <v>6008</v>
      </c>
      <c r="F403" s="40" t="s">
        <v>135</v>
      </c>
      <c r="G403" s="41">
        <v>3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130</v>
      </c>
      <c r="B404" s="45"/>
      <c r="C404" s="46"/>
      <c r="D404" s="46"/>
      <c r="E404" s="39" t="s">
        <v>6008</v>
      </c>
      <c r="F404" s="46"/>
      <c r="G404" s="46"/>
      <c r="H404" s="46"/>
      <c r="I404" s="46"/>
      <c r="J404" s="47"/>
    </row>
    <row r="405">
      <c r="A405" s="37" t="s">
        <v>131</v>
      </c>
      <c r="B405" s="45"/>
      <c r="C405" s="46"/>
      <c r="D405" s="46"/>
      <c r="E405" s="39" t="s">
        <v>6008</v>
      </c>
      <c r="F405" s="46"/>
      <c r="G405" s="46"/>
      <c r="H405" s="46"/>
      <c r="I405" s="46"/>
      <c r="J405" s="47"/>
    </row>
    <row r="406">
      <c r="A406" s="37" t="s">
        <v>125</v>
      </c>
      <c r="B406" s="37">
        <v>131</v>
      </c>
      <c r="C406" s="38" t="s">
        <v>6009</v>
      </c>
      <c r="D406" s="37" t="s">
        <v>127</v>
      </c>
      <c r="E406" s="39" t="s">
        <v>6010</v>
      </c>
      <c r="F406" s="40" t="s">
        <v>135</v>
      </c>
      <c r="G406" s="41">
        <v>16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130</v>
      </c>
      <c r="B407" s="45"/>
      <c r="C407" s="46"/>
      <c r="D407" s="46"/>
      <c r="E407" s="39" t="s">
        <v>6010</v>
      </c>
      <c r="F407" s="46"/>
      <c r="G407" s="46"/>
      <c r="H407" s="46"/>
      <c r="I407" s="46"/>
      <c r="J407" s="47"/>
    </row>
    <row r="408">
      <c r="A408" s="37" t="s">
        <v>131</v>
      </c>
      <c r="B408" s="45"/>
      <c r="C408" s="46"/>
      <c r="D408" s="46"/>
      <c r="E408" s="39" t="s">
        <v>6010</v>
      </c>
      <c r="F408" s="46"/>
      <c r="G408" s="46"/>
      <c r="H408" s="46"/>
      <c r="I408" s="46"/>
      <c r="J408" s="47"/>
    </row>
    <row r="409">
      <c r="A409" s="37" t="s">
        <v>125</v>
      </c>
      <c r="B409" s="37">
        <v>132</v>
      </c>
      <c r="C409" s="38" t="s">
        <v>6011</v>
      </c>
      <c r="D409" s="37" t="s">
        <v>297</v>
      </c>
      <c r="E409" s="39" t="s">
        <v>6012</v>
      </c>
      <c r="F409" s="40" t="s">
        <v>135</v>
      </c>
      <c r="G409" s="41">
        <v>64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130</v>
      </c>
      <c r="B410" s="45"/>
      <c r="C410" s="46"/>
      <c r="D410" s="46"/>
      <c r="E410" s="39" t="s">
        <v>6012</v>
      </c>
      <c r="F410" s="46"/>
      <c r="G410" s="46"/>
      <c r="H410" s="46"/>
      <c r="I410" s="46"/>
      <c r="J410" s="47"/>
    </row>
    <row r="411">
      <c r="A411" s="37" t="s">
        <v>131</v>
      </c>
      <c r="B411" s="45"/>
      <c r="C411" s="46"/>
      <c r="D411" s="46"/>
      <c r="E411" s="39" t="s">
        <v>6012</v>
      </c>
      <c r="F411" s="46"/>
      <c r="G411" s="46"/>
      <c r="H411" s="46"/>
      <c r="I411" s="46"/>
      <c r="J411" s="47"/>
    </row>
    <row r="412">
      <c r="A412" s="37" t="s">
        <v>125</v>
      </c>
      <c r="B412" s="37">
        <v>133</v>
      </c>
      <c r="C412" s="38" t="s">
        <v>6013</v>
      </c>
      <c r="D412" s="37" t="s">
        <v>127</v>
      </c>
      <c r="E412" s="39" t="s">
        <v>6014</v>
      </c>
      <c r="F412" s="40" t="s">
        <v>135</v>
      </c>
      <c r="G412" s="41">
        <v>21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130</v>
      </c>
      <c r="B413" s="45"/>
      <c r="C413" s="46"/>
      <c r="D413" s="46"/>
      <c r="E413" s="39" t="s">
        <v>6014</v>
      </c>
      <c r="F413" s="46"/>
      <c r="G413" s="46"/>
      <c r="H413" s="46"/>
      <c r="I413" s="46"/>
      <c r="J413" s="47"/>
    </row>
    <row r="414">
      <c r="A414" s="37" t="s">
        <v>131</v>
      </c>
      <c r="B414" s="45"/>
      <c r="C414" s="46"/>
      <c r="D414" s="46"/>
      <c r="E414" s="39" t="s">
        <v>6014</v>
      </c>
      <c r="F414" s="46"/>
      <c r="G414" s="46"/>
      <c r="H414" s="46"/>
      <c r="I414" s="46"/>
      <c r="J414" s="47"/>
    </row>
    <row r="415">
      <c r="A415" s="37" t="s">
        <v>125</v>
      </c>
      <c r="B415" s="37">
        <v>134</v>
      </c>
      <c r="C415" s="38" t="s">
        <v>6015</v>
      </c>
      <c r="D415" s="37" t="s">
        <v>127</v>
      </c>
      <c r="E415" s="39" t="s">
        <v>6016</v>
      </c>
      <c r="F415" s="40" t="s">
        <v>135</v>
      </c>
      <c r="G415" s="41">
        <v>8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130</v>
      </c>
      <c r="B416" s="45"/>
      <c r="C416" s="46"/>
      <c r="D416" s="46"/>
      <c r="E416" s="39" t="s">
        <v>6016</v>
      </c>
      <c r="F416" s="46"/>
      <c r="G416" s="46"/>
      <c r="H416" s="46"/>
      <c r="I416" s="46"/>
      <c r="J416" s="47"/>
    </row>
    <row r="417">
      <c r="A417" s="37" t="s">
        <v>131</v>
      </c>
      <c r="B417" s="45"/>
      <c r="C417" s="46"/>
      <c r="D417" s="46"/>
      <c r="E417" s="39" t="s">
        <v>6016</v>
      </c>
      <c r="F417" s="46"/>
      <c r="G417" s="46"/>
      <c r="H417" s="46"/>
      <c r="I417" s="46"/>
      <c r="J417" s="47"/>
    </row>
    <row r="418">
      <c r="A418" s="37" t="s">
        <v>125</v>
      </c>
      <c r="B418" s="37">
        <v>135</v>
      </c>
      <c r="C418" s="38" t="s">
        <v>6017</v>
      </c>
      <c r="D418" s="37" t="s">
        <v>127</v>
      </c>
      <c r="E418" s="39" t="s">
        <v>6018</v>
      </c>
      <c r="F418" s="40" t="s">
        <v>135</v>
      </c>
      <c r="G418" s="41">
        <v>6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130</v>
      </c>
      <c r="B419" s="45"/>
      <c r="C419" s="46"/>
      <c r="D419" s="46"/>
      <c r="E419" s="39" t="s">
        <v>6018</v>
      </c>
      <c r="F419" s="46"/>
      <c r="G419" s="46"/>
      <c r="H419" s="46"/>
      <c r="I419" s="46"/>
      <c r="J419" s="47"/>
    </row>
    <row r="420">
      <c r="A420" s="37" t="s">
        <v>131</v>
      </c>
      <c r="B420" s="45"/>
      <c r="C420" s="46"/>
      <c r="D420" s="46"/>
      <c r="E420" s="39" t="s">
        <v>6018</v>
      </c>
      <c r="F420" s="46"/>
      <c r="G420" s="46"/>
      <c r="H420" s="46"/>
      <c r="I420" s="46"/>
      <c r="J420" s="47"/>
    </row>
    <row r="421">
      <c r="A421" s="37" t="s">
        <v>125</v>
      </c>
      <c r="B421" s="37">
        <v>136</v>
      </c>
      <c r="C421" s="38" t="s">
        <v>6019</v>
      </c>
      <c r="D421" s="37" t="s">
        <v>127</v>
      </c>
      <c r="E421" s="39" t="s">
        <v>6020</v>
      </c>
      <c r="F421" s="40" t="s">
        <v>135</v>
      </c>
      <c r="G421" s="41">
        <v>3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130</v>
      </c>
      <c r="B422" s="45"/>
      <c r="C422" s="46"/>
      <c r="D422" s="46"/>
      <c r="E422" s="39" t="s">
        <v>6020</v>
      </c>
      <c r="F422" s="46"/>
      <c r="G422" s="46"/>
      <c r="H422" s="46"/>
      <c r="I422" s="46"/>
      <c r="J422" s="47"/>
    </row>
    <row r="423">
      <c r="A423" s="37" t="s">
        <v>131</v>
      </c>
      <c r="B423" s="45"/>
      <c r="C423" s="46"/>
      <c r="D423" s="46"/>
      <c r="E423" s="39" t="s">
        <v>6020</v>
      </c>
      <c r="F423" s="46"/>
      <c r="G423" s="46"/>
      <c r="H423" s="46"/>
      <c r="I423" s="46"/>
      <c r="J423" s="47"/>
    </row>
    <row r="424">
      <c r="A424" s="37" t="s">
        <v>125</v>
      </c>
      <c r="B424" s="37">
        <v>137</v>
      </c>
      <c r="C424" s="38" t="s">
        <v>6021</v>
      </c>
      <c r="D424" s="37" t="s">
        <v>127</v>
      </c>
      <c r="E424" s="39" t="s">
        <v>6022</v>
      </c>
      <c r="F424" s="40" t="s">
        <v>135</v>
      </c>
      <c r="G424" s="41">
        <v>13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130</v>
      </c>
      <c r="B425" s="45"/>
      <c r="C425" s="46"/>
      <c r="D425" s="46"/>
      <c r="E425" s="39" t="s">
        <v>6022</v>
      </c>
      <c r="F425" s="46"/>
      <c r="G425" s="46"/>
      <c r="H425" s="46"/>
      <c r="I425" s="46"/>
      <c r="J425" s="47"/>
    </row>
    <row r="426">
      <c r="A426" s="37" t="s">
        <v>131</v>
      </c>
      <c r="B426" s="45"/>
      <c r="C426" s="46"/>
      <c r="D426" s="46"/>
      <c r="E426" s="39" t="s">
        <v>6022</v>
      </c>
      <c r="F426" s="46"/>
      <c r="G426" s="46"/>
      <c r="H426" s="46"/>
      <c r="I426" s="46"/>
      <c r="J426" s="47"/>
    </row>
    <row r="427">
      <c r="A427" s="37" t="s">
        <v>125</v>
      </c>
      <c r="B427" s="37">
        <v>138</v>
      </c>
      <c r="C427" s="38" t="s">
        <v>6023</v>
      </c>
      <c r="D427" s="37" t="s">
        <v>127</v>
      </c>
      <c r="E427" s="39" t="s">
        <v>6024</v>
      </c>
      <c r="F427" s="40" t="s">
        <v>135</v>
      </c>
      <c r="G427" s="41">
        <v>1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130</v>
      </c>
      <c r="B428" s="45"/>
      <c r="C428" s="46"/>
      <c r="D428" s="46"/>
      <c r="E428" s="39" t="s">
        <v>6024</v>
      </c>
      <c r="F428" s="46"/>
      <c r="G428" s="46"/>
      <c r="H428" s="46"/>
      <c r="I428" s="46"/>
      <c r="J428" s="47"/>
    </row>
    <row r="429">
      <c r="A429" s="37" t="s">
        <v>131</v>
      </c>
      <c r="B429" s="45"/>
      <c r="C429" s="46"/>
      <c r="D429" s="46"/>
      <c r="E429" s="39" t="s">
        <v>6024</v>
      </c>
      <c r="F429" s="46"/>
      <c r="G429" s="46"/>
      <c r="H429" s="46"/>
      <c r="I429" s="46"/>
      <c r="J429" s="47"/>
    </row>
    <row r="430">
      <c r="A430" s="37" t="s">
        <v>125</v>
      </c>
      <c r="B430" s="37">
        <v>139</v>
      </c>
      <c r="C430" s="38" t="s">
        <v>6025</v>
      </c>
      <c r="D430" s="37" t="s">
        <v>297</v>
      </c>
      <c r="E430" s="39" t="s">
        <v>6026</v>
      </c>
      <c r="F430" s="40" t="s">
        <v>135</v>
      </c>
      <c r="G430" s="41">
        <v>2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130</v>
      </c>
      <c r="B431" s="45"/>
      <c r="C431" s="46"/>
      <c r="D431" s="46"/>
      <c r="E431" s="39" t="s">
        <v>6026</v>
      </c>
      <c r="F431" s="46"/>
      <c r="G431" s="46"/>
      <c r="H431" s="46"/>
      <c r="I431" s="46"/>
      <c r="J431" s="47"/>
    </row>
    <row r="432">
      <c r="A432" s="37" t="s">
        <v>131</v>
      </c>
      <c r="B432" s="45"/>
      <c r="C432" s="46"/>
      <c r="D432" s="46"/>
      <c r="E432" s="39" t="s">
        <v>6026</v>
      </c>
      <c r="F432" s="46"/>
      <c r="G432" s="46"/>
      <c r="H432" s="46"/>
      <c r="I432" s="46"/>
      <c r="J432" s="47"/>
    </row>
    <row r="433" ht="30">
      <c r="A433" s="37" t="s">
        <v>125</v>
      </c>
      <c r="B433" s="37">
        <v>140</v>
      </c>
      <c r="C433" s="38" t="s">
        <v>6027</v>
      </c>
      <c r="D433" s="37" t="s">
        <v>127</v>
      </c>
      <c r="E433" s="39" t="s">
        <v>6028</v>
      </c>
      <c r="F433" s="40" t="s">
        <v>135</v>
      </c>
      <c r="G433" s="41">
        <v>1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130</v>
      </c>
      <c r="B434" s="45"/>
      <c r="C434" s="46"/>
      <c r="D434" s="46"/>
      <c r="E434" s="39" t="s">
        <v>6028</v>
      </c>
      <c r="F434" s="46"/>
      <c r="G434" s="46"/>
      <c r="H434" s="46"/>
      <c r="I434" s="46"/>
      <c r="J434" s="47"/>
    </row>
    <row r="435" ht="30">
      <c r="A435" s="37" t="s">
        <v>131</v>
      </c>
      <c r="B435" s="45"/>
      <c r="C435" s="46"/>
      <c r="D435" s="46"/>
      <c r="E435" s="39" t="s">
        <v>6028</v>
      </c>
      <c r="F435" s="46"/>
      <c r="G435" s="46"/>
      <c r="H435" s="46"/>
      <c r="I435" s="46"/>
      <c r="J435" s="47"/>
    </row>
    <row r="436">
      <c r="A436" s="37" t="s">
        <v>125</v>
      </c>
      <c r="B436" s="37">
        <v>141</v>
      </c>
      <c r="C436" s="38" t="s">
        <v>6029</v>
      </c>
      <c r="D436" s="37" t="s">
        <v>297</v>
      </c>
      <c r="E436" s="39" t="s">
        <v>6030</v>
      </c>
      <c r="F436" s="40" t="s">
        <v>135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130</v>
      </c>
      <c r="B437" s="45"/>
      <c r="C437" s="46"/>
      <c r="D437" s="46"/>
      <c r="E437" s="39" t="s">
        <v>6030</v>
      </c>
      <c r="F437" s="46"/>
      <c r="G437" s="46"/>
      <c r="H437" s="46"/>
      <c r="I437" s="46"/>
      <c r="J437" s="47"/>
    </row>
    <row r="438">
      <c r="A438" s="37" t="s">
        <v>131</v>
      </c>
      <c r="B438" s="45"/>
      <c r="C438" s="46"/>
      <c r="D438" s="46"/>
      <c r="E438" s="39" t="s">
        <v>6030</v>
      </c>
      <c r="F438" s="46"/>
      <c r="G438" s="46"/>
      <c r="H438" s="46"/>
      <c r="I438" s="46"/>
      <c r="J438" s="47"/>
    </row>
    <row r="439">
      <c r="A439" s="37" t="s">
        <v>125</v>
      </c>
      <c r="B439" s="37">
        <v>142</v>
      </c>
      <c r="C439" s="38" t="s">
        <v>6031</v>
      </c>
      <c r="D439" s="37" t="s">
        <v>127</v>
      </c>
      <c r="E439" s="39" t="s">
        <v>6032</v>
      </c>
      <c r="F439" s="40" t="s">
        <v>135</v>
      </c>
      <c r="G439" s="41">
        <v>1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130</v>
      </c>
      <c r="B440" s="45"/>
      <c r="C440" s="46"/>
      <c r="D440" s="46"/>
      <c r="E440" s="39" t="s">
        <v>6032</v>
      </c>
      <c r="F440" s="46"/>
      <c r="G440" s="46"/>
      <c r="H440" s="46"/>
      <c r="I440" s="46"/>
      <c r="J440" s="47"/>
    </row>
    <row r="441">
      <c r="A441" s="37" t="s">
        <v>131</v>
      </c>
      <c r="B441" s="45"/>
      <c r="C441" s="46"/>
      <c r="D441" s="46"/>
      <c r="E441" s="39" t="s">
        <v>6032</v>
      </c>
      <c r="F441" s="46"/>
      <c r="G441" s="46"/>
      <c r="H441" s="46"/>
      <c r="I441" s="46"/>
      <c r="J441" s="47"/>
    </row>
    <row r="442">
      <c r="A442" s="37" t="s">
        <v>125</v>
      </c>
      <c r="B442" s="37">
        <v>143</v>
      </c>
      <c r="C442" s="38" t="s">
        <v>6033</v>
      </c>
      <c r="D442" s="37" t="s">
        <v>297</v>
      </c>
      <c r="E442" s="39" t="s">
        <v>6034</v>
      </c>
      <c r="F442" s="40" t="s">
        <v>135</v>
      </c>
      <c r="G442" s="41">
        <v>6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130</v>
      </c>
      <c r="B443" s="45"/>
      <c r="C443" s="46"/>
      <c r="D443" s="46"/>
      <c r="E443" s="39" t="s">
        <v>6034</v>
      </c>
      <c r="F443" s="46"/>
      <c r="G443" s="46"/>
      <c r="H443" s="46"/>
      <c r="I443" s="46"/>
      <c r="J443" s="47"/>
    </row>
    <row r="444">
      <c r="A444" s="37" t="s">
        <v>131</v>
      </c>
      <c r="B444" s="45"/>
      <c r="C444" s="46"/>
      <c r="D444" s="46"/>
      <c r="E444" s="39" t="s">
        <v>6034</v>
      </c>
      <c r="F444" s="46"/>
      <c r="G444" s="46"/>
      <c r="H444" s="46"/>
      <c r="I444" s="46"/>
      <c r="J444" s="47"/>
    </row>
    <row r="445">
      <c r="A445" s="37" t="s">
        <v>125</v>
      </c>
      <c r="B445" s="37">
        <v>144</v>
      </c>
      <c r="C445" s="38" t="s">
        <v>6035</v>
      </c>
      <c r="D445" s="37" t="s">
        <v>127</v>
      </c>
      <c r="E445" s="39" t="s">
        <v>6036</v>
      </c>
      <c r="F445" s="40" t="s">
        <v>135</v>
      </c>
      <c r="G445" s="41">
        <v>3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130</v>
      </c>
      <c r="B446" s="45"/>
      <c r="C446" s="46"/>
      <c r="D446" s="46"/>
      <c r="E446" s="39" t="s">
        <v>6036</v>
      </c>
      <c r="F446" s="46"/>
      <c r="G446" s="46"/>
      <c r="H446" s="46"/>
      <c r="I446" s="46"/>
      <c r="J446" s="47"/>
    </row>
    <row r="447">
      <c r="A447" s="37" t="s">
        <v>131</v>
      </c>
      <c r="B447" s="45"/>
      <c r="C447" s="46"/>
      <c r="D447" s="46"/>
      <c r="E447" s="39" t="s">
        <v>6036</v>
      </c>
      <c r="F447" s="46"/>
      <c r="G447" s="46"/>
      <c r="H447" s="46"/>
      <c r="I447" s="46"/>
      <c r="J447" s="47"/>
    </row>
    <row r="448">
      <c r="A448" s="37" t="s">
        <v>125</v>
      </c>
      <c r="B448" s="37">
        <v>145</v>
      </c>
      <c r="C448" s="38" t="s">
        <v>6037</v>
      </c>
      <c r="D448" s="37" t="s">
        <v>127</v>
      </c>
      <c r="E448" s="39" t="s">
        <v>6038</v>
      </c>
      <c r="F448" s="40" t="s">
        <v>135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130</v>
      </c>
      <c r="B449" s="45"/>
      <c r="C449" s="46"/>
      <c r="D449" s="46"/>
      <c r="E449" s="39" t="s">
        <v>6038</v>
      </c>
      <c r="F449" s="46"/>
      <c r="G449" s="46"/>
      <c r="H449" s="46"/>
      <c r="I449" s="46"/>
      <c r="J449" s="47"/>
    </row>
    <row r="450">
      <c r="A450" s="37" t="s">
        <v>131</v>
      </c>
      <c r="B450" s="45"/>
      <c r="C450" s="46"/>
      <c r="D450" s="46"/>
      <c r="E450" s="39" t="s">
        <v>6038</v>
      </c>
      <c r="F450" s="46"/>
      <c r="G450" s="46"/>
      <c r="H450" s="46"/>
      <c r="I450" s="46"/>
      <c r="J450" s="47"/>
    </row>
    <row r="451" ht="30">
      <c r="A451" s="37" t="s">
        <v>125</v>
      </c>
      <c r="B451" s="37">
        <v>146</v>
      </c>
      <c r="C451" s="38" t="s">
        <v>6039</v>
      </c>
      <c r="D451" s="37" t="s">
        <v>127</v>
      </c>
      <c r="E451" s="39" t="s">
        <v>6040</v>
      </c>
      <c r="F451" s="40" t="s">
        <v>135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130</v>
      </c>
      <c r="B452" s="45"/>
      <c r="C452" s="46"/>
      <c r="D452" s="46"/>
      <c r="E452" s="39" t="s">
        <v>6040</v>
      </c>
      <c r="F452" s="46"/>
      <c r="G452" s="46"/>
      <c r="H452" s="46"/>
      <c r="I452" s="46"/>
      <c r="J452" s="47"/>
    </row>
    <row r="453" ht="30">
      <c r="A453" s="37" t="s">
        <v>131</v>
      </c>
      <c r="B453" s="45"/>
      <c r="C453" s="46"/>
      <c r="D453" s="46"/>
      <c r="E453" s="39" t="s">
        <v>6040</v>
      </c>
      <c r="F453" s="46"/>
      <c r="G453" s="46"/>
      <c r="H453" s="46"/>
      <c r="I453" s="46"/>
      <c r="J453" s="47"/>
    </row>
    <row r="454" ht="30">
      <c r="A454" s="37" t="s">
        <v>125</v>
      </c>
      <c r="B454" s="37">
        <v>147</v>
      </c>
      <c r="C454" s="38" t="s">
        <v>6041</v>
      </c>
      <c r="D454" s="37" t="s">
        <v>127</v>
      </c>
      <c r="E454" s="39" t="s">
        <v>6042</v>
      </c>
      <c r="F454" s="40" t="s">
        <v>135</v>
      </c>
      <c r="G454" s="41">
        <v>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130</v>
      </c>
      <c r="B455" s="45"/>
      <c r="C455" s="46"/>
      <c r="D455" s="46"/>
      <c r="E455" s="39" t="s">
        <v>6042</v>
      </c>
      <c r="F455" s="46"/>
      <c r="G455" s="46"/>
      <c r="H455" s="46"/>
      <c r="I455" s="46"/>
      <c r="J455" s="47"/>
    </row>
    <row r="456" ht="30">
      <c r="A456" s="37" t="s">
        <v>131</v>
      </c>
      <c r="B456" s="45"/>
      <c r="C456" s="46"/>
      <c r="D456" s="46"/>
      <c r="E456" s="39" t="s">
        <v>6042</v>
      </c>
      <c r="F456" s="46"/>
      <c r="G456" s="46"/>
      <c r="H456" s="46"/>
      <c r="I456" s="46"/>
      <c r="J456" s="47"/>
    </row>
    <row r="457">
      <c r="A457" s="37" t="s">
        <v>125</v>
      </c>
      <c r="B457" s="37">
        <v>148</v>
      </c>
      <c r="C457" s="38" t="s">
        <v>6043</v>
      </c>
      <c r="D457" s="37" t="s">
        <v>297</v>
      </c>
      <c r="E457" s="39" t="s">
        <v>6044</v>
      </c>
      <c r="F457" s="40" t="s">
        <v>135</v>
      </c>
      <c r="G457" s="41">
        <v>6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130</v>
      </c>
      <c r="B458" s="45"/>
      <c r="C458" s="46"/>
      <c r="D458" s="46"/>
      <c r="E458" s="39" t="s">
        <v>6044</v>
      </c>
      <c r="F458" s="46"/>
      <c r="G458" s="46"/>
      <c r="H458" s="46"/>
      <c r="I458" s="46"/>
      <c r="J458" s="47"/>
    </row>
    <row r="459">
      <c r="A459" s="37" t="s">
        <v>131</v>
      </c>
      <c r="B459" s="45"/>
      <c r="C459" s="46"/>
      <c r="D459" s="46"/>
      <c r="E459" s="39" t="s">
        <v>6044</v>
      </c>
      <c r="F459" s="46"/>
      <c r="G459" s="46"/>
      <c r="H459" s="46"/>
      <c r="I459" s="46"/>
      <c r="J459" s="47"/>
    </row>
    <row r="460">
      <c r="A460" s="37" t="s">
        <v>125</v>
      </c>
      <c r="B460" s="37">
        <v>149</v>
      </c>
      <c r="C460" s="38" t="s">
        <v>6045</v>
      </c>
      <c r="D460" s="37" t="s">
        <v>1307</v>
      </c>
      <c r="E460" s="39" t="s">
        <v>6046</v>
      </c>
      <c r="F460" s="40" t="s">
        <v>135</v>
      </c>
      <c r="G460" s="41">
        <v>83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130</v>
      </c>
      <c r="B461" s="45"/>
      <c r="C461" s="46"/>
      <c r="D461" s="46"/>
      <c r="E461" s="39" t="s">
        <v>6046</v>
      </c>
      <c r="F461" s="46"/>
      <c r="G461" s="46"/>
      <c r="H461" s="46"/>
      <c r="I461" s="46"/>
      <c r="J461" s="47"/>
    </row>
    <row r="462">
      <c r="A462" s="37" t="s">
        <v>131</v>
      </c>
      <c r="B462" s="45"/>
      <c r="C462" s="46"/>
      <c r="D462" s="46"/>
      <c r="E462" s="39" t="s">
        <v>6046</v>
      </c>
      <c r="F462" s="46"/>
      <c r="G462" s="46"/>
      <c r="H462" s="46"/>
      <c r="I462" s="46"/>
      <c r="J462" s="47"/>
    </row>
    <row r="463">
      <c r="A463" s="37" t="s">
        <v>125</v>
      </c>
      <c r="B463" s="37">
        <v>150</v>
      </c>
      <c r="C463" s="38" t="s">
        <v>6047</v>
      </c>
      <c r="D463" s="37" t="s">
        <v>297</v>
      </c>
      <c r="E463" s="39" t="s">
        <v>6048</v>
      </c>
      <c r="F463" s="40" t="s">
        <v>135</v>
      </c>
      <c r="G463" s="41">
        <v>35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130</v>
      </c>
      <c r="B464" s="45"/>
      <c r="C464" s="46"/>
      <c r="D464" s="46"/>
      <c r="E464" s="39" t="s">
        <v>6048</v>
      </c>
      <c r="F464" s="46"/>
      <c r="G464" s="46"/>
      <c r="H464" s="46"/>
      <c r="I464" s="46"/>
      <c r="J464" s="47"/>
    </row>
    <row r="465">
      <c r="A465" s="37" t="s">
        <v>131</v>
      </c>
      <c r="B465" s="45"/>
      <c r="C465" s="46"/>
      <c r="D465" s="46"/>
      <c r="E465" s="39" t="s">
        <v>6048</v>
      </c>
      <c r="F465" s="46"/>
      <c r="G465" s="46"/>
      <c r="H465" s="46"/>
      <c r="I465" s="46"/>
      <c r="J465" s="47"/>
    </row>
    <row r="466">
      <c r="A466" s="37" t="s">
        <v>125</v>
      </c>
      <c r="B466" s="37">
        <v>151</v>
      </c>
      <c r="C466" s="38" t="s">
        <v>6049</v>
      </c>
      <c r="D466" s="37" t="s">
        <v>127</v>
      </c>
      <c r="E466" s="39" t="s">
        <v>6050</v>
      </c>
      <c r="F466" s="40" t="s">
        <v>135</v>
      </c>
      <c r="G466" s="41">
        <v>17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>
      <c r="A467" s="37" t="s">
        <v>130</v>
      </c>
      <c r="B467" s="45"/>
      <c r="C467" s="46"/>
      <c r="D467" s="46"/>
      <c r="E467" s="39" t="s">
        <v>6050</v>
      </c>
      <c r="F467" s="46"/>
      <c r="G467" s="46"/>
      <c r="H467" s="46"/>
      <c r="I467" s="46"/>
      <c r="J467" s="47"/>
    </row>
    <row r="468">
      <c r="A468" s="37" t="s">
        <v>131</v>
      </c>
      <c r="B468" s="45"/>
      <c r="C468" s="46"/>
      <c r="D468" s="46"/>
      <c r="E468" s="39" t="s">
        <v>6050</v>
      </c>
      <c r="F468" s="46"/>
      <c r="G468" s="46"/>
      <c r="H468" s="46"/>
      <c r="I468" s="46"/>
      <c r="J468" s="47"/>
    </row>
    <row r="469" ht="30">
      <c r="A469" s="37" t="s">
        <v>125</v>
      </c>
      <c r="B469" s="37">
        <v>152</v>
      </c>
      <c r="C469" s="38" t="s">
        <v>6051</v>
      </c>
      <c r="D469" s="37" t="s">
        <v>127</v>
      </c>
      <c r="E469" s="39" t="s">
        <v>6052</v>
      </c>
      <c r="F469" s="40" t="s">
        <v>135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130</v>
      </c>
      <c r="B470" s="45"/>
      <c r="C470" s="46"/>
      <c r="D470" s="46"/>
      <c r="E470" s="39" t="s">
        <v>6052</v>
      </c>
      <c r="F470" s="46"/>
      <c r="G470" s="46"/>
      <c r="H470" s="46"/>
      <c r="I470" s="46"/>
      <c r="J470" s="47"/>
    </row>
    <row r="471" ht="30">
      <c r="A471" s="37" t="s">
        <v>131</v>
      </c>
      <c r="B471" s="45"/>
      <c r="C471" s="46"/>
      <c r="D471" s="46"/>
      <c r="E471" s="39" t="s">
        <v>6052</v>
      </c>
      <c r="F471" s="46"/>
      <c r="G471" s="46"/>
      <c r="H471" s="46"/>
      <c r="I471" s="46"/>
      <c r="J471" s="47"/>
    </row>
    <row r="472" ht="30">
      <c r="A472" s="37" t="s">
        <v>125</v>
      </c>
      <c r="B472" s="37">
        <v>153</v>
      </c>
      <c r="C472" s="38" t="s">
        <v>6053</v>
      </c>
      <c r="D472" s="37" t="s">
        <v>127</v>
      </c>
      <c r="E472" s="39" t="s">
        <v>6054</v>
      </c>
      <c r="F472" s="40" t="s">
        <v>135</v>
      </c>
      <c r="G472" s="41">
        <v>1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30">
      <c r="A473" s="37" t="s">
        <v>130</v>
      </c>
      <c r="B473" s="45"/>
      <c r="C473" s="46"/>
      <c r="D473" s="46"/>
      <c r="E473" s="39" t="s">
        <v>6054</v>
      </c>
      <c r="F473" s="46"/>
      <c r="G473" s="46"/>
      <c r="H473" s="46"/>
      <c r="I473" s="46"/>
      <c r="J473" s="47"/>
    </row>
    <row r="474" ht="30">
      <c r="A474" s="37" t="s">
        <v>131</v>
      </c>
      <c r="B474" s="45"/>
      <c r="C474" s="46"/>
      <c r="D474" s="46"/>
      <c r="E474" s="39" t="s">
        <v>6054</v>
      </c>
      <c r="F474" s="46"/>
      <c r="G474" s="46"/>
      <c r="H474" s="46"/>
      <c r="I474" s="46"/>
      <c r="J474" s="47"/>
    </row>
    <row r="475" ht="30">
      <c r="A475" s="37" t="s">
        <v>125</v>
      </c>
      <c r="B475" s="37">
        <v>154</v>
      </c>
      <c r="C475" s="38" t="s">
        <v>6055</v>
      </c>
      <c r="D475" s="37" t="s">
        <v>127</v>
      </c>
      <c r="E475" s="39" t="s">
        <v>6056</v>
      </c>
      <c r="F475" s="40" t="s">
        <v>135</v>
      </c>
      <c r="G475" s="41">
        <v>4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130</v>
      </c>
      <c r="B476" s="45"/>
      <c r="C476" s="46"/>
      <c r="D476" s="46"/>
      <c r="E476" s="39" t="s">
        <v>6056</v>
      </c>
      <c r="F476" s="46"/>
      <c r="G476" s="46"/>
      <c r="H476" s="46"/>
      <c r="I476" s="46"/>
      <c r="J476" s="47"/>
    </row>
    <row r="477" ht="30">
      <c r="A477" s="37" t="s">
        <v>131</v>
      </c>
      <c r="B477" s="45"/>
      <c r="C477" s="46"/>
      <c r="D477" s="46"/>
      <c r="E477" s="39" t="s">
        <v>6056</v>
      </c>
      <c r="F477" s="46"/>
      <c r="G477" s="46"/>
      <c r="H477" s="46"/>
      <c r="I477" s="46"/>
      <c r="J477" s="47"/>
    </row>
    <row r="478" ht="30">
      <c r="A478" s="37" t="s">
        <v>125</v>
      </c>
      <c r="B478" s="37">
        <v>155</v>
      </c>
      <c r="C478" s="38" t="s">
        <v>6057</v>
      </c>
      <c r="D478" s="37" t="s">
        <v>127</v>
      </c>
      <c r="E478" s="39" t="s">
        <v>6058</v>
      </c>
      <c r="F478" s="40" t="s">
        <v>135</v>
      </c>
      <c r="G478" s="41">
        <v>6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 ht="30">
      <c r="A479" s="37" t="s">
        <v>130</v>
      </c>
      <c r="B479" s="45"/>
      <c r="C479" s="46"/>
      <c r="D479" s="46"/>
      <c r="E479" s="39" t="s">
        <v>6058</v>
      </c>
      <c r="F479" s="46"/>
      <c r="G479" s="46"/>
      <c r="H479" s="46"/>
      <c r="I479" s="46"/>
      <c r="J479" s="47"/>
    </row>
    <row r="480" ht="30">
      <c r="A480" s="37" t="s">
        <v>131</v>
      </c>
      <c r="B480" s="45"/>
      <c r="C480" s="46"/>
      <c r="D480" s="46"/>
      <c r="E480" s="39" t="s">
        <v>6058</v>
      </c>
      <c r="F480" s="46"/>
      <c r="G480" s="46"/>
      <c r="H480" s="46"/>
      <c r="I480" s="46"/>
      <c r="J480" s="47"/>
    </row>
    <row r="481" ht="30">
      <c r="A481" s="37" t="s">
        <v>125</v>
      </c>
      <c r="B481" s="37">
        <v>156</v>
      </c>
      <c r="C481" s="38" t="s">
        <v>6059</v>
      </c>
      <c r="D481" s="37" t="s">
        <v>297</v>
      </c>
      <c r="E481" s="39" t="s">
        <v>6060</v>
      </c>
      <c r="F481" s="40" t="s">
        <v>135</v>
      </c>
      <c r="G481" s="41">
        <v>42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30">
      <c r="A482" s="37" t="s">
        <v>130</v>
      </c>
      <c r="B482" s="45"/>
      <c r="C482" s="46"/>
      <c r="D482" s="46"/>
      <c r="E482" s="39" t="s">
        <v>6060</v>
      </c>
      <c r="F482" s="46"/>
      <c r="G482" s="46"/>
      <c r="H482" s="46"/>
      <c r="I482" s="46"/>
      <c r="J482" s="47"/>
    </row>
    <row r="483" ht="30">
      <c r="A483" s="37" t="s">
        <v>131</v>
      </c>
      <c r="B483" s="45"/>
      <c r="C483" s="46"/>
      <c r="D483" s="46"/>
      <c r="E483" s="39" t="s">
        <v>6060</v>
      </c>
      <c r="F483" s="46"/>
      <c r="G483" s="46"/>
      <c r="H483" s="46"/>
      <c r="I483" s="46"/>
      <c r="J483" s="47"/>
    </row>
    <row r="484" ht="30">
      <c r="A484" s="37" t="s">
        <v>125</v>
      </c>
      <c r="B484" s="37">
        <v>157</v>
      </c>
      <c r="C484" s="38" t="s">
        <v>6061</v>
      </c>
      <c r="D484" s="37" t="s">
        <v>127</v>
      </c>
      <c r="E484" s="39" t="s">
        <v>6062</v>
      </c>
      <c r="F484" s="40" t="s">
        <v>135</v>
      </c>
      <c r="G484" s="41">
        <v>2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 ht="30">
      <c r="A485" s="37" t="s">
        <v>130</v>
      </c>
      <c r="B485" s="45"/>
      <c r="C485" s="46"/>
      <c r="D485" s="46"/>
      <c r="E485" s="39" t="s">
        <v>6062</v>
      </c>
      <c r="F485" s="46"/>
      <c r="G485" s="46"/>
      <c r="H485" s="46"/>
      <c r="I485" s="46"/>
      <c r="J485" s="47"/>
    </row>
    <row r="486" ht="30">
      <c r="A486" s="37" t="s">
        <v>131</v>
      </c>
      <c r="B486" s="45"/>
      <c r="C486" s="46"/>
      <c r="D486" s="46"/>
      <c r="E486" s="39" t="s">
        <v>6062</v>
      </c>
      <c r="F486" s="46"/>
      <c r="G486" s="46"/>
      <c r="H486" s="46"/>
      <c r="I486" s="46"/>
      <c r="J486" s="47"/>
    </row>
    <row r="487">
      <c r="A487" s="37" t="s">
        <v>125</v>
      </c>
      <c r="B487" s="37">
        <v>158</v>
      </c>
      <c r="C487" s="38" t="s">
        <v>6063</v>
      </c>
      <c r="D487" s="37" t="s">
        <v>127</v>
      </c>
      <c r="E487" s="39" t="s">
        <v>6064</v>
      </c>
      <c r="F487" s="40" t="s">
        <v>135</v>
      </c>
      <c r="G487" s="41">
        <v>1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>
      <c r="A488" s="37" t="s">
        <v>130</v>
      </c>
      <c r="B488" s="45"/>
      <c r="C488" s="46"/>
      <c r="D488" s="46"/>
      <c r="E488" s="39" t="s">
        <v>6064</v>
      </c>
      <c r="F488" s="46"/>
      <c r="G488" s="46"/>
      <c r="H488" s="46"/>
      <c r="I488" s="46"/>
      <c r="J488" s="47"/>
    </row>
    <row r="489">
      <c r="A489" s="37" t="s">
        <v>131</v>
      </c>
      <c r="B489" s="45"/>
      <c r="C489" s="46"/>
      <c r="D489" s="46"/>
      <c r="E489" s="39" t="s">
        <v>6064</v>
      </c>
      <c r="F489" s="46"/>
      <c r="G489" s="46"/>
      <c r="H489" s="46"/>
      <c r="I489" s="46"/>
      <c r="J489" s="47"/>
    </row>
    <row r="490" ht="30">
      <c r="A490" s="37" t="s">
        <v>125</v>
      </c>
      <c r="B490" s="37">
        <v>159</v>
      </c>
      <c r="C490" s="38" t="s">
        <v>6065</v>
      </c>
      <c r="D490" s="37" t="s">
        <v>127</v>
      </c>
      <c r="E490" s="39" t="s">
        <v>6066</v>
      </c>
      <c r="F490" s="40" t="s">
        <v>135</v>
      </c>
      <c r="G490" s="41">
        <v>1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 ht="30">
      <c r="A491" s="37" t="s">
        <v>130</v>
      </c>
      <c r="B491" s="45"/>
      <c r="C491" s="46"/>
      <c r="D491" s="46"/>
      <c r="E491" s="39" t="s">
        <v>6066</v>
      </c>
      <c r="F491" s="46"/>
      <c r="G491" s="46"/>
      <c r="H491" s="46"/>
      <c r="I491" s="46"/>
      <c r="J491" s="47"/>
    </row>
    <row r="492" ht="30">
      <c r="A492" s="37" t="s">
        <v>131</v>
      </c>
      <c r="B492" s="45"/>
      <c r="C492" s="46"/>
      <c r="D492" s="46"/>
      <c r="E492" s="39" t="s">
        <v>6066</v>
      </c>
      <c r="F492" s="46"/>
      <c r="G492" s="46"/>
      <c r="H492" s="46"/>
      <c r="I492" s="46"/>
      <c r="J492" s="47"/>
    </row>
    <row r="493">
      <c r="A493" s="37" t="s">
        <v>125</v>
      </c>
      <c r="B493" s="37">
        <v>160</v>
      </c>
      <c r="C493" s="38" t="s">
        <v>408</v>
      </c>
      <c r="D493" s="37" t="s">
        <v>127</v>
      </c>
      <c r="E493" s="39" t="s">
        <v>6067</v>
      </c>
      <c r="F493" s="40" t="s">
        <v>135</v>
      </c>
      <c r="G493" s="41">
        <v>1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130</v>
      </c>
      <c r="B494" s="45"/>
      <c r="C494" s="46"/>
      <c r="D494" s="46"/>
      <c r="E494" s="39" t="s">
        <v>6067</v>
      </c>
      <c r="F494" s="46"/>
      <c r="G494" s="46"/>
      <c r="H494" s="46"/>
      <c r="I494" s="46"/>
      <c r="J494" s="47"/>
    </row>
    <row r="495">
      <c r="A495" s="37" t="s">
        <v>131</v>
      </c>
      <c r="B495" s="45"/>
      <c r="C495" s="46"/>
      <c r="D495" s="46"/>
      <c r="E495" s="39" t="s">
        <v>6067</v>
      </c>
      <c r="F495" s="46"/>
      <c r="G495" s="46"/>
      <c r="H495" s="46"/>
      <c r="I495" s="46"/>
      <c r="J495" s="47"/>
    </row>
    <row r="496">
      <c r="A496" s="37" t="s">
        <v>125</v>
      </c>
      <c r="B496" s="37">
        <v>161</v>
      </c>
      <c r="C496" s="38" t="s">
        <v>410</v>
      </c>
      <c r="D496" s="37" t="s">
        <v>127</v>
      </c>
      <c r="E496" s="39" t="s">
        <v>6068</v>
      </c>
      <c r="F496" s="40" t="s">
        <v>135</v>
      </c>
      <c r="G496" s="41">
        <v>31</v>
      </c>
      <c r="H496" s="42">
        <v>0</v>
      </c>
      <c r="I496" s="43">
        <f>ROUND(G496*H496,P4)</f>
        <v>0</v>
      </c>
      <c r="J496" s="37"/>
      <c r="O496" s="44">
        <f>I496*0.21</f>
        <v>0</v>
      </c>
      <c r="P496">
        <v>3</v>
      </c>
    </row>
    <row r="497">
      <c r="A497" s="37" t="s">
        <v>130</v>
      </c>
      <c r="B497" s="45"/>
      <c r="C497" s="46"/>
      <c r="D497" s="46"/>
      <c r="E497" s="39" t="s">
        <v>6068</v>
      </c>
      <c r="F497" s="46"/>
      <c r="G497" s="46"/>
      <c r="H497" s="46"/>
      <c r="I497" s="46"/>
      <c r="J497" s="47"/>
    </row>
    <row r="498">
      <c r="A498" s="37" t="s">
        <v>131</v>
      </c>
      <c r="B498" s="45"/>
      <c r="C498" s="46"/>
      <c r="D498" s="46"/>
      <c r="E498" s="39" t="s">
        <v>6068</v>
      </c>
      <c r="F498" s="46"/>
      <c r="G498" s="46"/>
      <c r="H498" s="46"/>
      <c r="I498" s="46"/>
      <c r="J498" s="47"/>
    </row>
    <row r="499">
      <c r="A499" s="37" t="s">
        <v>125</v>
      </c>
      <c r="B499" s="37">
        <v>162</v>
      </c>
      <c r="C499" s="38" t="s">
        <v>412</v>
      </c>
      <c r="D499" s="37" t="s">
        <v>127</v>
      </c>
      <c r="E499" s="39" t="s">
        <v>6069</v>
      </c>
      <c r="F499" s="40" t="s">
        <v>135</v>
      </c>
      <c r="G499" s="41">
        <v>12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>
      <c r="A500" s="37" t="s">
        <v>130</v>
      </c>
      <c r="B500" s="45"/>
      <c r="C500" s="46"/>
      <c r="D500" s="46"/>
      <c r="E500" s="39" t="s">
        <v>6069</v>
      </c>
      <c r="F500" s="46"/>
      <c r="G500" s="46"/>
      <c r="H500" s="46"/>
      <c r="I500" s="46"/>
      <c r="J500" s="47"/>
    </row>
    <row r="501">
      <c r="A501" s="37" t="s">
        <v>131</v>
      </c>
      <c r="B501" s="45"/>
      <c r="C501" s="46"/>
      <c r="D501" s="46"/>
      <c r="E501" s="39" t="s">
        <v>6069</v>
      </c>
      <c r="F501" s="46"/>
      <c r="G501" s="46"/>
      <c r="H501" s="46"/>
      <c r="I501" s="46"/>
      <c r="J501" s="47"/>
    </row>
    <row r="502">
      <c r="A502" s="37" t="s">
        <v>125</v>
      </c>
      <c r="B502" s="37">
        <v>163</v>
      </c>
      <c r="C502" s="38" t="s">
        <v>414</v>
      </c>
      <c r="D502" s="37" t="s">
        <v>127</v>
      </c>
      <c r="E502" s="39" t="s">
        <v>6070</v>
      </c>
      <c r="F502" s="40" t="s">
        <v>135</v>
      </c>
      <c r="G502" s="41">
        <v>3</v>
      </c>
      <c r="H502" s="42">
        <v>0</v>
      </c>
      <c r="I502" s="43">
        <f>ROUND(G502*H502,P4)</f>
        <v>0</v>
      </c>
      <c r="J502" s="37"/>
      <c r="O502" s="44">
        <f>I502*0.21</f>
        <v>0</v>
      </c>
      <c r="P502">
        <v>3</v>
      </c>
    </row>
    <row r="503">
      <c r="A503" s="37" t="s">
        <v>130</v>
      </c>
      <c r="B503" s="45"/>
      <c r="C503" s="46"/>
      <c r="D503" s="46"/>
      <c r="E503" s="39" t="s">
        <v>6070</v>
      </c>
      <c r="F503" s="46"/>
      <c r="G503" s="46"/>
      <c r="H503" s="46"/>
      <c r="I503" s="46"/>
      <c r="J503" s="47"/>
    </row>
    <row r="504">
      <c r="A504" s="37" t="s">
        <v>131</v>
      </c>
      <c r="B504" s="45"/>
      <c r="C504" s="46"/>
      <c r="D504" s="46"/>
      <c r="E504" s="39" t="s">
        <v>6070</v>
      </c>
      <c r="F504" s="46"/>
      <c r="G504" s="46"/>
      <c r="H504" s="46"/>
      <c r="I504" s="46"/>
      <c r="J504" s="47"/>
    </row>
    <row r="505">
      <c r="A505" s="37" t="s">
        <v>125</v>
      </c>
      <c r="B505" s="37">
        <v>164</v>
      </c>
      <c r="C505" s="38" t="s">
        <v>416</v>
      </c>
      <c r="D505" s="37" t="s">
        <v>127</v>
      </c>
      <c r="E505" s="39" t="s">
        <v>6071</v>
      </c>
      <c r="F505" s="40" t="s">
        <v>135</v>
      </c>
      <c r="G505" s="41">
        <v>3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130</v>
      </c>
      <c r="B506" s="45"/>
      <c r="C506" s="46"/>
      <c r="D506" s="46"/>
      <c r="E506" s="39" t="s">
        <v>6071</v>
      </c>
      <c r="F506" s="46"/>
      <c r="G506" s="46"/>
      <c r="H506" s="46"/>
      <c r="I506" s="46"/>
      <c r="J506" s="47"/>
    </row>
    <row r="507">
      <c r="A507" s="37" t="s">
        <v>131</v>
      </c>
      <c r="B507" s="45"/>
      <c r="C507" s="46"/>
      <c r="D507" s="46"/>
      <c r="E507" s="39" t="s">
        <v>6071</v>
      </c>
      <c r="F507" s="46"/>
      <c r="G507" s="46"/>
      <c r="H507" s="46"/>
      <c r="I507" s="46"/>
      <c r="J507" s="47"/>
    </row>
    <row r="508">
      <c r="A508" s="37" t="s">
        <v>125</v>
      </c>
      <c r="B508" s="37">
        <v>165</v>
      </c>
      <c r="C508" s="38" t="s">
        <v>6072</v>
      </c>
      <c r="D508" s="37" t="s">
        <v>127</v>
      </c>
      <c r="E508" s="39" t="s">
        <v>6073</v>
      </c>
      <c r="F508" s="40" t="s">
        <v>135</v>
      </c>
      <c r="G508" s="41">
        <v>2</v>
      </c>
      <c r="H508" s="42">
        <v>0</v>
      </c>
      <c r="I508" s="43">
        <f>ROUND(G508*H508,P4)</f>
        <v>0</v>
      </c>
      <c r="J508" s="37"/>
      <c r="O508" s="44">
        <f>I508*0.21</f>
        <v>0</v>
      </c>
      <c r="P508">
        <v>3</v>
      </c>
    </row>
    <row r="509">
      <c r="A509" s="37" t="s">
        <v>130</v>
      </c>
      <c r="B509" s="45"/>
      <c r="C509" s="46"/>
      <c r="D509" s="46"/>
      <c r="E509" s="39" t="s">
        <v>6073</v>
      </c>
      <c r="F509" s="46"/>
      <c r="G509" s="46"/>
      <c r="H509" s="46"/>
      <c r="I509" s="46"/>
      <c r="J509" s="47"/>
    </row>
    <row r="510">
      <c r="A510" s="37" t="s">
        <v>131</v>
      </c>
      <c r="B510" s="45"/>
      <c r="C510" s="46"/>
      <c r="D510" s="46"/>
      <c r="E510" s="39" t="s">
        <v>6073</v>
      </c>
      <c r="F510" s="46"/>
      <c r="G510" s="46"/>
      <c r="H510" s="46"/>
      <c r="I510" s="46"/>
      <c r="J510" s="47"/>
    </row>
    <row r="511">
      <c r="A511" s="37" t="s">
        <v>125</v>
      </c>
      <c r="B511" s="37">
        <v>166</v>
      </c>
      <c r="C511" s="38" t="s">
        <v>6074</v>
      </c>
      <c r="D511" s="37" t="s">
        <v>127</v>
      </c>
      <c r="E511" s="39" t="s">
        <v>6075</v>
      </c>
      <c r="F511" s="40" t="s">
        <v>135</v>
      </c>
      <c r="G511" s="41">
        <v>1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130</v>
      </c>
      <c r="B512" s="45"/>
      <c r="C512" s="46"/>
      <c r="D512" s="46"/>
      <c r="E512" s="39" t="s">
        <v>6075</v>
      </c>
      <c r="F512" s="46"/>
      <c r="G512" s="46"/>
      <c r="H512" s="46"/>
      <c r="I512" s="46"/>
      <c r="J512" s="47"/>
    </row>
    <row r="513">
      <c r="A513" s="37" t="s">
        <v>131</v>
      </c>
      <c r="B513" s="45"/>
      <c r="C513" s="46"/>
      <c r="D513" s="46"/>
      <c r="E513" s="39" t="s">
        <v>6075</v>
      </c>
      <c r="F513" s="46"/>
      <c r="G513" s="46"/>
      <c r="H513" s="46"/>
      <c r="I513" s="46"/>
      <c r="J513" s="47"/>
    </row>
    <row r="514">
      <c r="A514" s="31" t="s">
        <v>122</v>
      </c>
      <c r="B514" s="32"/>
      <c r="C514" s="33" t="s">
        <v>1232</v>
      </c>
      <c r="D514" s="34"/>
      <c r="E514" s="31" t="s">
        <v>6076</v>
      </c>
      <c r="F514" s="34"/>
      <c r="G514" s="34"/>
      <c r="H514" s="34"/>
      <c r="I514" s="35">
        <f>SUMIFS(I515:I571,A515:A571,"P")</f>
        <v>0</v>
      </c>
      <c r="J514" s="36"/>
    </row>
    <row r="515">
      <c r="A515" s="37" t="s">
        <v>125</v>
      </c>
      <c r="B515" s="37">
        <v>167</v>
      </c>
      <c r="C515" s="38" t="s">
        <v>6009</v>
      </c>
      <c r="D515" s="37" t="s">
        <v>297</v>
      </c>
      <c r="E515" s="39" t="s">
        <v>6010</v>
      </c>
      <c r="F515" s="40" t="s">
        <v>135</v>
      </c>
      <c r="G515" s="41">
        <v>25</v>
      </c>
      <c r="H515" s="42">
        <v>0</v>
      </c>
      <c r="I515" s="43">
        <f>ROUND(G515*H515,P4)</f>
        <v>0</v>
      </c>
      <c r="J515" s="37"/>
      <c r="O515" s="44">
        <f>I515*0.21</f>
        <v>0</v>
      </c>
      <c r="P515">
        <v>3</v>
      </c>
    </row>
    <row r="516">
      <c r="A516" s="37" t="s">
        <v>130</v>
      </c>
      <c r="B516" s="45"/>
      <c r="C516" s="46"/>
      <c r="D516" s="46"/>
      <c r="E516" s="39" t="s">
        <v>6010</v>
      </c>
      <c r="F516" s="46"/>
      <c r="G516" s="46"/>
      <c r="H516" s="46"/>
      <c r="I516" s="46"/>
      <c r="J516" s="47"/>
    </row>
    <row r="517">
      <c r="A517" s="37" t="s">
        <v>131</v>
      </c>
      <c r="B517" s="45"/>
      <c r="C517" s="46"/>
      <c r="D517" s="46"/>
      <c r="E517" s="39" t="s">
        <v>6010</v>
      </c>
      <c r="F517" s="46"/>
      <c r="G517" s="46"/>
      <c r="H517" s="46"/>
      <c r="I517" s="46"/>
      <c r="J517" s="47"/>
    </row>
    <row r="518">
      <c r="A518" s="37" t="s">
        <v>125</v>
      </c>
      <c r="B518" s="37">
        <v>168</v>
      </c>
      <c r="C518" s="38" t="s">
        <v>6011</v>
      </c>
      <c r="D518" s="37" t="s">
        <v>127</v>
      </c>
      <c r="E518" s="39" t="s">
        <v>6012</v>
      </c>
      <c r="F518" s="40" t="s">
        <v>135</v>
      </c>
      <c r="G518" s="41">
        <v>91</v>
      </c>
      <c r="H518" s="42">
        <v>0</v>
      </c>
      <c r="I518" s="43">
        <f>ROUND(G518*H518,P4)</f>
        <v>0</v>
      </c>
      <c r="J518" s="37"/>
      <c r="O518" s="44">
        <f>I518*0.21</f>
        <v>0</v>
      </c>
      <c r="P518">
        <v>3</v>
      </c>
    </row>
    <row r="519">
      <c r="A519" s="37" t="s">
        <v>130</v>
      </c>
      <c r="B519" s="45"/>
      <c r="C519" s="46"/>
      <c r="D519" s="46"/>
      <c r="E519" s="39" t="s">
        <v>6012</v>
      </c>
      <c r="F519" s="46"/>
      <c r="G519" s="46"/>
      <c r="H519" s="46"/>
      <c r="I519" s="46"/>
      <c r="J519" s="47"/>
    </row>
    <row r="520">
      <c r="A520" s="37" t="s">
        <v>131</v>
      </c>
      <c r="B520" s="45"/>
      <c r="C520" s="46"/>
      <c r="D520" s="46"/>
      <c r="E520" s="39" t="s">
        <v>6012</v>
      </c>
      <c r="F520" s="46"/>
      <c r="G520" s="46"/>
      <c r="H520" s="46"/>
      <c r="I520" s="46"/>
      <c r="J520" s="47"/>
    </row>
    <row r="521">
      <c r="A521" s="37" t="s">
        <v>125</v>
      </c>
      <c r="B521" s="37">
        <v>169</v>
      </c>
      <c r="C521" s="38" t="s">
        <v>6077</v>
      </c>
      <c r="D521" s="37" t="s">
        <v>127</v>
      </c>
      <c r="E521" s="39" t="s">
        <v>6078</v>
      </c>
      <c r="F521" s="40" t="s">
        <v>135</v>
      </c>
      <c r="G521" s="41">
        <v>2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130</v>
      </c>
      <c r="B522" s="45"/>
      <c r="C522" s="46"/>
      <c r="D522" s="46"/>
      <c r="E522" s="39" t="s">
        <v>6078</v>
      </c>
      <c r="F522" s="46"/>
      <c r="G522" s="46"/>
      <c r="H522" s="46"/>
      <c r="I522" s="46"/>
      <c r="J522" s="47"/>
    </row>
    <row r="523">
      <c r="A523" s="37" t="s">
        <v>131</v>
      </c>
      <c r="B523" s="45"/>
      <c r="C523" s="46"/>
      <c r="D523" s="46"/>
      <c r="E523" s="39" t="s">
        <v>6078</v>
      </c>
      <c r="F523" s="46"/>
      <c r="G523" s="46"/>
      <c r="H523" s="46"/>
      <c r="I523" s="46"/>
      <c r="J523" s="47"/>
    </row>
    <row r="524">
      <c r="A524" s="37" t="s">
        <v>125</v>
      </c>
      <c r="B524" s="37">
        <v>170</v>
      </c>
      <c r="C524" s="38" t="s">
        <v>6025</v>
      </c>
      <c r="D524" s="37" t="s">
        <v>127</v>
      </c>
      <c r="E524" s="39" t="s">
        <v>6026</v>
      </c>
      <c r="F524" s="40" t="s">
        <v>135</v>
      </c>
      <c r="G524" s="41">
        <v>1</v>
      </c>
      <c r="H524" s="42">
        <v>0</v>
      </c>
      <c r="I524" s="43">
        <f>ROUND(G524*H524,P4)</f>
        <v>0</v>
      </c>
      <c r="J524" s="37"/>
      <c r="O524" s="44">
        <f>I524*0.21</f>
        <v>0</v>
      </c>
      <c r="P524">
        <v>3</v>
      </c>
    </row>
    <row r="525">
      <c r="A525" s="37" t="s">
        <v>130</v>
      </c>
      <c r="B525" s="45"/>
      <c r="C525" s="46"/>
      <c r="D525" s="46"/>
      <c r="E525" s="39" t="s">
        <v>6026</v>
      </c>
      <c r="F525" s="46"/>
      <c r="G525" s="46"/>
      <c r="H525" s="46"/>
      <c r="I525" s="46"/>
      <c r="J525" s="47"/>
    </row>
    <row r="526">
      <c r="A526" s="37" t="s">
        <v>131</v>
      </c>
      <c r="B526" s="45"/>
      <c r="C526" s="46"/>
      <c r="D526" s="46"/>
      <c r="E526" s="39" t="s">
        <v>6026</v>
      </c>
      <c r="F526" s="46"/>
      <c r="G526" s="46"/>
      <c r="H526" s="46"/>
      <c r="I526" s="46"/>
      <c r="J526" s="47"/>
    </row>
    <row r="527">
      <c r="A527" s="37" t="s">
        <v>125</v>
      </c>
      <c r="B527" s="37">
        <v>171</v>
      </c>
      <c r="C527" s="38" t="s">
        <v>6033</v>
      </c>
      <c r="D527" s="37" t="s">
        <v>127</v>
      </c>
      <c r="E527" s="39" t="s">
        <v>6034</v>
      </c>
      <c r="F527" s="40" t="s">
        <v>135</v>
      </c>
      <c r="G527" s="41">
        <v>9</v>
      </c>
      <c r="H527" s="42">
        <v>0</v>
      </c>
      <c r="I527" s="43">
        <f>ROUND(G527*H527,P4)</f>
        <v>0</v>
      </c>
      <c r="J527" s="37"/>
      <c r="O527" s="44">
        <f>I527*0.21</f>
        <v>0</v>
      </c>
      <c r="P527">
        <v>3</v>
      </c>
    </row>
    <row r="528">
      <c r="A528" s="37" t="s">
        <v>130</v>
      </c>
      <c r="B528" s="45"/>
      <c r="C528" s="46"/>
      <c r="D528" s="46"/>
      <c r="E528" s="39" t="s">
        <v>6034</v>
      </c>
      <c r="F528" s="46"/>
      <c r="G528" s="46"/>
      <c r="H528" s="46"/>
      <c r="I528" s="46"/>
      <c r="J528" s="47"/>
    </row>
    <row r="529">
      <c r="A529" s="37" t="s">
        <v>131</v>
      </c>
      <c r="B529" s="45"/>
      <c r="C529" s="46"/>
      <c r="D529" s="46"/>
      <c r="E529" s="39" t="s">
        <v>6034</v>
      </c>
      <c r="F529" s="46"/>
      <c r="G529" s="46"/>
      <c r="H529" s="46"/>
      <c r="I529" s="46"/>
      <c r="J529" s="47"/>
    </row>
    <row r="530" ht="30">
      <c r="A530" s="37" t="s">
        <v>125</v>
      </c>
      <c r="B530" s="37">
        <v>172</v>
      </c>
      <c r="C530" s="38" t="s">
        <v>6039</v>
      </c>
      <c r="D530" s="37" t="s">
        <v>1307</v>
      </c>
      <c r="E530" s="39" t="s">
        <v>6040</v>
      </c>
      <c r="F530" s="40" t="s">
        <v>135</v>
      </c>
      <c r="G530" s="41">
        <v>1</v>
      </c>
      <c r="H530" s="42">
        <v>0</v>
      </c>
      <c r="I530" s="43">
        <f>ROUND(G530*H530,P4)</f>
        <v>0</v>
      </c>
      <c r="J530" s="37"/>
      <c r="O530" s="44">
        <f>I530*0.21</f>
        <v>0</v>
      </c>
      <c r="P530">
        <v>3</v>
      </c>
    </row>
    <row r="531" ht="30">
      <c r="A531" s="37" t="s">
        <v>130</v>
      </c>
      <c r="B531" s="45"/>
      <c r="C531" s="46"/>
      <c r="D531" s="46"/>
      <c r="E531" s="39" t="s">
        <v>6040</v>
      </c>
      <c r="F531" s="46"/>
      <c r="G531" s="46"/>
      <c r="H531" s="46"/>
      <c r="I531" s="46"/>
      <c r="J531" s="47"/>
    </row>
    <row r="532" ht="30">
      <c r="A532" s="37" t="s">
        <v>131</v>
      </c>
      <c r="B532" s="45"/>
      <c r="C532" s="46"/>
      <c r="D532" s="46"/>
      <c r="E532" s="39" t="s">
        <v>6040</v>
      </c>
      <c r="F532" s="46"/>
      <c r="G532" s="46"/>
      <c r="H532" s="46"/>
      <c r="I532" s="46"/>
      <c r="J532" s="47"/>
    </row>
    <row r="533" ht="30">
      <c r="A533" s="37" t="s">
        <v>125</v>
      </c>
      <c r="B533" s="37">
        <v>173</v>
      </c>
      <c r="C533" s="38" t="s">
        <v>6079</v>
      </c>
      <c r="D533" s="37" t="s">
        <v>127</v>
      </c>
      <c r="E533" s="39" t="s">
        <v>6080</v>
      </c>
      <c r="F533" s="40" t="s">
        <v>135</v>
      </c>
      <c r="G533" s="41">
        <v>1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 ht="30">
      <c r="A534" s="37" t="s">
        <v>130</v>
      </c>
      <c r="B534" s="45"/>
      <c r="C534" s="46"/>
      <c r="D534" s="46"/>
      <c r="E534" s="39" t="s">
        <v>6080</v>
      </c>
      <c r="F534" s="46"/>
      <c r="G534" s="46"/>
      <c r="H534" s="46"/>
      <c r="I534" s="46"/>
      <c r="J534" s="47"/>
    </row>
    <row r="535" ht="30">
      <c r="A535" s="37" t="s">
        <v>131</v>
      </c>
      <c r="B535" s="45"/>
      <c r="C535" s="46"/>
      <c r="D535" s="46"/>
      <c r="E535" s="39" t="s">
        <v>6080</v>
      </c>
      <c r="F535" s="46"/>
      <c r="G535" s="46"/>
      <c r="H535" s="46"/>
      <c r="I535" s="46"/>
      <c r="J535" s="47"/>
    </row>
    <row r="536" ht="30">
      <c r="A536" s="37" t="s">
        <v>125</v>
      </c>
      <c r="B536" s="37">
        <v>174</v>
      </c>
      <c r="C536" s="38" t="s">
        <v>6041</v>
      </c>
      <c r="D536" s="37" t="s">
        <v>297</v>
      </c>
      <c r="E536" s="39" t="s">
        <v>6042</v>
      </c>
      <c r="F536" s="40" t="s">
        <v>135</v>
      </c>
      <c r="G536" s="41">
        <v>1</v>
      </c>
      <c r="H536" s="42">
        <v>0</v>
      </c>
      <c r="I536" s="43">
        <f>ROUND(G536*H536,P4)</f>
        <v>0</v>
      </c>
      <c r="J536" s="37"/>
      <c r="O536" s="44">
        <f>I536*0.21</f>
        <v>0</v>
      </c>
      <c r="P536">
        <v>3</v>
      </c>
    </row>
    <row r="537" ht="30">
      <c r="A537" s="37" t="s">
        <v>130</v>
      </c>
      <c r="B537" s="45"/>
      <c r="C537" s="46"/>
      <c r="D537" s="46"/>
      <c r="E537" s="39" t="s">
        <v>6042</v>
      </c>
      <c r="F537" s="46"/>
      <c r="G537" s="46"/>
      <c r="H537" s="46"/>
      <c r="I537" s="46"/>
      <c r="J537" s="47"/>
    </row>
    <row r="538" ht="30">
      <c r="A538" s="37" t="s">
        <v>131</v>
      </c>
      <c r="B538" s="45"/>
      <c r="C538" s="46"/>
      <c r="D538" s="46"/>
      <c r="E538" s="39" t="s">
        <v>6042</v>
      </c>
      <c r="F538" s="46"/>
      <c r="G538" s="46"/>
      <c r="H538" s="46"/>
      <c r="I538" s="46"/>
      <c r="J538" s="47"/>
    </row>
    <row r="539">
      <c r="A539" s="37" t="s">
        <v>125</v>
      </c>
      <c r="B539" s="37">
        <v>175</v>
      </c>
      <c r="C539" s="38" t="s">
        <v>6043</v>
      </c>
      <c r="D539" s="37" t="s">
        <v>127</v>
      </c>
      <c r="E539" s="39" t="s">
        <v>6044</v>
      </c>
      <c r="F539" s="40" t="s">
        <v>135</v>
      </c>
      <c r="G539" s="41">
        <v>3</v>
      </c>
      <c r="H539" s="42">
        <v>0</v>
      </c>
      <c r="I539" s="43">
        <f>ROUND(G539*H539,P4)</f>
        <v>0</v>
      </c>
      <c r="J539" s="37"/>
      <c r="O539" s="44">
        <f>I539*0.21</f>
        <v>0</v>
      </c>
      <c r="P539">
        <v>3</v>
      </c>
    </row>
    <row r="540">
      <c r="A540" s="37" t="s">
        <v>130</v>
      </c>
      <c r="B540" s="45"/>
      <c r="C540" s="46"/>
      <c r="D540" s="46"/>
      <c r="E540" s="39" t="s">
        <v>6044</v>
      </c>
      <c r="F540" s="46"/>
      <c r="G540" s="46"/>
      <c r="H540" s="46"/>
      <c r="I540" s="46"/>
      <c r="J540" s="47"/>
    </row>
    <row r="541">
      <c r="A541" s="37" t="s">
        <v>131</v>
      </c>
      <c r="B541" s="45"/>
      <c r="C541" s="46"/>
      <c r="D541" s="46"/>
      <c r="E541" s="39" t="s">
        <v>6044</v>
      </c>
      <c r="F541" s="46"/>
      <c r="G541" s="46"/>
      <c r="H541" s="46"/>
      <c r="I541" s="46"/>
      <c r="J541" s="47"/>
    </row>
    <row r="542">
      <c r="A542" s="37" t="s">
        <v>125</v>
      </c>
      <c r="B542" s="37">
        <v>176</v>
      </c>
      <c r="C542" s="38" t="s">
        <v>6045</v>
      </c>
      <c r="D542" s="37" t="s">
        <v>127</v>
      </c>
      <c r="E542" s="39" t="s">
        <v>6046</v>
      </c>
      <c r="F542" s="40" t="s">
        <v>135</v>
      </c>
      <c r="G542" s="41">
        <v>116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>
      <c r="A543" s="37" t="s">
        <v>130</v>
      </c>
      <c r="B543" s="45"/>
      <c r="C543" s="46"/>
      <c r="D543" s="46"/>
      <c r="E543" s="39" t="s">
        <v>6046</v>
      </c>
      <c r="F543" s="46"/>
      <c r="G543" s="46"/>
      <c r="H543" s="46"/>
      <c r="I543" s="46"/>
      <c r="J543" s="47"/>
    </row>
    <row r="544">
      <c r="A544" s="37" t="s">
        <v>131</v>
      </c>
      <c r="B544" s="45"/>
      <c r="C544" s="46"/>
      <c r="D544" s="46"/>
      <c r="E544" s="39" t="s">
        <v>6046</v>
      </c>
      <c r="F544" s="46"/>
      <c r="G544" s="46"/>
      <c r="H544" s="46"/>
      <c r="I544" s="46"/>
      <c r="J544" s="47"/>
    </row>
    <row r="545">
      <c r="A545" s="37" t="s">
        <v>125</v>
      </c>
      <c r="B545" s="37">
        <v>177</v>
      </c>
      <c r="C545" s="38" t="s">
        <v>6081</v>
      </c>
      <c r="D545" s="37" t="s">
        <v>127</v>
      </c>
      <c r="E545" s="39" t="s">
        <v>6082</v>
      </c>
      <c r="F545" s="40" t="s">
        <v>135</v>
      </c>
      <c r="G545" s="41">
        <v>2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>
      <c r="A546" s="37" t="s">
        <v>130</v>
      </c>
      <c r="B546" s="45"/>
      <c r="C546" s="46"/>
      <c r="D546" s="46"/>
      <c r="E546" s="39" t="s">
        <v>6082</v>
      </c>
      <c r="F546" s="46"/>
      <c r="G546" s="46"/>
      <c r="H546" s="46"/>
      <c r="I546" s="46"/>
      <c r="J546" s="47"/>
    </row>
    <row r="547">
      <c r="A547" s="37" t="s">
        <v>131</v>
      </c>
      <c r="B547" s="45"/>
      <c r="C547" s="46"/>
      <c r="D547" s="46"/>
      <c r="E547" s="39" t="s">
        <v>6082</v>
      </c>
      <c r="F547" s="46"/>
      <c r="G547" s="46"/>
      <c r="H547" s="46"/>
      <c r="I547" s="46"/>
      <c r="J547" s="47"/>
    </row>
    <row r="548" ht="30">
      <c r="A548" s="37" t="s">
        <v>125</v>
      </c>
      <c r="B548" s="37">
        <v>178</v>
      </c>
      <c r="C548" s="38" t="s">
        <v>6057</v>
      </c>
      <c r="D548" s="37" t="s">
        <v>297</v>
      </c>
      <c r="E548" s="39" t="s">
        <v>6058</v>
      </c>
      <c r="F548" s="40" t="s">
        <v>135</v>
      </c>
      <c r="G548" s="41">
        <v>9</v>
      </c>
      <c r="H548" s="42">
        <v>0</v>
      </c>
      <c r="I548" s="43">
        <f>ROUND(G548*H548,P4)</f>
        <v>0</v>
      </c>
      <c r="J548" s="37"/>
      <c r="O548" s="44">
        <f>I548*0.21</f>
        <v>0</v>
      </c>
      <c r="P548">
        <v>3</v>
      </c>
    </row>
    <row r="549" ht="30">
      <c r="A549" s="37" t="s">
        <v>130</v>
      </c>
      <c r="B549" s="45"/>
      <c r="C549" s="46"/>
      <c r="D549" s="46"/>
      <c r="E549" s="39" t="s">
        <v>6058</v>
      </c>
      <c r="F549" s="46"/>
      <c r="G549" s="46"/>
      <c r="H549" s="46"/>
      <c r="I549" s="46"/>
      <c r="J549" s="47"/>
    </row>
    <row r="550" ht="30">
      <c r="A550" s="37" t="s">
        <v>131</v>
      </c>
      <c r="B550" s="45"/>
      <c r="C550" s="46"/>
      <c r="D550" s="46"/>
      <c r="E550" s="39" t="s">
        <v>6058</v>
      </c>
      <c r="F550" s="46"/>
      <c r="G550" s="46"/>
      <c r="H550" s="46"/>
      <c r="I550" s="46"/>
      <c r="J550" s="47"/>
    </row>
    <row r="551" ht="30">
      <c r="A551" s="37" t="s">
        <v>125</v>
      </c>
      <c r="B551" s="37">
        <v>179</v>
      </c>
      <c r="C551" s="38" t="s">
        <v>6059</v>
      </c>
      <c r="D551" s="37" t="s">
        <v>127</v>
      </c>
      <c r="E551" s="39" t="s">
        <v>6060</v>
      </c>
      <c r="F551" s="40" t="s">
        <v>135</v>
      </c>
      <c r="G551" s="41">
        <v>1</v>
      </c>
      <c r="H551" s="42">
        <v>0</v>
      </c>
      <c r="I551" s="43">
        <f>ROUND(G551*H551,P4)</f>
        <v>0</v>
      </c>
      <c r="J551" s="37"/>
      <c r="O551" s="44">
        <f>I551*0.21</f>
        <v>0</v>
      </c>
      <c r="P551">
        <v>3</v>
      </c>
    </row>
    <row r="552" ht="30">
      <c r="A552" s="37" t="s">
        <v>130</v>
      </c>
      <c r="B552" s="45"/>
      <c r="C552" s="46"/>
      <c r="D552" s="46"/>
      <c r="E552" s="39" t="s">
        <v>6060</v>
      </c>
      <c r="F552" s="46"/>
      <c r="G552" s="46"/>
      <c r="H552" s="46"/>
      <c r="I552" s="46"/>
      <c r="J552" s="47"/>
    </row>
    <row r="553" ht="30">
      <c r="A553" s="37" t="s">
        <v>131</v>
      </c>
      <c r="B553" s="45"/>
      <c r="C553" s="46"/>
      <c r="D553" s="46"/>
      <c r="E553" s="39" t="s">
        <v>6060</v>
      </c>
      <c r="F553" s="46"/>
      <c r="G553" s="46"/>
      <c r="H553" s="46"/>
      <c r="I553" s="46"/>
      <c r="J553" s="47"/>
    </row>
    <row r="554" ht="30">
      <c r="A554" s="37" t="s">
        <v>125</v>
      </c>
      <c r="B554" s="37">
        <v>180</v>
      </c>
      <c r="C554" s="38" t="s">
        <v>6083</v>
      </c>
      <c r="D554" s="37" t="s">
        <v>297</v>
      </c>
      <c r="E554" s="39" t="s">
        <v>6084</v>
      </c>
      <c r="F554" s="40" t="s">
        <v>135</v>
      </c>
      <c r="G554" s="41">
        <v>1</v>
      </c>
      <c r="H554" s="42">
        <v>0</v>
      </c>
      <c r="I554" s="43">
        <f>ROUND(G554*H554,P4)</f>
        <v>0</v>
      </c>
      <c r="J554" s="37"/>
      <c r="O554" s="44">
        <f>I554*0.21</f>
        <v>0</v>
      </c>
      <c r="P554">
        <v>3</v>
      </c>
    </row>
    <row r="555" ht="30">
      <c r="A555" s="37" t="s">
        <v>130</v>
      </c>
      <c r="B555" s="45"/>
      <c r="C555" s="46"/>
      <c r="D555" s="46"/>
      <c r="E555" s="39" t="s">
        <v>6084</v>
      </c>
      <c r="F555" s="46"/>
      <c r="G555" s="46"/>
      <c r="H555" s="46"/>
      <c r="I555" s="46"/>
      <c r="J555" s="47"/>
    </row>
    <row r="556" ht="30">
      <c r="A556" s="37" t="s">
        <v>131</v>
      </c>
      <c r="B556" s="45"/>
      <c r="C556" s="46"/>
      <c r="D556" s="46"/>
      <c r="E556" s="39" t="s">
        <v>6084</v>
      </c>
      <c r="F556" s="46"/>
      <c r="G556" s="46"/>
      <c r="H556" s="46"/>
      <c r="I556" s="46"/>
      <c r="J556" s="47"/>
    </row>
    <row r="557">
      <c r="A557" s="37" t="s">
        <v>125</v>
      </c>
      <c r="B557" s="37">
        <v>181</v>
      </c>
      <c r="C557" s="38" t="s">
        <v>418</v>
      </c>
      <c r="D557" s="37" t="s">
        <v>127</v>
      </c>
      <c r="E557" s="39" t="s">
        <v>6085</v>
      </c>
      <c r="F557" s="40" t="s">
        <v>135</v>
      </c>
      <c r="G557" s="41">
        <v>1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130</v>
      </c>
      <c r="B558" s="45"/>
      <c r="C558" s="46"/>
      <c r="D558" s="46"/>
      <c r="E558" s="39" t="s">
        <v>6085</v>
      </c>
      <c r="F558" s="46"/>
      <c r="G558" s="46"/>
      <c r="H558" s="46"/>
      <c r="I558" s="46"/>
      <c r="J558" s="47"/>
    </row>
    <row r="559">
      <c r="A559" s="37" t="s">
        <v>131</v>
      </c>
      <c r="B559" s="45"/>
      <c r="C559" s="46"/>
      <c r="D559" s="46"/>
      <c r="E559" s="39" t="s">
        <v>6085</v>
      </c>
      <c r="F559" s="46"/>
      <c r="G559" s="46"/>
      <c r="H559" s="46"/>
      <c r="I559" s="46"/>
      <c r="J559" s="47"/>
    </row>
    <row r="560">
      <c r="A560" s="37" t="s">
        <v>125</v>
      </c>
      <c r="B560" s="37">
        <v>182</v>
      </c>
      <c r="C560" s="38" t="s">
        <v>421</v>
      </c>
      <c r="D560" s="37" t="s">
        <v>127</v>
      </c>
      <c r="E560" s="39" t="s">
        <v>6086</v>
      </c>
      <c r="F560" s="40" t="s">
        <v>135</v>
      </c>
      <c r="G560" s="41">
        <v>1</v>
      </c>
      <c r="H560" s="42">
        <v>0</v>
      </c>
      <c r="I560" s="43">
        <f>ROUND(G560*H560,P4)</f>
        <v>0</v>
      </c>
      <c r="J560" s="37"/>
      <c r="O560" s="44">
        <f>I560*0.21</f>
        <v>0</v>
      </c>
      <c r="P560">
        <v>3</v>
      </c>
    </row>
    <row r="561">
      <c r="A561" s="37" t="s">
        <v>130</v>
      </c>
      <c r="B561" s="45"/>
      <c r="C561" s="46"/>
      <c r="D561" s="46"/>
      <c r="E561" s="39" t="s">
        <v>6086</v>
      </c>
      <c r="F561" s="46"/>
      <c r="G561" s="46"/>
      <c r="H561" s="46"/>
      <c r="I561" s="46"/>
      <c r="J561" s="47"/>
    </row>
    <row r="562">
      <c r="A562" s="37" t="s">
        <v>131</v>
      </c>
      <c r="B562" s="45"/>
      <c r="C562" s="46"/>
      <c r="D562" s="46"/>
      <c r="E562" s="39" t="s">
        <v>6086</v>
      </c>
      <c r="F562" s="46"/>
      <c r="G562" s="46"/>
      <c r="H562" s="46"/>
      <c r="I562" s="46"/>
      <c r="J562" s="47"/>
    </row>
    <row r="563">
      <c r="A563" s="37" t="s">
        <v>125</v>
      </c>
      <c r="B563" s="37">
        <v>183</v>
      </c>
      <c r="C563" s="38" t="s">
        <v>423</v>
      </c>
      <c r="D563" s="37" t="s">
        <v>127</v>
      </c>
      <c r="E563" s="39" t="s">
        <v>6068</v>
      </c>
      <c r="F563" s="40" t="s">
        <v>135</v>
      </c>
      <c r="G563" s="41">
        <v>3</v>
      </c>
      <c r="H563" s="42">
        <v>0</v>
      </c>
      <c r="I563" s="43">
        <f>ROUND(G563*H563,P4)</f>
        <v>0</v>
      </c>
      <c r="J563" s="37"/>
      <c r="O563" s="44">
        <f>I563*0.21</f>
        <v>0</v>
      </c>
      <c r="P563">
        <v>3</v>
      </c>
    </row>
    <row r="564">
      <c r="A564" s="37" t="s">
        <v>130</v>
      </c>
      <c r="B564" s="45"/>
      <c r="C564" s="46"/>
      <c r="D564" s="46"/>
      <c r="E564" s="39" t="s">
        <v>6068</v>
      </c>
      <c r="F564" s="46"/>
      <c r="G564" s="46"/>
      <c r="H564" s="46"/>
      <c r="I564" s="46"/>
      <c r="J564" s="47"/>
    </row>
    <row r="565">
      <c r="A565" s="37" t="s">
        <v>131</v>
      </c>
      <c r="B565" s="45"/>
      <c r="C565" s="46"/>
      <c r="D565" s="46"/>
      <c r="E565" s="39" t="s">
        <v>6068</v>
      </c>
      <c r="F565" s="46"/>
      <c r="G565" s="46"/>
      <c r="H565" s="46"/>
      <c r="I565" s="46"/>
      <c r="J565" s="47"/>
    </row>
    <row r="566">
      <c r="A566" s="37" t="s">
        <v>125</v>
      </c>
      <c r="B566" s="37">
        <v>184</v>
      </c>
      <c r="C566" s="38" t="s">
        <v>425</v>
      </c>
      <c r="D566" s="37" t="s">
        <v>127</v>
      </c>
      <c r="E566" s="39" t="s">
        <v>6071</v>
      </c>
      <c r="F566" s="40" t="s">
        <v>135</v>
      </c>
      <c r="G566" s="41">
        <v>3</v>
      </c>
      <c r="H566" s="42">
        <v>0</v>
      </c>
      <c r="I566" s="43">
        <f>ROUND(G566*H566,P4)</f>
        <v>0</v>
      </c>
      <c r="J566" s="37"/>
      <c r="O566" s="44">
        <f>I566*0.21</f>
        <v>0</v>
      </c>
      <c r="P566">
        <v>3</v>
      </c>
    </row>
    <row r="567">
      <c r="A567" s="37" t="s">
        <v>130</v>
      </c>
      <c r="B567" s="45"/>
      <c r="C567" s="46"/>
      <c r="D567" s="46"/>
      <c r="E567" s="39" t="s">
        <v>6071</v>
      </c>
      <c r="F567" s="46"/>
      <c r="G567" s="46"/>
      <c r="H567" s="46"/>
      <c r="I567" s="46"/>
      <c r="J567" s="47"/>
    </row>
    <row r="568">
      <c r="A568" s="37" t="s">
        <v>131</v>
      </c>
      <c r="B568" s="45"/>
      <c r="C568" s="46"/>
      <c r="D568" s="46"/>
      <c r="E568" s="39" t="s">
        <v>6071</v>
      </c>
      <c r="F568" s="46"/>
      <c r="G568" s="46"/>
      <c r="H568" s="46"/>
      <c r="I568" s="46"/>
      <c r="J568" s="47"/>
    </row>
    <row r="569">
      <c r="A569" s="37" t="s">
        <v>125</v>
      </c>
      <c r="B569" s="37">
        <v>185</v>
      </c>
      <c r="C569" s="38" t="s">
        <v>427</v>
      </c>
      <c r="D569" s="37" t="s">
        <v>127</v>
      </c>
      <c r="E569" s="39" t="s">
        <v>6087</v>
      </c>
      <c r="F569" s="40" t="s">
        <v>135</v>
      </c>
      <c r="G569" s="41">
        <v>1</v>
      </c>
      <c r="H569" s="42">
        <v>0</v>
      </c>
      <c r="I569" s="43">
        <f>ROUND(G569*H569,P4)</f>
        <v>0</v>
      </c>
      <c r="J569" s="37"/>
      <c r="O569" s="44">
        <f>I569*0.21</f>
        <v>0</v>
      </c>
      <c r="P569">
        <v>3</v>
      </c>
    </row>
    <row r="570">
      <c r="A570" s="37" t="s">
        <v>130</v>
      </c>
      <c r="B570" s="45"/>
      <c r="C570" s="46"/>
      <c r="D570" s="46"/>
      <c r="E570" s="39" t="s">
        <v>6087</v>
      </c>
      <c r="F570" s="46"/>
      <c r="G570" s="46"/>
      <c r="H570" s="46"/>
      <c r="I570" s="46"/>
      <c r="J570" s="47"/>
    </row>
    <row r="571">
      <c r="A571" s="37" t="s">
        <v>131</v>
      </c>
      <c r="B571" s="45"/>
      <c r="C571" s="46"/>
      <c r="D571" s="46"/>
      <c r="E571" s="39" t="s">
        <v>6087</v>
      </c>
      <c r="F571" s="46"/>
      <c r="G571" s="46"/>
      <c r="H571" s="46"/>
      <c r="I571" s="46"/>
      <c r="J571" s="47"/>
    </row>
    <row r="572">
      <c r="A572" s="31" t="s">
        <v>122</v>
      </c>
      <c r="B572" s="32"/>
      <c r="C572" s="33" t="s">
        <v>1242</v>
      </c>
      <c r="D572" s="34"/>
      <c r="E572" s="31" t="s">
        <v>6088</v>
      </c>
      <c r="F572" s="34"/>
      <c r="G572" s="34"/>
      <c r="H572" s="34"/>
      <c r="I572" s="35">
        <f>SUMIFS(I573:I614,A573:A614,"P")</f>
        <v>0</v>
      </c>
      <c r="J572" s="36"/>
    </row>
    <row r="573">
      <c r="A573" s="37" t="s">
        <v>125</v>
      </c>
      <c r="B573" s="37">
        <v>186</v>
      </c>
      <c r="C573" s="38" t="s">
        <v>6007</v>
      </c>
      <c r="D573" s="37" t="s">
        <v>127</v>
      </c>
      <c r="E573" s="39" t="s">
        <v>6008</v>
      </c>
      <c r="F573" s="40" t="s">
        <v>135</v>
      </c>
      <c r="G573" s="41">
        <v>1</v>
      </c>
      <c r="H573" s="42">
        <v>0</v>
      </c>
      <c r="I573" s="43">
        <f>ROUND(G573*H573,P4)</f>
        <v>0</v>
      </c>
      <c r="J573" s="37"/>
      <c r="O573" s="44">
        <f>I573*0.21</f>
        <v>0</v>
      </c>
      <c r="P573">
        <v>3</v>
      </c>
    </row>
    <row r="574">
      <c r="A574" s="37" t="s">
        <v>130</v>
      </c>
      <c r="B574" s="45"/>
      <c r="C574" s="46"/>
      <c r="D574" s="46"/>
      <c r="E574" s="39" t="s">
        <v>6008</v>
      </c>
      <c r="F574" s="46"/>
      <c r="G574" s="46"/>
      <c r="H574" s="46"/>
      <c r="I574" s="46"/>
      <c r="J574" s="47"/>
    </row>
    <row r="575">
      <c r="A575" s="37" t="s">
        <v>131</v>
      </c>
      <c r="B575" s="45"/>
      <c r="C575" s="46"/>
      <c r="D575" s="46"/>
      <c r="E575" s="39" t="s">
        <v>6008</v>
      </c>
      <c r="F575" s="46"/>
      <c r="G575" s="46"/>
      <c r="H575" s="46"/>
      <c r="I575" s="46"/>
      <c r="J575" s="47"/>
    </row>
    <row r="576">
      <c r="A576" s="37" t="s">
        <v>125</v>
      </c>
      <c r="B576" s="37">
        <v>187</v>
      </c>
      <c r="C576" s="38" t="s">
        <v>6013</v>
      </c>
      <c r="D576" s="37" t="s">
        <v>297</v>
      </c>
      <c r="E576" s="39" t="s">
        <v>6014</v>
      </c>
      <c r="F576" s="40" t="s">
        <v>135</v>
      </c>
      <c r="G576" s="41">
        <v>1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>
      <c r="A577" s="37" t="s">
        <v>130</v>
      </c>
      <c r="B577" s="45"/>
      <c r="C577" s="46"/>
      <c r="D577" s="46"/>
      <c r="E577" s="39" t="s">
        <v>6014</v>
      </c>
      <c r="F577" s="46"/>
      <c r="G577" s="46"/>
      <c r="H577" s="46"/>
      <c r="I577" s="46"/>
      <c r="J577" s="47"/>
    </row>
    <row r="578">
      <c r="A578" s="37" t="s">
        <v>131</v>
      </c>
      <c r="B578" s="45"/>
      <c r="C578" s="46"/>
      <c r="D578" s="46"/>
      <c r="E578" s="39" t="s">
        <v>6014</v>
      </c>
      <c r="F578" s="46"/>
      <c r="G578" s="46"/>
      <c r="H578" s="46"/>
      <c r="I578" s="46"/>
      <c r="J578" s="47"/>
    </row>
    <row r="579">
      <c r="A579" s="37" t="s">
        <v>125</v>
      </c>
      <c r="B579" s="37">
        <v>188</v>
      </c>
      <c r="C579" s="38" t="s">
        <v>6017</v>
      </c>
      <c r="D579" s="37" t="s">
        <v>297</v>
      </c>
      <c r="E579" s="39" t="s">
        <v>6018</v>
      </c>
      <c r="F579" s="40" t="s">
        <v>135</v>
      </c>
      <c r="G579" s="41">
        <v>1</v>
      </c>
      <c r="H579" s="42">
        <v>0</v>
      </c>
      <c r="I579" s="43">
        <f>ROUND(G579*H579,P4)</f>
        <v>0</v>
      </c>
      <c r="J579" s="37"/>
      <c r="O579" s="44">
        <f>I579*0.21</f>
        <v>0</v>
      </c>
      <c r="P579">
        <v>3</v>
      </c>
    </row>
    <row r="580">
      <c r="A580" s="37" t="s">
        <v>130</v>
      </c>
      <c r="B580" s="45"/>
      <c r="C580" s="46"/>
      <c r="D580" s="46"/>
      <c r="E580" s="39" t="s">
        <v>6018</v>
      </c>
      <c r="F580" s="46"/>
      <c r="G580" s="46"/>
      <c r="H580" s="46"/>
      <c r="I580" s="46"/>
      <c r="J580" s="47"/>
    </row>
    <row r="581">
      <c r="A581" s="37" t="s">
        <v>131</v>
      </c>
      <c r="B581" s="45"/>
      <c r="C581" s="46"/>
      <c r="D581" s="46"/>
      <c r="E581" s="39" t="s">
        <v>6018</v>
      </c>
      <c r="F581" s="46"/>
      <c r="G581" s="46"/>
      <c r="H581" s="46"/>
      <c r="I581" s="46"/>
      <c r="J581" s="47"/>
    </row>
    <row r="582">
      <c r="A582" s="37" t="s">
        <v>125</v>
      </c>
      <c r="B582" s="37">
        <v>189</v>
      </c>
      <c r="C582" s="38" t="s">
        <v>6029</v>
      </c>
      <c r="D582" s="37" t="s">
        <v>127</v>
      </c>
      <c r="E582" s="39" t="s">
        <v>6030</v>
      </c>
      <c r="F582" s="40" t="s">
        <v>135</v>
      </c>
      <c r="G582" s="41">
        <v>1</v>
      </c>
      <c r="H582" s="42">
        <v>0</v>
      </c>
      <c r="I582" s="43">
        <f>ROUND(G582*H582,P4)</f>
        <v>0</v>
      </c>
      <c r="J582" s="37"/>
      <c r="O582" s="44">
        <f>I582*0.21</f>
        <v>0</v>
      </c>
      <c r="P582">
        <v>3</v>
      </c>
    </row>
    <row r="583">
      <c r="A583" s="37" t="s">
        <v>130</v>
      </c>
      <c r="B583" s="45"/>
      <c r="C583" s="46"/>
      <c r="D583" s="46"/>
      <c r="E583" s="39" t="s">
        <v>6030</v>
      </c>
      <c r="F583" s="46"/>
      <c r="G583" s="46"/>
      <c r="H583" s="46"/>
      <c r="I583" s="46"/>
      <c r="J583" s="47"/>
    </row>
    <row r="584">
      <c r="A584" s="37" t="s">
        <v>131</v>
      </c>
      <c r="B584" s="45"/>
      <c r="C584" s="46"/>
      <c r="D584" s="46"/>
      <c r="E584" s="39" t="s">
        <v>6030</v>
      </c>
      <c r="F584" s="46"/>
      <c r="G584" s="46"/>
      <c r="H584" s="46"/>
      <c r="I584" s="46"/>
      <c r="J584" s="47"/>
    </row>
    <row r="585">
      <c r="A585" s="37" t="s">
        <v>125</v>
      </c>
      <c r="B585" s="37">
        <v>190</v>
      </c>
      <c r="C585" s="38" t="s">
        <v>6089</v>
      </c>
      <c r="D585" s="37" t="s">
        <v>127</v>
      </c>
      <c r="E585" s="39" t="s">
        <v>6090</v>
      </c>
      <c r="F585" s="40" t="s">
        <v>135</v>
      </c>
      <c r="G585" s="41">
        <v>1</v>
      </c>
      <c r="H585" s="42">
        <v>0</v>
      </c>
      <c r="I585" s="43">
        <f>ROUND(G585*H585,P4)</f>
        <v>0</v>
      </c>
      <c r="J585" s="37"/>
      <c r="O585" s="44">
        <f>I585*0.21</f>
        <v>0</v>
      </c>
      <c r="P585">
        <v>3</v>
      </c>
    </row>
    <row r="586">
      <c r="A586" s="37" t="s">
        <v>130</v>
      </c>
      <c r="B586" s="45"/>
      <c r="C586" s="46"/>
      <c r="D586" s="46"/>
      <c r="E586" s="39" t="s">
        <v>6090</v>
      </c>
      <c r="F586" s="46"/>
      <c r="G586" s="46"/>
      <c r="H586" s="46"/>
      <c r="I586" s="46"/>
      <c r="J586" s="47"/>
    </row>
    <row r="587">
      <c r="A587" s="37" t="s">
        <v>131</v>
      </c>
      <c r="B587" s="45"/>
      <c r="C587" s="46"/>
      <c r="D587" s="46"/>
      <c r="E587" s="39" t="s">
        <v>6090</v>
      </c>
      <c r="F587" s="46"/>
      <c r="G587" s="46"/>
      <c r="H587" s="46"/>
      <c r="I587" s="46"/>
      <c r="J587" s="47"/>
    </row>
    <row r="588" ht="30">
      <c r="A588" s="37" t="s">
        <v>125</v>
      </c>
      <c r="B588" s="37">
        <v>191</v>
      </c>
      <c r="C588" s="38" t="s">
        <v>6039</v>
      </c>
      <c r="D588" s="37" t="s">
        <v>297</v>
      </c>
      <c r="E588" s="39" t="s">
        <v>6040</v>
      </c>
      <c r="F588" s="40" t="s">
        <v>135</v>
      </c>
      <c r="G588" s="41">
        <v>1</v>
      </c>
      <c r="H588" s="42">
        <v>0</v>
      </c>
      <c r="I588" s="43">
        <f>ROUND(G588*H588,P4)</f>
        <v>0</v>
      </c>
      <c r="J588" s="37"/>
      <c r="O588" s="44">
        <f>I588*0.21</f>
        <v>0</v>
      </c>
      <c r="P588">
        <v>3</v>
      </c>
    </row>
    <row r="589" ht="30">
      <c r="A589" s="37" t="s">
        <v>130</v>
      </c>
      <c r="B589" s="45"/>
      <c r="C589" s="46"/>
      <c r="D589" s="46"/>
      <c r="E589" s="39" t="s">
        <v>6040</v>
      </c>
      <c r="F589" s="46"/>
      <c r="G589" s="46"/>
      <c r="H589" s="46"/>
      <c r="I589" s="46"/>
      <c r="J589" s="47"/>
    </row>
    <row r="590" ht="30">
      <c r="A590" s="37" t="s">
        <v>131</v>
      </c>
      <c r="B590" s="45"/>
      <c r="C590" s="46"/>
      <c r="D590" s="46"/>
      <c r="E590" s="39" t="s">
        <v>6040</v>
      </c>
      <c r="F590" s="46"/>
      <c r="G590" s="46"/>
      <c r="H590" s="46"/>
      <c r="I590" s="46"/>
      <c r="J590" s="47"/>
    </row>
    <row r="591">
      <c r="A591" s="37" t="s">
        <v>125</v>
      </c>
      <c r="B591" s="37">
        <v>192</v>
      </c>
      <c r="C591" s="38" t="s">
        <v>6045</v>
      </c>
      <c r="D591" s="37" t="s">
        <v>297</v>
      </c>
      <c r="E591" s="39" t="s">
        <v>6046</v>
      </c>
      <c r="F591" s="40" t="s">
        <v>135</v>
      </c>
      <c r="G591" s="41">
        <v>1</v>
      </c>
      <c r="H591" s="42">
        <v>0</v>
      </c>
      <c r="I591" s="43">
        <f>ROUND(G591*H591,P4)</f>
        <v>0</v>
      </c>
      <c r="J591" s="37"/>
      <c r="O591" s="44">
        <f>I591*0.21</f>
        <v>0</v>
      </c>
      <c r="P591">
        <v>3</v>
      </c>
    </row>
    <row r="592">
      <c r="A592" s="37" t="s">
        <v>130</v>
      </c>
      <c r="B592" s="45"/>
      <c r="C592" s="46"/>
      <c r="D592" s="46"/>
      <c r="E592" s="39" t="s">
        <v>6046</v>
      </c>
      <c r="F592" s="46"/>
      <c r="G592" s="46"/>
      <c r="H592" s="46"/>
      <c r="I592" s="46"/>
      <c r="J592" s="47"/>
    </row>
    <row r="593">
      <c r="A593" s="37" t="s">
        <v>131</v>
      </c>
      <c r="B593" s="45"/>
      <c r="C593" s="46"/>
      <c r="D593" s="46"/>
      <c r="E593" s="39" t="s">
        <v>6046</v>
      </c>
      <c r="F593" s="46"/>
      <c r="G593" s="46"/>
      <c r="H593" s="46"/>
      <c r="I593" s="46"/>
      <c r="J593" s="47"/>
    </row>
    <row r="594">
      <c r="A594" s="37" t="s">
        <v>125</v>
      </c>
      <c r="B594" s="37">
        <v>193</v>
      </c>
      <c r="C594" s="38" t="s">
        <v>6047</v>
      </c>
      <c r="D594" s="37" t="s">
        <v>127</v>
      </c>
      <c r="E594" s="39" t="s">
        <v>6048</v>
      </c>
      <c r="F594" s="40" t="s">
        <v>135</v>
      </c>
      <c r="G594" s="41">
        <v>2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130</v>
      </c>
      <c r="B595" s="45"/>
      <c r="C595" s="46"/>
      <c r="D595" s="46"/>
      <c r="E595" s="39" t="s">
        <v>6048</v>
      </c>
      <c r="F595" s="46"/>
      <c r="G595" s="46"/>
      <c r="H595" s="46"/>
      <c r="I595" s="46"/>
      <c r="J595" s="47"/>
    </row>
    <row r="596">
      <c r="A596" s="37" t="s">
        <v>131</v>
      </c>
      <c r="B596" s="45"/>
      <c r="C596" s="46"/>
      <c r="D596" s="46"/>
      <c r="E596" s="39" t="s">
        <v>6048</v>
      </c>
      <c r="F596" s="46"/>
      <c r="G596" s="46"/>
      <c r="H596" s="46"/>
      <c r="I596" s="46"/>
      <c r="J596" s="47"/>
    </row>
    <row r="597" ht="30">
      <c r="A597" s="37" t="s">
        <v>125</v>
      </c>
      <c r="B597" s="37">
        <v>194</v>
      </c>
      <c r="C597" s="38" t="s">
        <v>6051</v>
      </c>
      <c r="D597" s="37" t="s">
        <v>297</v>
      </c>
      <c r="E597" s="39" t="s">
        <v>6052</v>
      </c>
      <c r="F597" s="40" t="s">
        <v>135</v>
      </c>
      <c r="G597" s="41">
        <v>1</v>
      </c>
      <c r="H597" s="42">
        <v>0</v>
      </c>
      <c r="I597" s="43">
        <f>ROUND(G597*H597,P4)</f>
        <v>0</v>
      </c>
      <c r="J597" s="37"/>
      <c r="O597" s="44">
        <f>I597*0.21</f>
        <v>0</v>
      </c>
      <c r="P597">
        <v>3</v>
      </c>
    </row>
    <row r="598" ht="30">
      <c r="A598" s="37" t="s">
        <v>130</v>
      </c>
      <c r="B598" s="45"/>
      <c r="C598" s="46"/>
      <c r="D598" s="46"/>
      <c r="E598" s="39" t="s">
        <v>6052</v>
      </c>
      <c r="F598" s="46"/>
      <c r="G598" s="46"/>
      <c r="H598" s="46"/>
      <c r="I598" s="46"/>
      <c r="J598" s="47"/>
    </row>
    <row r="599" ht="30">
      <c r="A599" s="37" t="s">
        <v>131</v>
      </c>
      <c r="B599" s="45"/>
      <c r="C599" s="46"/>
      <c r="D599" s="46"/>
      <c r="E599" s="39" t="s">
        <v>6052</v>
      </c>
      <c r="F599" s="46"/>
      <c r="G599" s="46"/>
      <c r="H599" s="46"/>
      <c r="I599" s="46"/>
      <c r="J599" s="47"/>
    </row>
    <row r="600" ht="30">
      <c r="A600" s="37" t="s">
        <v>125</v>
      </c>
      <c r="B600" s="37">
        <v>195</v>
      </c>
      <c r="C600" s="38" t="s">
        <v>6083</v>
      </c>
      <c r="D600" s="37" t="s">
        <v>127</v>
      </c>
      <c r="E600" s="39" t="s">
        <v>6084</v>
      </c>
      <c r="F600" s="40" t="s">
        <v>135</v>
      </c>
      <c r="G600" s="41">
        <v>1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130</v>
      </c>
      <c r="B601" s="45"/>
      <c r="C601" s="46"/>
      <c r="D601" s="46"/>
      <c r="E601" s="39" t="s">
        <v>6084</v>
      </c>
      <c r="F601" s="46"/>
      <c r="G601" s="46"/>
      <c r="H601" s="46"/>
      <c r="I601" s="46"/>
      <c r="J601" s="47"/>
    </row>
    <row r="602" ht="30">
      <c r="A602" s="37" t="s">
        <v>131</v>
      </c>
      <c r="B602" s="45"/>
      <c r="C602" s="46"/>
      <c r="D602" s="46"/>
      <c r="E602" s="39" t="s">
        <v>6084</v>
      </c>
      <c r="F602" s="46"/>
      <c r="G602" s="46"/>
      <c r="H602" s="46"/>
      <c r="I602" s="46"/>
      <c r="J602" s="47"/>
    </row>
    <row r="603">
      <c r="A603" s="37" t="s">
        <v>125</v>
      </c>
      <c r="B603" s="37">
        <v>196</v>
      </c>
      <c r="C603" s="38" t="s">
        <v>429</v>
      </c>
      <c r="D603" s="37" t="s">
        <v>127</v>
      </c>
      <c r="E603" s="39" t="s">
        <v>6085</v>
      </c>
      <c r="F603" s="40" t="s">
        <v>135</v>
      </c>
      <c r="G603" s="41">
        <v>1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>
      <c r="A604" s="37" t="s">
        <v>130</v>
      </c>
      <c r="B604" s="45"/>
      <c r="C604" s="46"/>
      <c r="D604" s="46"/>
      <c r="E604" s="39" t="s">
        <v>6085</v>
      </c>
      <c r="F604" s="46"/>
      <c r="G604" s="46"/>
      <c r="H604" s="46"/>
      <c r="I604" s="46"/>
      <c r="J604" s="47"/>
    </row>
    <row r="605">
      <c r="A605" s="37" t="s">
        <v>131</v>
      </c>
      <c r="B605" s="45"/>
      <c r="C605" s="46"/>
      <c r="D605" s="46"/>
      <c r="E605" s="39" t="s">
        <v>6085</v>
      </c>
      <c r="F605" s="46"/>
      <c r="G605" s="46"/>
      <c r="H605" s="46"/>
      <c r="I605" s="46"/>
      <c r="J605" s="47"/>
    </row>
    <row r="606">
      <c r="A606" s="37" t="s">
        <v>125</v>
      </c>
      <c r="B606" s="37">
        <v>197</v>
      </c>
      <c r="C606" s="38" t="s">
        <v>431</v>
      </c>
      <c r="D606" s="37" t="s">
        <v>127</v>
      </c>
      <c r="E606" s="39" t="s">
        <v>6091</v>
      </c>
      <c r="F606" s="40" t="s">
        <v>135</v>
      </c>
      <c r="G606" s="41">
        <v>1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130</v>
      </c>
      <c r="B607" s="45"/>
      <c r="C607" s="46"/>
      <c r="D607" s="46"/>
      <c r="E607" s="39" t="s">
        <v>6091</v>
      </c>
      <c r="F607" s="46"/>
      <c r="G607" s="46"/>
      <c r="H607" s="46"/>
      <c r="I607" s="46"/>
      <c r="J607" s="47"/>
    </row>
    <row r="608">
      <c r="A608" s="37" t="s">
        <v>131</v>
      </c>
      <c r="B608" s="45"/>
      <c r="C608" s="46"/>
      <c r="D608" s="46"/>
      <c r="E608" s="39" t="s">
        <v>6091</v>
      </c>
      <c r="F608" s="46"/>
      <c r="G608" s="46"/>
      <c r="H608" s="46"/>
      <c r="I608" s="46"/>
      <c r="J608" s="47"/>
    </row>
    <row r="609">
      <c r="A609" s="37" t="s">
        <v>125</v>
      </c>
      <c r="B609" s="37">
        <v>198</v>
      </c>
      <c r="C609" s="38" t="s">
        <v>433</v>
      </c>
      <c r="D609" s="37" t="s">
        <v>127</v>
      </c>
      <c r="E609" s="39" t="s">
        <v>6092</v>
      </c>
      <c r="F609" s="40" t="s">
        <v>135</v>
      </c>
      <c r="G609" s="41">
        <v>1</v>
      </c>
      <c r="H609" s="42">
        <v>0</v>
      </c>
      <c r="I609" s="43">
        <f>ROUND(G609*H609,P4)</f>
        <v>0</v>
      </c>
      <c r="J609" s="37"/>
      <c r="O609" s="44">
        <f>I609*0.21</f>
        <v>0</v>
      </c>
      <c r="P609">
        <v>3</v>
      </c>
    </row>
    <row r="610">
      <c r="A610" s="37" t="s">
        <v>130</v>
      </c>
      <c r="B610" s="45"/>
      <c r="C610" s="46"/>
      <c r="D610" s="46"/>
      <c r="E610" s="39" t="s">
        <v>6092</v>
      </c>
      <c r="F610" s="46"/>
      <c r="G610" s="46"/>
      <c r="H610" s="46"/>
      <c r="I610" s="46"/>
      <c r="J610" s="47"/>
    </row>
    <row r="611">
      <c r="A611" s="37" t="s">
        <v>131</v>
      </c>
      <c r="B611" s="45"/>
      <c r="C611" s="46"/>
      <c r="D611" s="46"/>
      <c r="E611" s="39" t="s">
        <v>6092</v>
      </c>
      <c r="F611" s="46"/>
      <c r="G611" s="46"/>
      <c r="H611" s="46"/>
      <c r="I611" s="46"/>
      <c r="J611" s="47"/>
    </row>
    <row r="612">
      <c r="A612" s="37" t="s">
        <v>125</v>
      </c>
      <c r="B612" s="37">
        <v>199</v>
      </c>
      <c r="C612" s="38" t="s">
        <v>435</v>
      </c>
      <c r="D612" s="37" t="s">
        <v>127</v>
      </c>
      <c r="E612" s="39" t="s">
        <v>6093</v>
      </c>
      <c r="F612" s="40" t="s">
        <v>135</v>
      </c>
      <c r="G612" s="41">
        <v>1</v>
      </c>
      <c r="H612" s="42">
        <v>0</v>
      </c>
      <c r="I612" s="43">
        <f>ROUND(G612*H612,P4)</f>
        <v>0</v>
      </c>
      <c r="J612" s="37"/>
      <c r="O612" s="44">
        <f>I612*0.21</f>
        <v>0</v>
      </c>
      <c r="P612">
        <v>3</v>
      </c>
    </row>
    <row r="613">
      <c r="A613" s="37" t="s">
        <v>130</v>
      </c>
      <c r="B613" s="45"/>
      <c r="C613" s="46"/>
      <c r="D613" s="46"/>
      <c r="E613" s="39" t="s">
        <v>6093</v>
      </c>
      <c r="F613" s="46"/>
      <c r="G613" s="46"/>
      <c r="H613" s="46"/>
      <c r="I613" s="46"/>
      <c r="J613" s="47"/>
    </row>
    <row r="614">
      <c r="A614" s="37" t="s">
        <v>131</v>
      </c>
      <c r="B614" s="45"/>
      <c r="C614" s="46"/>
      <c r="D614" s="46"/>
      <c r="E614" s="39" t="s">
        <v>6093</v>
      </c>
      <c r="F614" s="46"/>
      <c r="G614" s="46"/>
      <c r="H614" s="46"/>
      <c r="I614" s="46"/>
      <c r="J614" s="47"/>
    </row>
    <row r="615">
      <c r="A615" s="31" t="s">
        <v>122</v>
      </c>
      <c r="B615" s="32"/>
      <c r="C615" s="33" t="s">
        <v>1248</v>
      </c>
      <c r="D615" s="34"/>
      <c r="E615" s="31" t="s">
        <v>6094</v>
      </c>
      <c r="F615" s="34"/>
      <c r="G615" s="34"/>
      <c r="H615" s="34"/>
      <c r="I615" s="35">
        <f>SUMIFS(I616:I621,A616:A621,"P")</f>
        <v>0</v>
      </c>
      <c r="J615" s="36"/>
    </row>
    <row r="616">
      <c r="A616" s="37" t="s">
        <v>125</v>
      </c>
      <c r="B616" s="37">
        <v>200</v>
      </c>
      <c r="C616" s="38" t="s">
        <v>6095</v>
      </c>
      <c r="D616" s="37" t="s">
        <v>127</v>
      </c>
      <c r="E616" s="39" t="s">
        <v>6096</v>
      </c>
      <c r="F616" s="40" t="s">
        <v>135</v>
      </c>
      <c r="G616" s="41">
        <v>6</v>
      </c>
      <c r="H616" s="42">
        <v>0</v>
      </c>
      <c r="I616" s="43">
        <f>ROUND(G616*H616,P4)</f>
        <v>0</v>
      </c>
      <c r="J616" s="37"/>
      <c r="O616" s="44">
        <f>I616*0.21</f>
        <v>0</v>
      </c>
      <c r="P616">
        <v>3</v>
      </c>
    </row>
    <row r="617">
      <c r="A617" s="37" t="s">
        <v>130</v>
      </c>
      <c r="B617" s="45"/>
      <c r="C617" s="46"/>
      <c r="D617" s="46"/>
      <c r="E617" s="39" t="s">
        <v>6096</v>
      </c>
      <c r="F617" s="46"/>
      <c r="G617" s="46"/>
      <c r="H617" s="46"/>
      <c r="I617" s="46"/>
      <c r="J617" s="47"/>
    </row>
    <row r="618">
      <c r="A618" s="37" t="s">
        <v>131</v>
      </c>
      <c r="B618" s="45"/>
      <c r="C618" s="46"/>
      <c r="D618" s="46"/>
      <c r="E618" s="39" t="s">
        <v>6096</v>
      </c>
      <c r="F618" s="46"/>
      <c r="G618" s="46"/>
      <c r="H618" s="46"/>
      <c r="I618" s="46"/>
      <c r="J618" s="47"/>
    </row>
    <row r="619">
      <c r="A619" s="37" t="s">
        <v>125</v>
      </c>
      <c r="B619" s="37">
        <v>201</v>
      </c>
      <c r="C619" s="38" t="s">
        <v>437</v>
      </c>
      <c r="D619" s="37" t="s">
        <v>127</v>
      </c>
      <c r="E619" s="39" t="s">
        <v>6097</v>
      </c>
      <c r="F619" s="40" t="s">
        <v>135</v>
      </c>
      <c r="G619" s="41">
        <v>6</v>
      </c>
      <c r="H619" s="42">
        <v>0</v>
      </c>
      <c r="I619" s="43">
        <f>ROUND(G619*H619,P4)</f>
        <v>0</v>
      </c>
      <c r="J619" s="37"/>
      <c r="O619" s="44">
        <f>I619*0.21</f>
        <v>0</v>
      </c>
      <c r="P619">
        <v>3</v>
      </c>
    </row>
    <row r="620">
      <c r="A620" s="37" t="s">
        <v>130</v>
      </c>
      <c r="B620" s="45"/>
      <c r="C620" s="46"/>
      <c r="D620" s="46"/>
      <c r="E620" s="39" t="s">
        <v>6097</v>
      </c>
      <c r="F620" s="46"/>
      <c r="G620" s="46"/>
      <c r="H620" s="46"/>
      <c r="I620" s="46"/>
      <c r="J620" s="47"/>
    </row>
    <row r="621">
      <c r="A621" s="37" t="s">
        <v>131</v>
      </c>
      <c r="B621" s="45"/>
      <c r="C621" s="46"/>
      <c r="D621" s="46"/>
      <c r="E621" s="39" t="s">
        <v>6097</v>
      </c>
      <c r="F621" s="46"/>
      <c r="G621" s="46"/>
      <c r="H621" s="46"/>
      <c r="I621" s="46"/>
      <c r="J621" s="47"/>
    </row>
    <row r="622">
      <c r="A622" s="31" t="s">
        <v>122</v>
      </c>
      <c r="B622" s="32"/>
      <c r="C622" s="33" t="s">
        <v>1260</v>
      </c>
      <c r="D622" s="34"/>
      <c r="E622" s="31" t="s">
        <v>6098</v>
      </c>
      <c r="F622" s="34"/>
      <c r="G622" s="34"/>
      <c r="H622" s="34"/>
      <c r="I622" s="35">
        <f>SUMIFS(I623:I655,A623:A655,"P")</f>
        <v>0</v>
      </c>
      <c r="J622" s="36"/>
    </row>
    <row r="623" ht="45">
      <c r="A623" s="37" t="s">
        <v>125</v>
      </c>
      <c r="B623" s="37">
        <v>202</v>
      </c>
      <c r="C623" s="38" t="s">
        <v>1262</v>
      </c>
      <c r="D623" s="37" t="s">
        <v>127</v>
      </c>
      <c r="E623" s="39" t="s">
        <v>1263</v>
      </c>
      <c r="F623" s="40" t="s">
        <v>135</v>
      </c>
      <c r="G623" s="41">
        <v>1</v>
      </c>
      <c r="H623" s="42">
        <v>0</v>
      </c>
      <c r="I623" s="43">
        <f>ROUND(G623*H623,P4)</f>
        <v>0</v>
      </c>
      <c r="J623" s="37"/>
      <c r="O623" s="44">
        <f>I623*0.21</f>
        <v>0</v>
      </c>
      <c r="P623">
        <v>3</v>
      </c>
    </row>
    <row r="624" ht="45">
      <c r="A624" s="37" t="s">
        <v>130</v>
      </c>
      <c r="B624" s="45"/>
      <c r="C624" s="46"/>
      <c r="D624" s="46"/>
      <c r="E624" s="39" t="s">
        <v>1263</v>
      </c>
      <c r="F624" s="46"/>
      <c r="G624" s="46"/>
      <c r="H624" s="46"/>
      <c r="I624" s="46"/>
      <c r="J624" s="47"/>
    </row>
    <row r="625" ht="45">
      <c r="A625" s="37" t="s">
        <v>131</v>
      </c>
      <c r="B625" s="45"/>
      <c r="C625" s="46"/>
      <c r="D625" s="46"/>
      <c r="E625" s="39" t="s">
        <v>1263</v>
      </c>
      <c r="F625" s="46"/>
      <c r="G625" s="46"/>
      <c r="H625" s="46"/>
      <c r="I625" s="46"/>
      <c r="J625" s="47"/>
    </row>
    <row r="626" ht="45">
      <c r="A626" s="37" t="s">
        <v>125</v>
      </c>
      <c r="B626" s="37">
        <v>203</v>
      </c>
      <c r="C626" s="38" t="s">
        <v>1264</v>
      </c>
      <c r="D626" s="37" t="s">
        <v>127</v>
      </c>
      <c r="E626" s="39" t="s">
        <v>1265</v>
      </c>
      <c r="F626" s="40" t="s">
        <v>135</v>
      </c>
      <c r="G626" s="41">
        <v>16</v>
      </c>
      <c r="H626" s="42">
        <v>0</v>
      </c>
      <c r="I626" s="43">
        <f>ROUND(G626*H626,P4)</f>
        <v>0</v>
      </c>
      <c r="J626" s="37"/>
      <c r="O626" s="44">
        <f>I626*0.21</f>
        <v>0</v>
      </c>
      <c r="P626">
        <v>3</v>
      </c>
    </row>
    <row r="627" ht="45">
      <c r="A627" s="37" t="s">
        <v>130</v>
      </c>
      <c r="B627" s="45"/>
      <c r="C627" s="46"/>
      <c r="D627" s="46"/>
      <c r="E627" s="39" t="s">
        <v>1266</v>
      </c>
      <c r="F627" s="46"/>
      <c r="G627" s="46"/>
      <c r="H627" s="46"/>
      <c r="I627" s="46"/>
      <c r="J627" s="47"/>
    </row>
    <row r="628" ht="45">
      <c r="A628" s="37" t="s">
        <v>131</v>
      </c>
      <c r="B628" s="45"/>
      <c r="C628" s="46"/>
      <c r="D628" s="46"/>
      <c r="E628" s="39" t="s">
        <v>1266</v>
      </c>
      <c r="F628" s="46"/>
      <c r="G628" s="46"/>
      <c r="H628" s="46"/>
      <c r="I628" s="46"/>
      <c r="J628" s="47"/>
    </row>
    <row r="629" ht="30">
      <c r="A629" s="37" t="s">
        <v>125</v>
      </c>
      <c r="B629" s="37">
        <v>204</v>
      </c>
      <c r="C629" s="38" t="s">
        <v>5666</v>
      </c>
      <c r="D629" s="37" t="s">
        <v>127</v>
      </c>
      <c r="E629" s="39" t="s">
        <v>5667</v>
      </c>
      <c r="F629" s="40" t="s">
        <v>135</v>
      </c>
      <c r="G629" s="41">
        <v>5</v>
      </c>
      <c r="H629" s="42">
        <v>0</v>
      </c>
      <c r="I629" s="43">
        <f>ROUND(G629*H629,P4)</f>
        <v>0</v>
      </c>
      <c r="J629" s="37"/>
      <c r="O629" s="44">
        <f>I629*0.21</f>
        <v>0</v>
      </c>
      <c r="P629">
        <v>3</v>
      </c>
    </row>
    <row r="630" ht="30">
      <c r="A630" s="37" t="s">
        <v>130</v>
      </c>
      <c r="B630" s="45"/>
      <c r="C630" s="46"/>
      <c r="D630" s="46"/>
      <c r="E630" s="39" t="s">
        <v>5667</v>
      </c>
      <c r="F630" s="46"/>
      <c r="G630" s="46"/>
      <c r="H630" s="46"/>
      <c r="I630" s="46"/>
      <c r="J630" s="47"/>
    </row>
    <row r="631" ht="30">
      <c r="A631" s="37" t="s">
        <v>131</v>
      </c>
      <c r="B631" s="45"/>
      <c r="C631" s="46"/>
      <c r="D631" s="46"/>
      <c r="E631" s="39" t="s">
        <v>5667</v>
      </c>
      <c r="F631" s="46"/>
      <c r="G631" s="46"/>
      <c r="H631" s="46"/>
      <c r="I631" s="46"/>
      <c r="J631" s="47"/>
    </row>
    <row r="632" ht="30">
      <c r="A632" s="37" t="s">
        <v>125</v>
      </c>
      <c r="B632" s="37">
        <v>205</v>
      </c>
      <c r="C632" s="38" t="s">
        <v>6099</v>
      </c>
      <c r="D632" s="37" t="s">
        <v>127</v>
      </c>
      <c r="E632" s="39" t="s">
        <v>6100</v>
      </c>
      <c r="F632" s="40" t="s">
        <v>135</v>
      </c>
      <c r="G632" s="41">
        <v>20</v>
      </c>
      <c r="H632" s="42">
        <v>0</v>
      </c>
      <c r="I632" s="43">
        <f>ROUND(G632*H632,P4)</f>
        <v>0</v>
      </c>
      <c r="J632" s="37"/>
      <c r="O632" s="44">
        <f>I632*0.21</f>
        <v>0</v>
      </c>
      <c r="P632">
        <v>3</v>
      </c>
    </row>
    <row r="633" ht="30">
      <c r="A633" s="37" t="s">
        <v>130</v>
      </c>
      <c r="B633" s="45"/>
      <c r="C633" s="46"/>
      <c r="D633" s="46"/>
      <c r="E633" s="39" t="s">
        <v>6100</v>
      </c>
      <c r="F633" s="46"/>
      <c r="G633" s="46"/>
      <c r="H633" s="46"/>
      <c r="I633" s="46"/>
      <c r="J633" s="47"/>
    </row>
    <row r="634" ht="30">
      <c r="A634" s="37" t="s">
        <v>131</v>
      </c>
      <c r="B634" s="45"/>
      <c r="C634" s="46"/>
      <c r="D634" s="46"/>
      <c r="E634" s="39" t="s">
        <v>6100</v>
      </c>
      <c r="F634" s="46"/>
      <c r="G634" s="46"/>
      <c r="H634" s="46"/>
      <c r="I634" s="46"/>
      <c r="J634" s="47"/>
    </row>
    <row r="635" ht="30">
      <c r="A635" s="37" t="s">
        <v>125</v>
      </c>
      <c r="B635" s="37">
        <v>206</v>
      </c>
      <c r="C635" s="38" t="s">
        <v>6101</v>
      </c>
      <c r="D635" s="37" t="s">
        <v>127</v>
      </c>
      <c r="E635" s="39" t="s">
        <v>6102</v>
      </c>
      <c r="F635" s="40" t="s">
        <v>135</v>
      </c>
      <c r="G635" s="41">
        <v>10</v>
      </c>
      <c r="H635" s="42">
        <v>0</v>
      </c>
      <c r="I635" s="43">
        <f>ROUND(G635*H635,P4)</f>
        <v>0</v>
      </c>
      <c r="J635" s="37"/>
      <c r="O635" s="44">
        <f>I635*0.21</f>
        <v>0</v>
      </c>
      <c r="P635">
        <v>3</v>
      </c>
    </row>
    <row r="636" ht="30">
      <c r="A636" s="37" t="s">
        <v>130</v>
      </c>
      <c r="B636" s="45"/>
      <c r="C636" s="46"/>
      <c r="D636" s="46"/>
      <c r="E636" s="39" t="s">
        <v>6102</v>
      </c>
      <c r="F636" s="46"/>
      <c r="G636" s="46"/>
      <c r="H636" s="46"/>
      <c r="I636" s="46"/>
      <c r="J636" s="47"/>
    </row>
    <row r="637" ht="30">
      <c r="A637" s="37" t="s">
        <v>131</v>
      </c>
      <c r="B637" s="45"/>
      <c r="C637" s="46"/>
      <c r="D637" s="46"/>
      <c r="E637" s="39" t="s">
        <v>6102</v>
      </c>
      <c r="F637" s="46"/>
      <c r="G637" s="46"/>
      <c r="H637" s="46"/>
      <c r="I637" s="46"/>
      <c r="J637" s="47"/>
    </row>
    <row r="638" ht="45">
      <c r="A638" s="37" t="s">
        <v>125</v>
      </c>
      <c r="B638" s="37">
        <v>207</v>
      </c>
      <c r="C638" s="38" t="s">
        <v>6103</v>
      </c>
      <c r="D638" s="37" t="s">
        <v>127</v>
      </c>
      <c r="E638" s="39" t="s">
        <v>6104</v>
      </c>
      <c r="F638" s="40" t="s">
        <v>135</v>
      </c>
      <c r="G638" s="41">
        <v>15</v>
      </c>
      <c r="H638" s="42">
        <v>0</v>
      </c>
      <c r="I638" s="43">
        <f>ROUND(G638*H638,P4)</f>
        <v>0</v>
      </c>
      <c r="J638" s="37"/>
      <c r="O638" s="44">
        <f>I638*0.21</f>
        <v>0</v>
      </c>
      <c r="P638">
        <v>3</v>
      </c>
    </row>
    <row r="639" ht="45">
      <c r="A639" s="37" t="s">
        <v>130</v>
      </c>
      <c r="B639" s="45"/>
      <c r="C639" s="46"/>
      <c r="D639" s="46"/>
      <c r="E639" s="39" t="s">
        <v>6104</v>
      </c>
      <c r="F639" s="46"/>
      <c r="G639" s="46"/>
      <c r="H639" s="46"/>
      <c r="I639" s="46"/>
      <c r="J639" s="47"/>
    </row>
    <row r="640" ht="45">
      <c r="A640" s="37" t="s">
        <v>131</v>
      </c>
      <c r="B640" s="45"/>
      <c r="C640" s="46"/>
      <c r="D640" s="46"/>
      <c r="E640" s="39" t="s">
        <v>6104</v>
      </c>
      <c r="F640" s="46"/>
      <c r="G640" s="46"/>
      <c r="H640" s="46"/>
      <c r="I640" s="46"/>
      <c r="J640" s="47"/>
    </row>
    <row r="641" ht="45">
      <c r="A641" s="37" t="s">
        <v>125</v>
      </c>
      <c r="B641" s="37">
        <v>208</v>
      </c>
      <c r="C641" s="38" t="s">
        <v>6105</v>
      </c>
      <c r="D641" s="37" t="s">
        <v>127</v>
      </c>
      <c r="E641" s="39" t="s">
        <v>6106</v>
      </c>
      <c r="F641" s="40" t="s">
        <v>135</v>
      </c>
      <c r="G641" s="41">
        <v>20</v>
      </c>
      <c r="H641" s="42">
        <v>0</v>
      </c>
      <c r="I641" s="43">
        <f>ROUND(G641*H641,P4)</f>
        <v>0</v>
      </c>
      <c r="J641" s="37"/>
      <c r="O641" s="44">
        <f>I641*0.21</f>
        <v>0</v>
      </c>
      <c r="P641">
        <v>3</v>
      </c>
    </row>
    <row r="642" ht="45">
      <c r="A642" s="37" t="s">
        <v>130</v>
      </c>
      <c r="B642" s="45"/>
      <c r="C642" s="46"/>
      <c r="D642" s="46"/>
      <c r="E642" s="39" t="s">
        <v>6106</v>
      </c>
      <c r="F642" s="46"/>
      <c r="G642" s="46"/>
      <c r="H642" s="46"/>
      <c r="I642" s="46"/>
      <c r="J642" s="47"/>
    </row>
    <row r="643" ht="45">
      <c r="A643" s="37" t="s">
        <v>131</v>
      </c>
      <c r="B643" s="45"/>
      <c r="C643" s="46"/>
      <c r="D643" s="46"/>
      <c r="E643" s="39" t="s">
        <v>6106</v>
      </c>
      <c r="F643" s="46"/>
      <c r="G643" s="46"/>
      <c r="H643" s="46"/>
      <c r="I643" s="46"/>
      <c r="J643" s="47"/>
    </row>
    <row r="644" ht="45">
      <c r="A644" s="37" t="s">
        <v>125</v>
      </c>
      <c r="B644" s="37">
        <v>209</v>
      </c>
      <c r="C644" s="38" t="s">
        <v>1267</v>
      </c>
      <c r="D644" s="37" t="s">
        <v>127</v>
      </c>
      <c r="E644" s="39" t="s">
        <v>1268</v>
      </c>
      <c r="F644" s="40" t="s">
        <v>237</v>
      </c>
      <c r="G644" s="41">
        <v>11.459</v>
      </c>
      <c r="H644" s="42">
        <v>0</v>
      </c>
      <c r="I644" s="43">
        <f>ROUND(G644*H644,P4)</f>
        <v>0</v>
      </c>
      <c r="J644" s="37"/>
      <c r="O644" s="44">
        <f>I644*0.21</f>
        <v>0</v>
      </c>
      <c r="P644">
        <v>3</v>
      </c>
    </row>
    <row r="645" ht="45">
      <c r="A645" s="37" t="s">
        <v>130</v>
      </c>
      <c r="B645" s="45"/>
      <c r="C645" s="46"/>
      <c r="D645" s="46"/>
      <c r="E645" s="39" t="s">
        <v>1268</v>
      </c>
      <c r="F645" s="46"/>
      <c r="G645" s="46"/>
      <c r="H645" s="46"/>
      <c r="I645" s="46"/>
      <c r="J645" s="47"/>
    </row>
    <row r="646" ht="45">
      <c r="A646" s="37" t="s">
        <v>131</v>
      </c>
      <c r="B646" s="45"/>
      <c r="C646" s="46"/>
      <c r="D646" s="46"/>
      <c r="E646" s="39" t="s">
        <v>1268</v>
      </c>
      <c r="F646" s="46"/>
      <c r="G646" s="46"/>
      <c r="H646" s="46"/>
      <c r="I646" s="46"/>
      <c r="J646" s="47"/>
    </row>
    <row r="647" ht="45">
      <c r="A647" s="37" t="s">
        <v>125</v>
      </c>
      <c r="B647" s="37">
        <v>210</v>
      </c>
      <c r="C647" s="38" t="s">
        <v>6107</v>
      </c>
      <c r="D647" s="37" t="s">
        <v>127</v>
      </c>
      <c r="E647" s="39" t="s">
        <v>6108</v>
      </c>
      <c r="F647" s="40" t="s">
        <v>237</v>
      </c>
      <c r="G647" s="41">
        <v>11.459</v>
      </c>
      <c r="H647" s="42">
        <v>0</v>
      </c>
      <c r="I647" s="43">
        <f>ROUND(G647*H647,P4)</f>
        <v>0</v>
      </c>
      <c r="J647" s="37"/>
      <c r="O647" s="44">
        <f>I647*0.21</f>
        <v>0</v>
      </c>
      <c r="P647">
        <v>3</v>
      </c>
    </row>
    <row r="648" ht="60">
      <c r="A648" s="37" t="s">
        <v>130</v>
      </c>
      <c r="B648" s="45"/>
      <c r="C648" s="46"/>
      <c r="D648" s="46"/>
      <c r="E648" s="39" t="s">
        <v>6109</v>
      </c>
      <c r="F648" s="46"/>
      <c r="G648" s="46"/>
      <c r="H648" s="46"/>
      <c r="I648" s="46"/>
      <c r="J648" s="47"/>
    </row>
    <row r="649" ht="60">
      <c r="A649" s="37" t="s">
        <v>131</v>
      </c>
      <c r="B649" s="45"/>
      <c r="C649" s="46"/>
      <c r="D649" s="46"/>
      <c r="E649" s="39" t="s">
        <v>6109</v>
      </c>
      <c r="F649" s="46"/>
      <c r="G649" s="46"/>
      <c r="H649" s="46"/>
      <c r="I649" s="46"/>
      <c r="J649" s="47"/>
    </row>
    <row r="650">
      <c r="A650" s="37" t="s">
        <v>125</v>
      </c>
      <c r="B650" s="37">
        <v>211</v>
      </c>
      <c r="C650" s="38" t="s">
        <v>439</v>
      </c>
      <c r="D650" s="37" t="s">
        <v>127</v>
      </c>
      <c r="E650" s="39" t="s">
        <v>6110</v>
      </c>
      <c r="F650" s="40" t="s">
        <v>656</v>
      </c>
      <c r="G650" s="41">
        <v>125</v>
      </c>
      <c r="H650" s="42">
        <v>0</v>
      </c>
      <c r="I650" s="43">
        <f>ROUND(G650*H650,P4)</f>
        <v>0</v>
      </c>
      <c r="J650" s="37"/>
      <c r="O650" s="44">
        <f>I650*0.21</f>
        <v>0</v>
      </c>
      <c r="P650">
        <v>3</v>
      </c>
    </row>
    <row r="651">
      <c r="A651" s="37" t="s">
        <v>130</v>
      </c>
      <c r="B651" s="45"/>
      <c r="C651" s="46"/>
      <c r="D651" s="46"/>
      <c r="E651" s="39" t="s">
        <v>6110</v>
      </c>
      <c r="F651" s="46"/>
      <c r="G651" s="46"/>
      <c r="H651" s="46"/>
      <c r="I651" s="46"/>
      <c r="J651" s="47"/>
    </row>
    <row r="652">
      <c r="A652" s="37" t="s">
        <v>131</v>
      </c>
      <c r="B652" s="45"/>
      <c r="C652" s="46"/>
      <c r="D652" s="46"/>
      <c r="E652" s="39" t="s">
        <v>6110</v>
      </c>
      <c r="F652" s="46"/>
      <c r="G652" s="46"/>
      <c r="H652" s="46"/>
      <c r="I652" s="46"/>
      <c r="J652" s="47"/>
    </row>
    <row r="653">
      <c r="A653" s="37" t="s">
        <v>125</v>
      </c>
      <c r="B653" s="37">
        <v>212</v>
      </c>
      <c r="C653" s="38" t="s">
        <v>443</v>
      </c>
      <c r="D653" s="37" t="s">
        <v>127</v>
      </c>
      <c r="E653" s="39" t="s">
        <v>6111</v>
      </c>
      <c r="F653" s="40" t="s">
        <v>138</v>
      </c>
      <c r="G653" s="41">
        <v>20</v>
      </c>
      <c r="H653" s="42">
        <v>0</v>
      </c>
      <c r="I653" s="43">
        <f>ROUND(G653*H653,P4)</f>
        <v>0</v>
      </c>
      <c r="J653" s="37"/>
      <c r="O653" s="44">
        <f>I653*0.21</f>
        <v>0</v>
      </c>
      <c r="P653">
        <v>3</v>
      </c>
    </row>
    <row r="654">
      <c r="A654" s="37" t="s">
        <v>130</v>
      </c>
      <c r="B654" s="45"/>
      <c r="C654" s="46"/>
      <c r="D654" s="46"/>
      <c r="E654" s="39" t="s">
        <v>6111</v>
      </c>
      <c r="F654" s="46"/>
      <c r="G654" s="46"/>
      <c r="H654" s="46"/>
      <c r="I654" s="46"/>
      <c r="J654" s="47"/>
    </row>
    <row r="655">
      <c r="A655" s="37" t="s">
        <v>131</v>
      </c>
      <c r="B655" s="48"/>
      <c r="C655" s="49"/>
      <c r="D655" s="49"/>
      <c r="E655" s="39" t="s">
        <v>6111</v>
      </c>
      <c r="F655" s="49"/>
      <c r="G655" s="49"/>
      <c r="H655" s="49"/>
      <c r="I655" s="49"/>
      <c r="J655" s="50"/>
    </row>
  </sheetData>
  <sheetProtection sheet="1" objects="1" scenarios="1" spinCount="100000" saltValue="1Kq1HeEDptBSm9Od50OcBMHcW6W8mdf2z1z8KCrZv4nt8XIj/4erIN1gn9VEAzeEX1pyZ5V7+WO54w/CYUB2RA==" hashValue="+7V1obwDnRPCUhhQHR/HEk4+R8nm0/ysdchembQv7Lfni96HBJLZX6LffCYKqPHWlJdEu+QloZkLBv33CA9iv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6112</v>
      </c>
      <c r="I3" s="25">
        <f>SUMIFS(I10:I85,A10:A85,"SD")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6112</v>
      </c>
      <c r="D6" s="22"/>
      <c r="E6" s="23" t="s">
        <v>74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6113</v>
      </c>
      <c r="D10" s="34"/>
      <c r="E10" s="31" t="s">
        <v>74</v>
      </c>
      <c r="F10" s="34"/>
      <c r="G10" s="34"/>
      <c r="H10" s="34"/>
      <c r="I10" s="35">
        <f>SUMIFS(I11:I85,A11:A85,"P")</f>
        <v>0</v>
      </c>
      <c r="J10" s="36"/>
    </row>
    <row r="11" ht="45">
      <c r="A11" s="37" t="s">
        <v>125</v>
      </c>
      <c r="B11" s="37">
        <v>1</v>
      </c>
      <c r="C11" s="38" t="s">
        <v>6114</v>
      </c>
      <c r="D11" s="37" t="s">
        <v>297</v>
      </c>
      <c r="E11" s="39" t="s">
        <v>6115</v>
      </c>
      <c r="F11" s="40" t="s">
        <v>328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180">
      <c r="A12" s="37" t="s">
        <v>130</v>
      </c>
      <c r="B12" s="45"/>
      <c r="C12" s="46"/>
      <c r="D12" s="46"/>
      <c r="E12" s="39" t="s">
        <v>6116</v>
      </c>
      <c r="F12" s="46"/>
      <c r="G12" s="46"/>
      <c r="H12" s="46"/>
      <c r="I12" s="46"/>
      <c r="J12" s="47"/>
    </row>
    <row r="13" ht="180">
      <c r="A13" s="37" t="s">
        <v>131</v>
      </c>
      <c r="B13" s="45"/>
      <c r="C13" s="46"/>
      <c r="D13" s="46"/>
      <c r="E13" s="39" t="s">
        <v>6116</v>
      </c>
      <c r="F13" s="46"/>
      <c r="G13" s="46"/>
      <c r="H13" s="46"/>
      <c r="I13" s="46"/>
      <c r="J13" s="47"/>
    </row>
    <row r="14" ht="45">
      <c r="A14" s="37" t="s">
        <v>125</v>
      </c>
      <c r="B14" s="37">
        <v>2</v>
      </c>
      <c r="C14" s="38" t="s">
        <v>6114</v>
      </c>
      <c r="D14" s="37" t="s">
        <v>6117</v>
      </c>
      <c r="E14" s="39" t="s">
        <v>6118</v>
      </c>
      <c r="F14" s="40" t="s">
        <v>328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210">
      <c r="A15" s="37" t="s">
        <v>130</v>
      </c>
      <c r="B15" s="45"/>
      <c r="C15" s="46"/>
      <c r="D15" s="46"/>
      <c r="E15" s="39" t="s">
        <v>6119</v>
      </c>
      <c r="F15" s="46"/>
      <c r="G15" s="46"/>
      <c r="H15" s="46"/>
      <c r="I15" s="46"/>
      <c r="J15" s="47"/>
    </row>
    <row r="16" ht="30">
      <c r="A16" s="37" t="s">
        <v>242</v>
      </c>
      <c r="B16" s="45"/>
      <c r="C16" s="46"/>
      <c r="D16" s="46"/>
      <c r="E16" s="51" t="s">
        <v>1549</v>
      </c>
      <c r="F16" s="46"/>
      <c r="G16" s="46"/>
      <c r="H16" s="46"/>
      <c r="I16" s="46"/>
      <c r="J16" s="47"/>
    </row>
    <row r="17" ht="210">
      <c r="A17" s="37" t="s">
        <v>131</v>
      </c>
      <c r="B17" s="45"/>
      <c r="C17" s="46"/>
      <c r="D17" s="46"/>
      <c r="E17" s="39" t="s">
        <v>6119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6114</v>
      </c>
      <c r="D18" s="37" t="s">
        <v>6120</v>
      </c>
      <c r="E18" s="39" t="s">
        <v>6121</v>
      </c>
      <c r="F18" s="40" t="s">
        <v>522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6121</v>
      </c>
      <c r="F19" s="46"/>
      <c r="G19" s="46"/>
      <c r="H19" s="46"/>
      <c r="I19" s="46"/>
      <c r="J19" s="47"/>
    </row>
    <row r="20" ht="30">
      <c r="A20" s="37" t="s">
        <v>242</v>
      </c>
      <c r="B20" s="45"/>
      <c r="C20" s="46"/>
      <c r="D20" s="46"/>
      <c r="E20" s="51" t="s">
        <v>1549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6121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6114</v>
      </c>
      <c r="D22" s="37" t="s">
        <v>4209</v>
      </c>
      <c r="E22" s="39" t="s">
        <v>6122</v>
      </c>
      <c r="F22" s="40" t="s">
        <v>328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90">
      <c r="A23" s="37" t="s">
        <v>130</v>
      </c>
      <c r="B23" s="45"/>
      <c r="C23" s="46"/>
      <c r="D23" s="46"/>
      <c r="E23" s="39" t="s">
        <v>6123</v>
      </c>
      <c r="F23" s="46"/>
      <c r="G23" s="46"/>
      <c r="H23" s="46"/>
      <c r="I23" s="46"/>
      <c r="J23" s="47"/>
    </row>
    <row r="24" ht="30">
      <c r="A24" s="37" t="s">
        <v>242</v>
      </c>
      <c r="B24" s="45"/>
      <c r="C24" s="46"/>
      <c r="D24" s="46"/>
      <c r="E24" s="51" t="s">
        <v>1549</v>
      </c>
      <c r="F24" s="46"/>
      <c r="G24" s="46"/>
      <c r="H24" s="46"/>
      <c r="I24" s="46"/>
      <c r="J24" s="47"/>
    </row>
    <row r="25" ht="90">
      <c r="A25" s="37" t="s">
        <v>131</v>
      </c>
      <c r="B25" s="45"/>
      <c r="C25" s="46"/>
      <c r="D25" s="46"/>
      <c r="E25" s="39" t="s">
        <v>6124</v>
      </c>
      <c r="F25" s="46"/>
      <c r="G25" s="46"/>
      <c r="H25" s="46"/>
      <c r="I25" s="46"/>
      <c r="J25" s="47"/>
    </row>
    <row r="26" ht="45">
      <c r="A26" s="37" t="s">
        <v>125</v>
      </c>
      <c r="B26" s="37">
        <v>5</v>
      </c>
      <c r="C26" s="38" t="s">
        <v>6114</v>
      </c>
      <c r="D26" s="37" t="s">
        <v>4235</v>
      </c>
      <c r="E26" s="39" t="s">
        <v>6125</v>
      </c>
      <c r="F26" s="40" t="s">
        <v>129</v>
      </c>
      <c r="G26" s="41">
        <v>52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45">
      <c r="A27" s="37" t="s">
        <v>130</v>
      </c>
      <c r="B27" s="45"/>
      <c r="C27" s="46"/>
      <c r="D27" s="46"/>
      <c r="E27" s="39" t="s">
        <v>6126</v>
      </c>
      <c r="F27" s="46"/>
      <c r="G27" s="46"/>
      <c r="H27" s="46"/>
      <c r="I27" s="46"/>
      <c r="J27" s="47"/>
    </row>
    <row r="28" ht="30">
      <c r="A28" s="37" t="s">
        <v>242</v>
      </c>
      <c r="B28" s="45"/>
      <c r="C28" s="46"/>
      <c r="D28" s="46"/>
      <c r="E28" s="51" t="s">
        <v>6127</v>
      </c>
      <c r="F28" s="46"/>
      <c r="G28" s="46"/>
      <c r="H28" s="46"/>
      <c r="I28" s="46"/>
      <c r="J28" s="47"/>
    </row>
    <row r="29" ht="45">
      <c r="A29" s="37" t="s">
        <v>131</v>
      </c>
      <c r="B29" s="45"/>
      <c r="C29" s="46"/>
      <c r="D29" s="46"/>
      <c r="E29" s="39" t="s">
        <v>6126</v>
      </c>
      <c r="F29" s="46"/>
      <c r="G29" s="46"/>
      <c r="H29" s="46"/>
      <c r="I29" s="46"/>
      <c r="J29" s="47"/>
    </row>
    <row r="30">
      <c r="A30" s="37" t="s">
        <v>125</v>
      </c>
      <c r="B30" s="37">
        <v>6</v>
      </c>
      <c r="C30" s="38" t="s">
        <v>6114</v>
      </c>
      <c r="D30" s="37" t="s">
        <v>6128</v>
      </c>
      <c r="E30" s="39" t="s">
        <v>6129</v>
      </c>
      <c r="F30" s="40" t="s">
        <v>328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130</v>
      </c>
      <c r="B31" s="45"/>
      <c r="C31" s="46"/>
      <c r="D31" s="46"/>
      <c r="E31" s="39" t="s">
        <v>6129</v>
      </c>
      <c r="F31" s="46"/>
      <c r="G31" s="46"/>
      <c r="H31" s="46"/>
      <c r="I31" s="46"/>
      <c r="J31" s="47"/>
    </row>
    <row r="32" ht="30">
      <c r="A32" s="37" t="s">
        <v>242</v>
      </c>
      <c r="B32" s="45"/>
      <c r="C32" s="46"/>
      <c r="D32" s="46"/>
      <c r="E32" s="51" t="s">
        <v>1549</v>
      </c>
      <c r="F32" s="46"/>
      <c r="G32" s="46"/>
      <c r="H32" s="46"/>
      <c r="I32" s="46"/>
      <c r="J32" s="47"/>
    </row>
    <row r="33">
      <c r="A33" s="37" t="s">
        <v>131</v>
      </c>
      <c r="B33" s="45"/>
      <c r="C33" s="46"/>
      <c r="D33" s="46"/>
      <c r="E33" s="39" t="s">
        <v>6129</v>
      </c>
      <c r="F33" s="46"/>
      <c r="G33" s="46"/>
      <c r="H33" s="46"/>
      <c r="I33" s="46"/>
      <c r="J33" s="47"/>
    </row>
    <row r="34">
      <c r="A34" s="37" t="s">
        <v>125</v>
      </c>
      <c r="B34" s="37">
        <v>7</v>
      </c>
      <c r="C34" s="38" t="s">
        <v>6114</v>
      </c>
      <c r="D34" s="37" t="s">
        <v>6130</v>
      </c>
      <c r="E34" s="39" t="s">
        <v>6131</v>
      </c>
      <c r="F34" s="40" t="s">
        <v>328</v>
      </c>
      <c r="G34" s="41">
        <v>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130</v>
      </c>
      <c r="B35" s="45"/>
      <c r="C35" s="46"/>
      <c r="D35" s="46"/>
      <c r="E35" s="39" t="s">
        <v>6131</v>
      </c>
      <c r="F35" s="46"/>
      <c r="G35" s="46"/>
      <c r="H35" s="46"/>
      <c r="I35" s="46"/>
      <c r="J35" s="47"/>
    </row>
    <row r="36" ht="30">
      <c r="A36" s="37" t="s">
        <v>242</v>
      </c>
      <c r="B36" s="45"/>
      <c r="C36" s="46"/>
      <c r="D36" s="46"/>
      <c r="E36" s="51" t="s">
        <v>6132</v>
      </c>
      <c r="F36" s="46"/>
      <c r="G36" s="46"/>
      <c r="H36" s="46"/>
      <c r="I36" s="46"/>
      <c r="J36" s="47"/>
    </row>
    <row r="37">
      <c r="A37" s="37" t="s">
        <v>131</v>
      </c>
      <c r="B37" s="45"/>
      <c r="C37" s="46"/>
      <c r="D37" s="46"/>
      <c r="E37" s="39" t="s">
        <v>6131</v>
      </c>
      <c r="F37" s="46"/>
      <c r="G37" s="46"/>
      <c r="H37" s="46"/>
      <c r="I37" s="46"/>
      <c r="J37" s="47"/>
    </row>
    <row r="38" ht="45">
      <c r="A38" s="37" t="s">
        <v>125</v>
      </c>
      <c r="B38" s="37">
        <v>8</v>
      </c>
      <c r="C38" s="38" t="s">
        <v>6114</v>
      </c>
      <c r="D38" s="37" t="s">
        <v>6133</v>
      </c>
      <c r="E38" s="39" t="s">
        <v>6134</v>
      </c>
      <c r="F38" s="40" t="s">
        <v>328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130</v>
      </c>
      <c r="B39" s="45"/>
      <c r="C39" s="46"/>
      <c r="D39" s="46"/>
      <c r="E39" s="39" t="s">
        <v>6135</v>
      </c>
      <c r="F39" s="46"/>
      <c r="G39" s="46"/>
      <c r="H39" s="46"/>
      <c r="I39" s="46"/>
      <c r="J39" s="47"/>
    </row>
    <row r="40" ht="30">
      <c r="A40" s="37" t="s">
        <v>242</v>
      </c>
      <c r="B40" s="45"/>
      <c r="C40" s="46"/>
      <c r="D40" s="46"/>
      <c r="E40" s="51" t="s">
        <v>1549</v>
      </c>
      <c r="F40" s="46"/>
      <c r="G40" s="46"/>
      <c r="H40" s="46"/>
      <c r="I40" s="46"/>
      <c r="J40" s="47"/>
    </row>
    <row r="41" ht="75">
      <c r="A41" s="37" t="s">
        <v>131</v>
      </c>
      <c r="B41" s="45"/>
      <c r="C41" s="46"/>
      <c r="D41" s="46"/>
      <c r="E41" s="39" t="s">
        <v>6136</v>
      </c>
      <c r="F41" s="46"/>
      <c r="G41" s="46"/>
      <c r="H41" s="46"/>
      <c r="I41" s="46"/>
      <c r="J41" s="47"/>
    </row>
    <row r="42" ht="45">
      <c r="A42" s="37" t="s">
        <v>125</v>
      </c>
      <c r="B42" s="37">
        <v>9</v>
      </c>
      <c r="C42" s="38" t="s">
        <v>6114</v>
      </c>
      <c r="D42" s="37" t="s">
        <v>6137</v>
      </c>
      <c r="E42" s="39" t="s">
        <v>6138</v>
      </c>
      <c r="F42" s="40" t="s">
        <v>328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120">
      <c r="A43" s="37" t="s">
        <v>130</v>
      </c>
      <c r="B43" s="45"/>
      <c r="C43" s="46"/>
      <c r="D43" s="46"/>
      <c r="E43" s="39" t="s">
        <v>6139</v>
      </c>
      <c r="F43" s="46"/>
      <c r="G43" s="46"/>
      <c r="H43" s="46"/>
      <c r="I43" s="46"/>
      <c r="J43" s="47"/>
    </row>
    <row r="44" ht="30">
      <c r="A44" s="37" t="s">
        <v>242</v>
      </c>
      <c r="B44" s="45"/>
      <c r="C44" s="46"/>
      <c r="D44" s="46"/>
      <c r="E44" s="51" t="s">
        <v>1549</v>
      </c>
      <c r="F44" s="46"/>
      <c r="G44" s="46"/>
      <c r="H44" s="46"/>
      <c r="I44" s="46"/>
      <c r="J44" s="47"/>
    </row>
    <row r="45" ht="120">
      <c r="A45" s="37" t="s">
        <v>131</v>
      </c>
      <c r="B45" s="45"/>
      <c r="C45" s="46"/>
      <c r="D45" s="46"/>
      <c r="E45" s="39" t="s">
        <v>6139</v>
      </c>
      <c r="F45" s="46"/>
      <c r="G45" s="46"/>
      <c r="H45" s="46"/>
      <c r="I45" s="46"/>
      <c r="J45" s="47"/>
    </row>
    <row r="46" ht="45">
      <c r="A46" s="37" t="s">
        <v>125</v>
      </c>
      <c r="B46" s="37">
        <v>10</v>
      </c>
      <c r="C46" s="38" t="s">
        <v>6114</v>
      </c>
      <c r="D46" s="37" t="s">
        <v>6140</v>
      </c>
      <c r="E46" s="39" t="s">
        <v>6141</v>
      </c>
      <c r="F46" s="40" t="s">
        <v>522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90">
      <c r="A47" s="37" t="s">
        <v>130</v>
      </c>
      <c r="B47" s="45"/>
      <c r="C47" s="46"/>
      <c r="D47" s="46"/>
      <c r="E47" s="39" t="s">
        <v>6142</v>
      </c>
      <c r="F47" s="46"/>
      <c r="G47" s="46"/>
      <c r="H47" s="46"/>
      <c r="I47" s="46"/>
      <c r="J47" s="47"/>
    </row>
    <row r="48" ht="30">
      <c r="A48" s="37" t="s">
        <v>242</v>
      </c>
      <c r="B48" s="45"/>
      <c r="C48" s="46"/>
      <c r="D48" s="46"/>
      <c r="E48" s="51" t="s">
        <v>6143</v>
      </c>
      <c r="F48" s="46"/>
      <c r="G48" s="46"/>
      <c r="H48" s="46"/>
      <c r="I48" s="46"/>
      <c r="J48" s="47"/>
    </row>
    <row r="49" ht="90">
      <c r="A49" s="37" t="s">
        <v>131</v>
      </c>
      <c r="B49" s="45"/>
      <c r="C49" s="46"/>
      <c r="D49" s="46"/>
      <c r="E49" s="39" t="s">
        <v>6142</v>
      </c>
      <c r="F49" s="46"/>
      <c r="G49" s="46"/>
      <c r="H49" s="46"/>
      <c r="I49" s="46"/>
      <c r="J49" s="47"/>
    </row>
    <row r="50" ht="45">
      <c r="A50" s="37" t="s">
        <v>125</v>
      </c>
      <c r="B50" s="37">
        <v>11</v>
      </c>
      <c r="C50" s="38" t="s">
        <v>6114</v>
      </c>
      <c r="D50" s="37" t="s">
        <v>6144</v>
      </c>
      <c r="E50" s="39" t="s">
        <v>6145</v>
      </c>
      <c r="F50" s="40" t="s">
        <v>328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60">
      <c r="A51" s="37" t="s">
        <v>130</v>
      </c>
      <c r="B51" s="45"/>
      <c r="C51" s="46"/>
      <c r="D51" s="46"/>
      <c r="E51" s="39" t="s">
        <v>6146</v>
      </c>
      <c r="F51" s="46"/>
      <c r="G51" s="46"/>
      <c r="H51" s="46"/>
      <c r="I51" s="46"/>
      <c r="J51" s="47"/>
    </row>
    <row r="52" ht="30">
      <c r="A52" s="37" t="s">
        <v>242</v>
      </c>
      <c r="B52" s="45"/>
      <c r="C52" s="46"/>
      <c r="D52" s="46"/>
      <c r="E52" s="51" t="s">
        <v>6147</v>
      </c>
      <c r="F52" s="46"/>
      <c r="G52" s="46"/>
      <c r="H52" s="46"/>
      <c r="I52" s="46"/>
      <c r="J52" s="47"/>
    </row>
    <row r="53" ht="60">
      <c r="A53" s="37" t="s">
        <v>131</v>
      </c>
      <c r="B53" s="45"/>
      <c r="C53" s="46"/>
      <c r="D53" s="46"/>
      <c r="E53" s="39" t="s">
        <v>6146</v>
      </c>
      <c r="F53" s="46"/>
      <c r="G53" s="46"/>
      <c r="H53" s="46"/>
      <c r="I53" s="46"/>
      <c r="J53" s="47"/>
    </row>
    <row r="54" ht="45">
      <c r="A54" s="37" t="s">
        <v>125</v>
      </c>
      <c r="B54" s="37">
        <v>12</v>
      </c>
      <c r="C54" s="38" t="s">
        <v>6114</v>
      </c>
      <c r="D54" s="37" t="s">
        <v>1307</v>
      </c>
      <c r="E54" s="39" t="s">
        <v>6148</v>
      </c>
      <c r="F54" s="40" t="s">
        <v>328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135">
      <c r="A55" s="37" t="s">
        <v>130</v>
      </c>
      <c r="B55" s="45"/>
      <c r="C55" s="46"/>
      <c r="D55" s="46"/>
      <c r="E55" s="39" t="s">
        <v>6149</v>
      </c>
      <c r="F55" s="46"/>
      <c r="G55" s="46"/>
      <c r="H55" s="46"/>
      <c r="I55" s="46"/>
      <c r="J55" s="47"/>
    </row>
    <row r="56" ht="30">
      <c r="A56" s="37" t="s">
        <v>242</v>
      </c>
      <c r="B56" s="45"/>
      <c r="C56" s="46"/>
      <c r="D56" s="46"/>
      <c r="E56" s="51" t="s">
        <v>1549</v>
      </c>
      <c r="F56" s="46"/>
      <c r="G56" s="46"/>
      <c r="H56" s="46"/>
      <c r="I56" s="46"/>
      <c r="J56" s="47"/>
    </row>
    <row r="57" ht="135">
      <c r="A57" s="37" t="s">
        <v>131</v>
      </c>
      <c r="B57" s="45"/>
      <c r="C57" s="46"/>
      <c r="D57" s="46"/>
      <c r="E57" s="39" t="s">
        <v>6149</v>
      </c>
      <c r="F57" s="46"/>
      <c r="G57" s="46"/>
      <c r="H57" s="46"/>
      <c r="I57" s="46"/>
      <c r="J57" s="47"/>
    </row>
    <row r="58" ht="30">
      <c r="A58" s="37" t="s">
        <v>125</v>
      </c>
      <c r="B58" s="37">
        <v>13</v>
      </c>
      <c r="C58" s="38" t="s">
        <v>6114</v>
      </c>
      <c r="D58" s="37" t="s">
        <v>1686</v>
      </c>
      <c r="E58" s="39" t="s">
        <v>6150</v>
      </c>
      <c r="F58" s="40" t="s">
        <v>522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130</v>
      </c>
      <c r="B59" s="45"/>
      <c r="C59" s="46"/>
      <c r="D59" s="46"/>
      <c r="E59" s="39" t="s">
        <v>6150</v>
      </c>
      <c r="F59" s="46"/>
      <c r="G59" s="46"/>
      <c r="H59" s="46"/>
      <c r="I59" s="46"/>
      <c r="J59" s="47"/>
    </row>
    <row r="60" ht="30">
      <c r="A60" s="37" t="s">
        <v>242</v>
      </c>
      <c r="B60" s="45"/>
      <c r="C60" s="46"/>
      <c r="D60" s="46"/>
      <c r="E60" s="51" t="s">
        <v>1549</v>
      </c>
      <c r="F60" s="46"/>
      <c r="G60" s="46"/>
      <c r="H60" s="46"/>
      <c r="I60" s="46"/>
      <c r="J60" s="47"/>
    </row>
    <row r="61" ht="30">
      <c r="A61" s="37" t="s">
        <v>131</v>
      </c>
      <c r="B61" s="45"/>
      <c r="C61" s="46"/>
      <c r="D61" s="46"/>
      <c r="E61" s="39" t="s">
        <v>6150</v>
      </c>
      <c r="F61" s="46"/>
      <c r="G61" s="46"/>
      <c r="H61" s="46"/>
      <c r="I61" s="46"/>
      <c r="J61" s="47"/>
    </row>
    <row r="62" ht="45">
      <c r="A62" s="37" t="s">
        <v>125</v>
      </c>
      <c r="B62" s="37">
        <v>14</v>
      </c>
      <c r="C62" s="38" t="s">
        <v>6114</v>
      </c>
      <c r="D62" s="37" t="s">
        <v>1456</v>
      </c>
      <c r="E62" s="39" t="s">
        <v>6151</v>
      </c>
      <c r="F62" s="40" t="s">
        <v>328</v>
      </c>
      <c r="G62" s="41">
        <v>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130</v>
      </c>
      <c r="B63" s="45"/>
      <c r="C63" s="46"/>
      <c r="D63" s="46"/>
      <c r="E63" s="39" t="s">
        <v>6151</v>
      </c>
      <c r="F63" s="46"/>
      <c r="G63" s="46"/>
      <c r="H63" s="46"/>
      <c r="I63" s="46"/>
      <c r="J63" s="47"/>
    </row>
    <row r="64" ht="30">
      <c r="A64" s="37" t="s">
        <v>242</v>
      </c>
      <c r="B64" s="45"/>
      <c r="C64" s="46"/>
      <c r="D64" s="46"/>
      <c r="E64" s="51" t="s">
        <v>6147</v>
      </c>
      <c r="F64" s="46"/>
      <c r="G64" s="46"/>
      <c r="H64" s="46"/>
      <c r="I64" s="46"/>
      <c r="J64" s="47"/>
    </row>
    <row r="65" ht="45">
      <c r="A65" s="37" t="s">
        <v>131</v>
      </c>
      <c r="B65" s="45"/>
      <c r="C65" s="46"/>
      <c r="D65" s="46"/>
      <c r="E65" s="39" t="s">
        <v>6151</v>
      </c>
      <c r="F65" s="46"/>
      <c r="G65" s="46"/>
      <c r="H65" s="46"/>
      <c r="I65" s="46"/>
      <c r="J65" s="47"/>
    </row>
    <row r="66" ht="45">
      <c r="A66" s="37" t="s">
        <v>125</v>
      </c>
      <c r="B66" s="37">
        <v>15</v>
      </c>
      <c r="C66" s="38" t="s">
        <v>6114</v>
      </c>
      <c r="D66" s="37" t="s">
        <v>1319</v>
      </c>
      <c r="E66" s="39" t="s">
        <v>6152</v>
      </c>
      <c r="F66" s="40" t="s">
        <v>328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130</v>
      </c>
      <c r="B67" s="45"/>
      <c r="C67" s="46"/>
      <c r="D67" s="46"/>
      <c r="E67" s="39" t="s">
        <v>6153</v>
      </c>
      <c r="F67" s="46"/>
      <c r="G67" s="46"/>
      <c r="H67" s="46"/>
      <c r="I67" s="46"/>
      <c r="J67" s="47"/>
    </row>
    <row r="68" ht="30">
      <c r="A68" s="37" t="s">
        <v>242</v>
      </c>
      <c r="B68" s="45"/>
      <c r="C68" s="46"/>
      <c r="D68" s="46"/>
      <c r="E68" s="51" t="s">
        <v>6147</v>
      </c>
      <c r="F68" s="46"/>
      <c r="G68" s="46"/>
      <c r="H68" s="46"/>
      <c r="I68" s="46"/>
      <c r="J68" s="47"/>
    </row>
    <row r="69" ht="45">
      <c r="A69" s="37" t="s">
        <v>131</v>
      </c>
      <c r="B69" s="45"/>
      <c r="C69" s="46"/>
      <c r="D69" s="46"/>
      <c r="E69" s="39" t="s">
        <v>6153</v>
      </c>
      <c r="F69" s="46"/>
      <c r="G69" s="46"/>
      <c r="H69" s="46"/>
      <c r="I69" s="46"/>
      <c r="J69" s="47"/>
    </row>
    <row r="70">
      <c r="A70" s="37" t="s">
        <v>125</v>
      </c>
      <c r="B70" s="37">
        <v>16</v>
      </c>
      <c r="C70" s="38" t="s">
        <v>6114</v>
      </c>
      <c r="D70" s="37" t="s">
        <v>2069</v>
      </c>
      <c r="E70" s="39" t="s">
        <v>6154</v>
      </c>
      <c r="F70" s="40" t="s">
        <v>522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130</v>
      </c>
      <c r="B71" s="45"/>
      <c r="C71" s="46"/>
      <c r="D71" s="46"/>
      <c r="E71" s="39" t="s">
        <v>6154</v>
      </c>
      <c r="F71" s="46"/>
      <c r="G71" s="46"/>
      <c r="H71" s="46"/>
      <c r="I71" s="46"/>
      <c r="J71" s="47"/>
    </row>
    <row r="72" ht="30">
      <c r="A72" s="37" t="s">
        <v>242</v>
      </c>
      <c r="B72" s="45"/>
      <c r="C72" s="46"/>
      <c r="D72" s="46"/>
      <c r="E72" s="51" t="s">
        <v>1549</v>
      </c>
      <c r="F72" s="46"/>
      <c r="G72" s="46"/>
      <c r="H72" s="46"/>
      <c r="I72" s="46"/>
      <c r="J72" s="47"/>
    </row>
    <row r="73">
      <c r="A73" s="37" t="s">
        <v>131</v>
      </c>
      <c r="B73" s="45"/>
      <c r="C73" s="46"/>
      <c r="D73" s="46"/>
      <c r="E73" s="39" t="s">
        <v>6154</v>
      </c>
      <c r="F73" s="46"/>
      <c r="G73" s="46"/>
      <c r="H73" s="46"/>
      <c r="I73" s="46"/>
      <c r="J73" s="47"/>
    </row>
    <row r="74" ht="30">
      <c r="A74" s="37" t="s">
        <v>125</v>
      </c>
      <c r="B74" s="37">
        <v>17</v>
      </c>
      <c r="C74" s="38" t="s">
        <v>6114</v>
      </c>
      <c r="D74" s="37" t="s">
        <v>4349</v>
      </c>
      <c r="E74" s="39" t="s">
        <v>6155</v>
      </c>
      <c r="F74" s="40" t="s">
        <v>522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130</v>
      </c>
      <c r="B75" s="45"/>
      <c r="C75" s="46"/>
      <c r="D75" s="46"/>
      <c r="E75" s="39" t="s">
        <v>6155</v>
      </c>
      <c r="F75" s="46"/>
      <c r="G75" s="46"/>
      <c r="H75" s="46"/>
      <c r="I75" s="46"/>
      <c r="J75" s="47"/>
    </row>
    <row r="76" ht="30">
      <c r="A76" s="37" t="s">
        <v>242</v>
      </c>
      <c r="B76" s="45"/>
      <c r="C76" s="46"/>
      <c r="D76" s="46"/>
      <c r="E76" s="51" t="s">
        <v>1549</v>
      </c>
      <c r="F76" s="46"/>
      <c r="G76" s="46"/>
      <c r="H76" s="46"/>
      <c r="I76" s="46"/>
      <c r="J76" s="47"/>
    </row>
    <row r="77" ht="30">
      <c r="A77" s="37" t="s">
        <v>131</v>
      </c>
      <c r="B77" s="45"/>
      <c r="C77" s="46"/>
      <c r="D77" s="46"/>
      <c r="E77" s="39" t="s">
        <v>6155</v>
      </c>
      <c r="F77" s="46"/>
      <c r="G77" s="46"/>
      <c r="H77" s="46"/>
      <c r="I77" s="46"/>
      <c r="J77" s="47"/>
    </row>
    <row r="78">
      <c r="A78" s="37" t="s">
        <v>125</v>
      </c>
      <c r="B78" s="37">
        <v>18</v>
      </c>
      <c r="C78" s="38" t="s">
        <v>6114</v>
      </c>
      <c r="D78" s="37" t="s">
        <v>1422</v>
      </c>
      <c r="E78" s="39" t="s">
        <v>6154</v>
      </c>
      <c r="F78" s="40" t="s">
        <v>522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130</v>
      </c>
      <c r="B79" s="45"/>
      <c r="C79" s="46"/>
      <c r="D79" s="46"/>
      <c r="E79" s="39" t="s">
        <v>6154</v>
      </c>
      <c r="F79" s="46"/>
      <c r="G79" s="46"/>
      <c r="H79" s="46"/>
      <c r="I79" s="46"/>
      <c r="J79" s="47"/>
    </row>
    <row r="80" ht="30">
      <c r="A80" s="37" t="s">
        <v>242</v>
      </c>
      <c r="B80" s="45"/>
      <c r="C80" s="46"/>
      <c r="D80" s="46"/>
      <c r="E80" s="51" t="s">
        <v>1549</v>
      </c>
      <c r="F80" s="46"/>
      <c r="G80" s="46"/>
      <c r="H80" s="46"/>
      <c r="I80" s="46"/>
      <c r="J80" s="47"/>
    </row>
    <row r="81">
      <c r="A81" s="37" t="s">
        <v>131</v>
      </c>
      <c r="B81" s="45"/>
      <c r="C81" s="46"/>
      <c r="D81" s="46"/>
      <c r="E81" s="39" t="s">
        <v>6154</v>
      </c>
      <c r="F81" s="46"/>
      <c r="G81" s="46"/>
      <c r="H81" s="46"/>
      <c r="I81" s="46"/>
      <c r="J81" s="47"/>
    </row>
    <row r="82" ht="30">
      <c r="A82" s="37" t="s">
        <v>125</v>
      </c>
      <c r="B82" s="37">
        <v>19</v>
      </c>
      <c r="C82" s="38" t="s">
        <v>6114</v>
      </c>
      <c r="D82" s="37" t="s">
        <v>945</v>
      </c>
      <c r="E82" s="39" t="s">
        <v>6156</v>
      </c>
      <c r="F82" s="40" t="s">
        <v>522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130</v>
      </c>
      <c r="B83" s="45"/>
      <c r="C83" s="46"/>
      <c r="D83" s="46"/>
      <c r="E83" s="39" t="s">
        <v>6156</v>
      </c>
      <c r="F83" s="46"/>
      <c r="G83" s="46"/>
      <c r="H83" s="46"/>
      <c r="I83" s="46"/>
      <c r="J83" s="47"/>
    </row>
    <row r="84" ht="30">
      <c r="A84" s="37" t="s">
        <v>242</v>
      </c>
      <c r="B84" s="45"/>
      <c r="C84" s="46"/>
      <c r="D84" s="46"/>
      <c r="E84" s="51" t="s">
        <v>1549</v>
      </c>
      <c r="F84" s="46"/>
      <c r="G84" s="46"/>
      <c r="H84" s="46"/>
      <c r="I84" s="46"/>
      <c r="J84" s="47"/>
    </row>
    <row r="85" ht="30">
      <c r="A85" s="37" t="s">
        <v>131</v>
      </c>
      <c r="B85" s="48"/>
      <c r="C85" s="49"/>
      <c r="D85" s="49"/>
      <c r="E85" s="39" t="s">
        <v>6156</v>
      </c>
      <c r="F85" s="49"/>
      <c r="G85" s="49"/>
      <c r="H85" s="49"/>
      <c r="I85" s="49"/>
      <c r="J85" s="50"/>
    </row>
  </sheetData>
  <sheetProtection sheet="1" objects="1" scenarios="1" spinCount="100000" saltValue="vNkHWVTVQTk7b4pSsb7zxqwFl6zcqf2x5QhISw2FI11xzZyGA8rie7czex7/bL2K+uMdTQw8YZTFnXVObgGGrw==" hashValue="0qKhu4IqpRWi63xyS22VePK+7MlDakKysgYsb8UYNA6JO22wzKYgS2WDyAx69/66Xp2ksM8OYzFSZh1gPLNgM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6157</v>
      </c>
      <c r="I3" s="25">
        <f>SUMIFS(I10:I77,A10:A77,"SD")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1964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6157</v>
      </c>
      <c r="D6" s="22"/>
      <c r="E6" s="23" t="s">
        <v>76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6158</v>
      </c>
      <c r="D10" s="34"/>
      <c r="E10" s="31" t="s">
        <v>6159</v>
      </c>
      <c r="F10" s="34"/>
      <c r="G10" s="34"/>
      <c r="H10" s="34"/>
      <c r="I10" s="35">
        <f>SUMIFS(I11:I13,A11:A13,"P")</f>
        <v>0</v>
      </c>
      <c r="J10" s="36"/>
    </row>
    <row r="11" ht="45">
      <c r="A11" s="37" t="s">
        <v>125</v>
      </c>
      <c r="B11" s="37">
        <v>1</v>
      </c>
      <c r="C11" s="38" t="s">
        <v>6160</v>
      </c>
      <c r="D11" s="37" t="s">
        <v>127</v>
      </c>
      <c r="E11" s="39" t="s">
        <v>6161</v>
      </c>
      <c r="F11" s="40" t="s">
        <v>3750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60">
      <c r="A12" s="37" t="s">
        <v>130</v>
      </c>
      <c r="B12" s="45"/>
      <c r="C12" s="46"/>
      <c r="D12" s="46"/>
      <c r="E12" s="39" t="s">
        <v>6162</v>
      </c>
      <c r="F12" s="46"/>
      <c r="G12" s="46"/>
      <c r="H12" s="46"/>
      <c r="I12" s="46"/>
      <c r="J12" s="47"/>
    </row>
    <row r="13" ht="60">
      <c r="A13" s="37" t="s">
        <v>131</v>
      </c>
      <c r="B13" s="45"/>
      <c r="C13" s="46"/>
      <c r="D13" s="46"/>
      <c r="E13" s="39" t="s">
        <v>6162</v>
      </c>
      <c r="F13" s="46"/>
      <c r="G13" s="46"/>
      <c r="H13" s="46"/>
      <c r="I13" s="46"/>
      <c r="J13" s="47"/>
    </row>
    <row r="14">
      <c r="A14" s="31" t="s">
        <v>122</v>
      </c>
      <c r="B14" s="32"/>
      <c r="C14" s="33" t="s">
        <v>6163</v>
      </c>
      <c r="D14" s="34"/>
      <c r="E14" s="31" t="s">
        <v>6164</v>
      </c>
      <c r="F14" s="34"/>
      <c r="G14" s="34"/>
      <c r="H14" s="34"/>
      <c r="I14" s="35">
        <f>SUMIFS(I15:I35,A15:A35,"P")</f>
        <v>0</v>
      </c>
      <c r="J14" s="36"/>
    </row>
    <row r="15" ht="30">
      <c r="A15" s="37" t="s">
        <v>125</v>
      </c>
      <c r="B15" s="37">
        <v>2</v>
      </c>
      <c r="C15" s="38" t="s">
        <v>6165</v>
      </c>
      <c r="D15" s="37" t="s">
        <v>127</v>
      </c>
      <c r="E15" s="39" t="s">
        <v>6166</v>
      </c>
      <c r="F15" s="40" t="s">
        <v>135</v>
      </c>
      <c r="G15" s="41">
        <v>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130</v>
      </c>
      <c r="B16" s="45"/>
      <c r="C16" s="46"/>
      <c r="D16" s="46"/>
      <c r="E16" s="39" t="s">
        <v>6166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6166</v>
      </c>
      <c r="F17" s="46"/>
      <c r="G17" s="46"/>
      <c r="H17" s="46"/>
      <c r="I17" s="46"/>
      <c r="J17" s="47"/>
    </row>
    <row r="18" ht="45">
      <c r="A18" s="37" t="s">
        <v>125</v>
      </c>
      <c r="B18" s="37">
        <v>3</v>
      </c>
      <c r="C18" s="38" t="s">
        <v>6167</v>
      </c>
      <c r="D18" s="37" t="s">
        <v>127</v>
      </c>
      <c r="E18" s="39" t="s">
        <v>6168</v>
      </c>
      <c r="F18" s="40" t="s">
        <v>3750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60">
      <c r="A19" s="37" t="s">
        <v>130</v>
      </c>
      <c r="B19" s="45"/>
      <c r="C19" s="46"/>
      <c r="D19" s="46"/>
      <c r="E19" s="39" t="s">
        <v>6169</v>
      </c>
      <c r="F19" s="46"/>
      <c r="G19" s="46"/>
      <c r="H19" s="46"/>
      <c r="I19" s="46"/>
      <c r="J19" s="47"/>
    </row>
    <row r="20" ht="60">
      <c r="A20" s="37" t="s">
        <v>131</v>
      </c>
      <c r="B20" s="45"/>
      <c r="C20" s="46"/>
      <c r="D20" s="46"/>
      <c r="E20" s="39" t="s">
        <v>6169</v>
      </c>
      <c r="F20" s="46"/>
      <c r="G20" s="46"/>
      <c r="H20" s="46"/>
      <c r="I20" s="46"/>
      <c r="J20" s="47"/>
    </row>
    <row r="21" ht="45">
      <c r="A21" s="37" t="s">
        <v>125</v>
      </c>
      <c r="B21" s="37">
        <v>4</v>
      </c>
      <c r="C21" s="38" t="s">
        <v>6170</v>
      </c>
      <c r="D21" s="37" t="s">
        <v>127</v>
      </c>
      <c r="E21" s="39" t="s">
        <v>6171</v>
      </c>
      <c r="F21" s="40" t="s">
        <v>3750</v>
      </c>
      <c r="G21" s="41">
        <v>1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45">
      <c r="A22" s="37" t="s">
        <v>130</v>
      </c>
      <c r="B22" s="45"/>
      <c r="C22" s="46"/>
      <c r="D22" s="46"/>
      <c r="E22" s="39" t="s">
        <v>6172</v>
      </c>
      <c r="F22" s="46"/>
      <c r="G22" s="46"/>
      <c r="H22" s="46"/>
      <c r="I22" s="46"/>
      <c r="J22" s="47"/>
    </row>
    <row r="23" ht="45">
      <c r="A23" s="37" t="s">
        <v>131</v>
      </c>
      <c r="B23" s="45"/>
      <c r="C23" s="46"/>
      <c r="D23" s="46"/>
      <c r="E23" s="39" t="s">
        <v>6173</v>
      </c>
      <c r="F23" s="46"/>
      <c r="G23" s="46"/>
      <c r="H23" s="46"/>
      <c r="I23" s="46"/>
      <c r="J23" s="47"/>
    </row>
    <row r="24" ht="30">
      <c r="A24" s="37" t="s">
        <v>125</v>
      </c>
      <c r="B24" s="37">
        <v>5</v>
      </c>
      <c r="C24" s="38" t="s">
        <v>6174</v>
      </c>
      <c r="D24" s="37" t="s">
        <v>127</v>
      </c>
      <c r="E24" s="39" t="s">
        <v>6175</v>
      </c>
      <c r="F24" s="40" t="s">
        <v>135</v>
      </c>
      <c r="G24" s="41">
        <v>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30">
      <c r="A25" s="37" t="s">
        <v>130</v>
      </c>
      <c r="B25" s="45"/>
      <c r="C25" s="46"/>
      <c r="D25" s="46"/>
      <c r="E25" s="39" t="s">
        <v>6175</v>
      </c>
      <c r="F25" s="46"/>
      <c r="G25" s="46"/>
      <c r="H25" s="46"/>
      <c r="I25" s="46"/>
      <c r="J25" s="47"/>
    </row>
    <row r="26" ht="30">
      <c r="A26" s="37" t="s">
        <v>131</v>
      </c>
      <c r="B26" s="45"/>
      <c r="C26" s="46"/>
      <c r="D26" s="46"/>
      <c r="E26" s="39" t="s">
        <v>6175</v>
      </c>
      <c r="F26" s="46"/>
      <c r="G26" s="46"/>
      <c r="H26" s="46"/>
      <c r="I26" s="46"/>
      <c r="J26" s="47"/>
    </row>
    <row r="27" ht="30">
      <c r="A27" s="37" t="s">
        <v>125</v>
      </c>
      <c r="B27" s="37">
        <v>6</v>
      </c>
      <c r="C27" s="38" t="s">
        <v>6176</v>
      </c>
      <c r="D27" s="37" t="s">
        <v>127</v>
      </c>
      <c r="E27" s="39" t="s">
        <v>6177</v>
      </c>
      <c r="F27" s="40" t="s">
        <v>135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130</v>
      </c>
      <c r="B28" s="45"/>
      <c r="C28" s="46"/>
      <c r="D28" s="46"/>
      <c r="E28" s="39" t="s">
        <v>6177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6177</v>
      </c>
      <c r="F29" s="46"/>
      <c r="G29" s="46"/>
      <c r="H29" s="46"/>
      <c r="I29" s="46"/>
      <c r="J29" s="47"/>
    </row>
    <row r="30" ht="45">
      <c r="A30" s="37" t="s">
        <v>125</v>
      </c>
      <c r="B30" s="37">
        <v>7</v>
      </c>
      <c r="C30" s="38" t="s">
        <v>6178</v>
      </c>
      <c r="D30" s="37" t="s">
        <v>127</v>
      </c>
      <c r="E30" s="39" t="s">
        <v>6179</v>
      </c>
      <c r="F30" s="40" t="s">
        <v>135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45">
      <c r="A31" s="37" t="s">
        <v>130</v>
      </c>
      <c r="B31" s="45"/>
      <c r="C31" s="46"/>
      <c r="D31" s="46"/>
      <c r="E31" s="39" t="s">
        <v>6179</v>
      </c>
      <c r="F31" s="46"/>
      <c r="G31" s="46"/>
      <c r="H31" s="46"/>
      <c r="I31" s="46"/>
      <c r="J31" s="47"/>
    </row>
    <row r="32" ht="45">
      <c r="A32" s="37" t="s">
        <v>131</v>
      </c>
      <c r="B32" s="45"/>
      <c r="C32" s="46"/>
      <c r="D32" s="46"/>
      <c r="E32" s="39" t="s">
        <v>6179</v>
      </c>
      <c r="F32" s="46"/>
      <c r="G32" s="46"/>
      <c r="H32" s="46"/>
      <c r="I32" s="46"/>
      <c r="J32" s="47"/>
    </row>
    <row r="33" ht="45">
      <c r="A33" s="37" t="s">
        <v>125</v>
      </c>
      <c r="B33" s="37">
        <v>8</v>
      </c>
      <c r="C33" s="38" t="s">
        <v>6180</v>
      </c>
      <c r="D33" s="37" t="s">
        <v>127</v>
      </c>
      <c r="E33" s="39" t="s">
        <v>6181</v>
      </c>
      <c r="F33" s="40" t="s">
        <v>6182</v>
      </c>
      <c r="G33" s="41">
        <v>1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45">
      <c r="A34" s="37" t="s">
        <v>130</v>
      </c>
      <c r="B34" s="45"/>
      <c r="C34" s="46"/>
      <c r="D34" s="46"/>
      <c r="E34" s="39" t="s">
        <v>6183</v>
      </c>
      <c r="F34" s="46"/>
      <c r="G34" s="46"/>
      <c r="H34" s="46"/>
      <c r="I34" s="46"/>
      <c r="J34" s="47"/>
    </row>
    <row r="35" ht="45">
      <c r="A35" s="37" t="s">
        <v>131</v>
      </c>
      <c r="B35" s="45"/>
      <c r="C35" s="46"/>
      <c r="D35" s="46"/>
      <c r="E35" s="39" t="s">
        <v>6183</v>
      </c>
      <c r="F35" s="46"/>
      <c r="G35" s="46"/>
      <c r="H35" s="46"/>
      <c r="I35" s="46"/>
      <c r="J35" s="47"/>
    </row>
    <row r="36">
      <c r="A36" s="31" t="s">
        <v>122</v>
      </c>
      <c r="B36" s="32"/>
      <c r="C36" s="33" t="s">
        <v>6184</v>
      </c>
      <c r="D36" s="34"/>
      <c r="E36" s="31" t="s">
        <v>6185</v>
      </c>
      <c r="F36" s="34"/>
      <c r="G36" s="34"/>
      <c r="H36" s="34"/>
      <c r="I36" s="35">
        <f>SUMIFS(I37:I69,A37:A69,"P")</f>
        <v>0</v>
      </c>
      <c r="J36" s="36"/>
    </row>
    <row r="37">
      <c r="A37" s="37" t="s">
        <v>125</v>
      </c>
      <c r="B37" s="37">
        <v>9</v>
      </c>
      <c r="C37" s="38" t="s">
        <v>6186</v>
      </c>
      <c r="D37" s="37" t="s">
        <v>127</v>
      </c>
      <c r="E37" s="39" t="s">
        <v>6187</v>
      </c>
      <c r="F37" s="40" t="s">
        <v>135</v>
      </c>
      <c r="G37" s="41">
        <v>192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6187</v>
      </c>
      <c r="F38" s="46"/>
      <c r="G38" s="46"/>
      <c r="H38" s="46"/>
      <c r="I38" s="46"/>
      <c r="J38" s="47"/>
    </row>
    <row r="39">
      <c r="A39" s="37" t="s">
        <v>131</v>
      </c>
      <c r="B39" s="45"/>
      <c r="C39" s="46"/>
      <c r="D39" s="46"/>
      <c r="E39" s="39" t="s">
        <v>6187</v>
      </c>
      <c r="F39" s="46"/>
      <c r="G39" s="46"/>
      <c r="H39" s="46"/>
      <c r="I39" s="46"/>
      <c r="J39" s="47"/>
    </row>
    <row r="40">
      <c r="A40" s="37" t="s">
        <v>125</v>
      </c>
      <c r="B40" s="37">
        <v>10</v>
      </c>
      <c r="C40" s="38" t="s">
        <v>6188</v>
      </c>
      <c r="D40" s="37" t="s">
        <v>127</v>
      </c>
      <c r="E40" s="39" t="s">
        <v>6189</v>
      </c>
      <c r="F40" s="40" t="s">
        <v>3019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130</v>
      </c>
      <c r="B41" s="45"/>
      <c r="C41" s="46"/>
      <c r="D41" s="46"/>
      <c r="E41" s="39" t="s">
        <v>6189</v>
      </c>
      <c r="F41" s="46"/>
      <c r="G41" s="46"/>
      <c r="H41" s="46"/>
      <c r="I41" s="46"/>
      <c r="J41" s="47"/>
    </row>
    <row r="42">
      <c r="A42" s="37" t="s">
        <v>131</v>
      </c>
      <c r="B42" s="45"/>
      <c r="C42" s="46"/>
      <c r="D42" s="46"/>
      <c r="E42" s="39" t="s">
        <v>6189</v>
      </c>
      <c r="F42" s="46"/>
      <c r="G42" s="46"/>
      <c r="H42" s="46"/>
      <c r="I42" s="46"/>
      <c r="J42" s="47"/>
    </row>
    <row r="43">
      <c r="A43" s="37" t="s">
        <v>125</v>
      </c>
      <c r="B43" s="37">
        <v>11</v>
      </c>
      <c r="C43" s="38" t="s">
        <v>5512</v>
      </c>
      <c r="D43" s="37" t="s">
        <v>127</v>
      </c>
      <c r="E43" s="39" t="s">
        <v>5513</v>
      </c>
      <c r="F43" s="40" t="s">
        <v>129</v>
      </c>
      <c r="G43" s="41">
        <v>474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130</v>
      </c>
      <c r="B44" s="45"/>
      <c r="C44" s="46"/>
      <c r="D44" s="46"/>
      <c r="E44" s="39" t="s">
        <v>5513</v>
      </c>
      <c r="F44" s="46"/>
      <c r="G44" s="46"/>
      <c r="H44" s="46"/>
      <c r="I44" s="46"/>
      <c r="J44" s="47"/>
    </row>
    <row r="45">
      <c r="A45" s="37" t="s">
        <v>131</v>
      </c>
      <c r="B45" s="45"/>
      <c r="C45" s="46"/>
      <c r="D45" s="46"/>
      <c r="E45" s="39" t="s">
        <v>5513</v>
      </c>
      <c r="F45" s="46"/>
      <c r="G45" s="46"/>
      <c r="H45" s="46"/>
      <c r="I45" s="46"/>
      <c r="J45" s="47"/>
    </row>
    <row r="46">
      <c r="A46" s="37" t="s">
        <v>125</v>
      </c>
      <c r="B46" s="37">
        <v>12</v>
      </c>
      <c r="C46" s="38" t="s">
        <v>6190</v>
      </c>
      <c r="D46" s="37" t="s">
        <v>127</v>
      </c>
      <c r="E46" s="39" t="s">
        <v>6191</v>
      </c>
      <c r="F46" s="40" t="s">
        <v>3750</v>
      </c>
      <c r="G46" s="41">
        <v>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130</v>
      </c>
      <c r="B47" s="45"/>
      <c r="C47" s="46"/>
      <c r="D47" s="46"/>
      <c r="E47" s="39" t="s">
        <v>6191</v>
      </c>
      <c r="F47" s="46"/>
      <c r="G47" s="46"/>
      <c r="H47" s="46"/>
      <c r="I47" s="46"/>
      <c r="J47" s="47"/>
    </row>
    <row r="48">
      <c r="A48" s="37" t="s">
        <v>131</v>
      </c>
      <c r="B48" s="45"/>
      <c r="C48" s="46"/>
      <c r="D48" s="46"/>
      <c r="E48" s="39" t="s">
        <v>6191</v>
      </c>
      <c r="F48" s="46"/>
      <c r="G48" s="46"/>
      <c r="H48" s="46"/>
      <c r="I48" s="46"/>
      <c r="J48" s="47"/>
    </row>
    <row r="49">
      <c r="A49" s="37" t="s">
        <v>125</v>
      </c>
      <c r="B49" s="37">
        <v>13</v>
      </c>
      <c r="C49" s="38" t="s">
        <v>6192</v>
      </c>
      <c r="D49" s="37" t="s">
        <v>127</v>
      </c>
      <c r="E49" s="39" t="s">
        <v>6193</v>
      </c>
      <c r="F49" s="40" t="s">
        <v>135</v>
      </c>
      <c r="G49" s="41">
        <v>27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130</v>
      </c>
      <c r="B50" s="45"/>
      <c r="C50" s="46"/>
      <c r="D50" s="46"/>
      <c r="E50" s="39" t="s">
        <v>6193</v>
      </c>
      <c r="F50" s="46"/>
      <c r="G50" s="46"/>
      <c r="H50" s="46"/>
      <c r="I50" s="46"/>
      <c r="J50" s="47"/>
    </row>
    <row r="51">
      <c r="A51" s="37" t="s">
        <v>131</v>
      </c>
      <c r="B51" s="45"/>
      <c r="C51" s="46"/>
      <c r="D51" s="46"/>
      <c r="E51" s="39" t="s">
        <v>6194</v>
      </c>
      <c r="F51" s="46"/>
      <c r="G51" s="46"/>
      <c r="H51" s="46"/>
      <c r="I51" s="46"/>
      <c r="J51" s="47"/>
    </row>
    <row r="52" ht="30">
      <c r="A52" s="37" t="s">
        <v>125</v>
      </c>
      <c r="B52" s="37">
        <v>14</v>
      </c>
      <c r="C52" s="38" t="s">
        <v>6195</v>
      </c>
      <c r="D52" s="37" t="s">
        <v>127</v>
      </c>
      <c r="E52" s="39" t="s">
        <v>6196</v>
      </c>
      <c r="F52" s="40" t="s">
        <v>129</v>
      </c>
      <c r="G52" s="41">
        <v>294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130</v>
      </c>
      <c r="B53" s="45"/>
      <c r="C53" s="46"/>
      <c r="D53" s="46"/>
      <c r="E53" s="39" t="s">
        <v>6196</v>
      </c>
      <c r="F53" s="46"/>
      <c r="G53" s="46"/>
      <c r="H53" s="46"/>
      <c r="I53" s="46"/>
      <c r="J53" s="47"/>
    </row>
    <row r="54" ht="30">
      <c r="A54" s="37" t="s">
        <v>131</v>
      </c>
      <c r="B54" s="45"/>
      <c r="C54" s="46"/>
      <c r="D54" s="46"/>
      <c r="E54" s="39" t="s">
        <v>6196</v>
      </c>
      <c r="F54" s="46"/>
      <c r="G54" s="46"/>
      <c r="H54" s="46"/>
      <c r="I54" s="46"/>
      <c r="J54" s="47"/>
    </row>
    <row r="55" ht="30">
      <c r="A55" s="37" t="s">
        <v>125</v>
      </c>
      <c r="B55" s="37">
        <v>15</v>
      </c>
      <c r="C55" s="38" t="s">
        <v>6197</v>
      </c>
      <c r="D55" s="37" t="s">
        <v>127</v>
      </c>
      <c r="E55" s="39" t="s">
        <v>6198</v>
      </c>
      <c r="F55" s="40" t="s">
        <v>129</v>
      </c>
      <c r="G55" s="41">
        <v>180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130</v>
      </c>
      <c r="B56" s="45"/>
      <c r="C56" s="46"/>
      <c r="D56" s="46"/>
      <c r="E56" s="39" t="s">
        <v>6198</v>
      </c>
      <c r="F56" s="46"/>
      <c r="G56" s="46"/>
      <c r="H56" s="46"/>
      <c r="I56" s="46"/>
      <c r="J56" s="47"/>
    </row>
    <row r="57" ht="30">
      <c r="A57" s="37" t="s">
        <v>131</v>
      </c>
      <c r="B57" s="45"/>
      <c r="C57" s="46"/>
      <c r="D57" s="46"/>
      <c r="E57" s="39" t="s">
        <v>6198</v>
      </c>
      <c r="F57" s="46"/>
      <c r="G57" s="46"/>
      <c r="H57" s="46"/>
      <c r="I57" s="46"/>
      <c r="J57" s="47"/>
    </row>
    <row r="58">
      <c r="A58" s="37" t="s">
        <v>125</v>
      </c>
      <c r="B58" s="37">
        <v>16</v>
      </c>
      <c r="C58" s="38" t="s">
        <v>6199</v>
      </c>
      <c r="D58" s="37" t="s">
        <v>127</v>
      </c>
      <c r="E58" s="39" t="s">
        <v>6200</v>
      </c>
      <c r="F58" s="40" t="s">
        <v>135</v>
      </c>
      <c r="G58" s="41">
        <v>36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130</v>
      </c>
      <c r="B59" s="45"/>
      <c r="C59" s="46"/>
      <c r="D59" s="46"/>
      <c r="E59" s="39" t="s">
        <v>6200</v>
      </c>
      <c r="F59" s="46"/>
      <c r="G59" s="46"/>
      <c r="H59" s="46"/>
      <c r="I59" s="46"/>
      <c r="J59" s="47"/>
    </row>
    <row r="60">
      <c r="A60" s="37" t="s">
        <v>131</v>
      </c>
      <c r="B60" s="45"/>
      <c r="C60" s="46"/>
      <c r="D60" s="46"/>
      <c r="E60" s="39" t="s">
        <v>6201</v>
      </c>
      <c r="F60" s="46"/>
      <c r="G60" s="46"/>
      <c r="H60" s="46"/>
      <c r="I60" s="46"/>
      <c r="J60" s="47"/>
    </row>
    <row r="61" ht="30">
      <c r="A61" s="37" t="s">
        <v>125</v>
      </c>
      <c r="B61" s="37">
        <v>17</v>
      </c>
      <c r="C61" s="38" t="s">
        <v>6202</v>
      </c>
      <c r="D61" s="37" t="s">
        <v>127</v>
      </c>
      <c r="E61" s="39" t="s">
        <v>6203</v>
      </c>
      <c r="F61" s="40" t="s">
        <v>135</v>
      </c>
      <c r="G61" s="41">
        <v>44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130</v>
      </c>
      <c r="B62" s="45"/>
      <c r="C62" s="46"/>
      <c r="D62" s="46"/>
      <c r="E62" s="39" t="s">
        <v>6203</v>
      </c>
      <c r="F62" s="46"/>
      <c r="G62" s="46"/>
      <c r="H62" s="46"/>
      <c r="I62" s="46"/>
      <c r="J62" s="47"/>
    </row>
    <row r="63" ht="30">
      <c r="A63" s="37" t="s">
        <v>131</v>
      </c>
      <c r="B63" s="45"/>
      <c r="C63" s="46"/>
      <c r="D63" s="46"/>
      <c r="E63" s="39" t="s">
        <v>6204</v>
      </c>
      <c r="F63" s="46"/>
      <c r="G63" s="46"/>
      <c r="H63" s="46"/>
      <c r="I63" s="46"/>
      <c r="J63" s="47"/>
    </row>
    <row r="64" ht="30">
      <c r="A64" s="37" t="s">
        <v>125</v>
      </c>
      <c r="B64" s="37">
        <v>18</v>
      </c>
      <c r="C64" s="38" t="s">
        <v>6205</v>
      </c>
      <c r="D64" s="37" t="s">
        <v>127</v>
      </c>
      <c r="E64" s="39" t="s">
        <v>6206</v>
      </c>
      <c r="F64" s="40" t="s">
        <v>135</v>
      </c>
      <c r="G64" s="41">
        <v>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130</v>
      </c>
      <c r="B65" s="45"/>
      <c r="C65" s="46"/>
      <c r="D65" s="46"/>
      <c r="E65" s="39" t="s">
        <v>6206</v>
      </c>
      <c r="F65" s="46"/>
      <c r="G65" s="46"/>
      <c r="H65" s="46"/>
      <c r="I65" s="46"/>
      <c r="J65" s="47"/>
    </row>
    <row r="66" ht="30">
      <c r="A66" s="37" t="s">
        <v>131</v>
      </c>
      <c r="B66" s="45"/>
      <c r="C66" s="46"/>
      <c r="D66" s="46"/>
      <c r="E66" s="39" t="s">
        <v>6207</v>
      </c>
      <c r="F66" s="46"/>
      <c r="G66" s="46"/>
      <c r="H66" s="46"/>
      <c r="I66" s="46"/>
      <c r="J66" s="47"/>
    </row>
    <row r="67" ht="30">
      <c r="A67" s="37" t="s">
        <v>125</v>
      </c>
      <c r="B67" s="37">
        <v>19</v>
      </c>
      <c r="C67" s="38" t="s">
        <v>6208</v>
      </c>
      <c r="D67" s="37" t="s">
        <v>127</v>
      </c>
      <c r="E67" s="39" t="s">
        <v>6209</v>
      </c>
      <c r="F67" s="40" t="s">
        <v>135</v>
      </c>
      <c r="G67" s="41">
        <v>10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130</v>
      </c>
      <c r="B68" s="45"/>
      <c r="C68" s="46"/>
      <c r="D68" s="46"/>
      <c r="E68" s="39" t="s">
        <v>6209</v>
      </c>
      <c r="F68" s="46"/>
      <c r="G68" s="46"/>
      <c r="H68" s="46"/>
      <c r="I68" s="46"/>
      <c r="J68" s="47"/>
    </row>
    <row r="69" ht="30">
      <c r="A69" s="37" t="s">
        <v>131</v>
      </c>
      <c r="B69" s="45"/>
      <c r="C69" s="46"/>
      <c r="D69" s="46"/>
      <c r="E69" s="39" t="s">
        <v>6209</v>
      </c>
      <c r="F69" s="46"/>
      <c r="G69" s="46"/>
      <c r="H69" s="46"/>
      <c r="I69" s="46"/>
      <c r="J69" s="47"/>
    </row>
    <row r="70">
      <c r="A70" s="31" t="s">
        <v>122</v>
      </c>
      <c r="B70" s="32"/>
      <c r="C70" s="33" t="s">
        <v>3970</v>
      </c>
      <c r="D70" s="34"/>
      <c r="E70" s="31" t="s">
        <v>3971</v>
      </c>
      <c r="F70" s="34"/>
      <c r="G70" s="34"/>
      <c r="H70" s="34"/>
      <c r="I70" s="35">
        <f>SUMIFS(I71:I73,A71:A73,"P")</f>
        <v>0</v>
      </c>
      <c r="J70" s="36"/>
    </row>
    <row r="71" ht="30">
      <c r="A71" s="37" t="s">
        <v>125</v>
      </c>
      <c r="B71" s="37">
        <v>20</v>
      </c>
      <c r="C71" s="38" t="s">
        <v>6210</v>
      </c>
      <c r="D71" s="37" t="s">
        <v>127</v>
      </c>
      <c r="E71" s="39" t="s">
        <v>6211</v>
      </c>
      <c r="F71" s="40" t="s">
        <v>138</v>
      </c>
      <c r="G71" s="41">
        <v>10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130</v>
      </c>
      <c r="B72" s="45"/>
      <c r="C72" s="46"/>
      <c r="D72" s="46"/>
      <c r="E72" s="39" t="s">
        <v>6211</v>
      </c>
      <c r="F72" s="46"/>
      <c r="G72" s="46"/>
      <c r="H72" s="46"/>
      <c r="I72" s="46"/>
      <c r="J72" s="47"/>
    </row>
    <row r="73" ht="30">
      <c r="A73" s="37" t="s">
        <v>131</v>
      </c>
      <c r="B73" s="45"/>
      <c r="C73" s="46"/>
      <c r="D73" s="46"/>
      <c r="E73" s="39" t="s">
        <v>6211</v>
      </c>
      <c r="F73" s="46"/>
      <c r="G73" s="46"/>
      <c r="H73" s="46"/>
      <c r="I73" s="46"/>
      <c r="J73" s="47"/>
    </row>
    <row r="74">
      <c r="A74" s="31" t="s">
        <v>122</v>
      </c>
      <c r="B74" s="32"/>
      <c r="C74" s="33" t="s">
        <v>6212</v>
      </c>
      <c r="D74" s="34"/>
      <c r="E74" s="31" t="s">
        <v>6213</v>
      </c>
      <c r="F74" s="34"/>
      <c r="G74" s="34"/>
      <c r="H74" s="34"/>
      <c r="I74" s="35">
        <f>SUMIFS(I75:I77,A75:A77,"P")</f>
        <v>0</v>
      </c>
      <c r="J74" s="36"/>
    </row>
    <row r="75">
      <c r="A75" s="37" t="s">
        <v>125</v>
      </c>
      <c r="B75" s="37">
        <v>21</v>
      </c>
      <c r="C75" s="38" t="s">
        <v>6214</v>
      </c>
      <c r="D75" s="37" t="s">
        <v>127</v>
      </c>
      <c r="E75" s="39" t="s">
        <v>6215</v>
      </c>
      <c r="F75" s="40" t="s">
        <v>6216</v>
      </c>
      <c r="G75" s="41">
        <v>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130</v>
      </c>
      <c r="B76" s="45"/>
      <c r="C76" s="46"/>
      <c r="D76" s="46"/>
      <c r="E76" s="39" t="s">
        <v>6215</v>
      </c>
      <c r="F76" s="46"/>
      <c r="G76" s="46"/>
      <c r="H76" s="46"/>
      <c r="I76" s="46"/>
      <c r="J76" s="47"/>
    </row>
    <row r="77">
      <c r="A77" s="37" t="s">
        <v>131</v>
      </c>
      <c r="B77" s="48"/>
      <c r="C77" s="49"/>
      <c r="D77" s="49"/>
      <c r="E77" s="39" t="s">
        <v>6215</v>
      </c>
      <c r="F77" s="49"/>
      <c r="G77" s="49"/>
      <c r="H77" s="49"/>
      <c r="I77" s="49"/>
      <c r="J77" s="50"/>
    </row>
  </sheetData>
  <sheetProtection sheet="1" objects="1" scenarios="1" spinCount="100000" saltValue="axam2fHiI7Txofc/lgnUNLpsdRWWdni/QlGtBpG99dRQgZBUJ405E8bCSxajESKmmCz/IBb+WXpT7wY8joVZYw==" hashValue="KR3u5txzsokcB8Tdvk45t+NcCCEl+kcdqMVnd3y5oCEA64xhw8ZZOYp7FGX4HMD5Y4tgIX8yb6/ZJkzq1yMTm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6217</v>
      </c>
      <c r="I3" s="25">
        <f>SUMIFS(I9:I179,A9:A179,"SD")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6217</v>
      </c>
      <c r="D5" s="22"/>
      <c r="E5" s="23" t="s">
        <v>78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125</v>
      </c>
      <c r="B10" s="37">
        <v>1</v>
      </c>
      <c r="C10" s="38" t="s">
        <v>1965</v>
      </c>
      <c r="D10" s="37" t="s">
        <v>127</v>
      </c>
      <c r="E10" s="39" t="s">
        <v>1966</v>
      </c>
      <c r="F10" s="40" t="s">
        <v>237</v>
      </c>
      <c r="G10" s="41">
        <v>420.93400000000003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1966</v>
      </c>
      <c r="F11" s="46"/>
      <c r="G11" s="46"/>
      <c r="H11" s="46"/>
      <c r="I11" s="46"/>
      <c r="J11" s="47"/>
    </row>
    <row r="12">
      <c r="A12" s="37" t="s">
        <v>242</v>
      </c>
      <c r="B12" s="45"/>
      <c r="C12" s="46"/>
      <c r="D12" s="46"/>
      <c r="E12" s="51" t="s">
        <v>6218</v>
      </c>
      <c r="F12" s="46"/>
      <c r="G12" s="46"/>
      <c r="H12" s="46"/>
      <c r="I12" s="46"/>
      <c r="J12" s="47"/>
    </row>
    <row r="13">
      <c r="A13" s="37" t="s">
        <v>131</v>
      </c>
      <c r="B13" s="45"/>
      <c r="C13" s="46"/>
      <c r="D13" s="46"/>
      <c r="E13" s="39" t="s">
        <v>1966</v>
      </c>
      <c r="F13" s="46"/>
      <c r="G13" s="46"/>
      <c r="H13" s="46"/>
      <c r="I13" s="46"/>
      <c r="J13" s="47"/>
    </row>
    <row r="14" ht="45">
      <c r="A14" s="37" t="s">
        <v>125</v>
      </c>
      <c r="B14" s="37">
        <v>2</v>
      </c>
      <c r="C14" s="38" t="s">
        <v>6219</v>
      </c>
      <c r="D14" s="37" t="s">
        <v>127</v>
      </c>
      <c r="E14" s="39" t="s">
        <v>6220</v>
      </c>
      <c r="F14" s="40" t="s">
        <v>1289</v>
      </c>
      <c r="G14" s="41">
        <v>3.8719999999999999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130</v>
      </c>
      <c r="B15" s="45"/>
      <c r="C15" s="46"/>
      <c r="D15" s="46"/>
      <c r="E15" s="39" t="s">
        <v>6220</v>
      </c>
      <c r="F15" s="46"/>
      <c r="G15" s="46"/>
      <c r="H15" s="46"/>
      <c r="I15" s="46"/>
      <c r="J15" s="47"/>
    </row>
    <row r="16">
      <c r="A16" s="37" t="s">
        <v>242</v>
      </c>
      <c r="B16" s="45"/>
      <c r="C16" s="46"/>
      <c r="D16" s="46"/>
      <c r="E16" s="51" t="s">
        <v>6221</v>
      </c>
      <c r="F16" s="46"/>
      <c r="G16" s="46"/>
      <c r="H16" s="46"/>
      <c r="I16" s="46"/>
      <c r="J16" s="47"/>
    </row>
    <row r="17" ht="45">
      <c r="A17" s="37" t="s">
        <v>131</v>
      </c>
      <c r="B17" s="45"/>
      <c r="C17" s="46"/>
      <c r="D17" s="46"/>
      <c r="E17" s="39" t="s">
        <v>6220</v>
      </c>
      <c r="F17" s="46"/>
      <c r="G17" s="46"/>
      <c r="H17" s="46"/>
      <c r="I17" s="46"/>
      <c r="J17" s="47"/>
    </row>
    <row r="18" ht="45">
      <c r="A18" s="37" t="s">
        <v>125</v>
      </c>
      <c r="B18" s="37">
        <v>3</v>
      </c>
      <c r="C18" s="38" t="s">
        <v>1974</v>
      </c>
      <c r="D18" s="37" t="s">
        <v>127</v>
      </c>
      <c r="E18" s="39" t="s">
        <v>1975</v>
      </c>
      <c r="F18" s="40" t="s">
        <v>1289</v>
      </c>
      <c r="G18" s="41">
        <v>247.608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130</v>
      </c>
      <c r="B19" s="45"/>
      <c r="C19" s="46"/>
      <c r="D19" s="46"/>
      <c r="E19" s="39" t="s">
        <v>1975</v>
      </c>
      <c r="F19" s="46"/>
      <c r="G19" s="46"/>
      <c r="H19" s="46"/>
      <c r="I19" s="46"/>
      <c r="J19" s="47"/>
    </row>
    <row r="20" ht="60">
      <c r="A20" s="37" t="s">
        <v>242</v>
      </c>
      <c r="B20" s="45"/>
      <c r="C20" s="46"/>
      <c r="D20" s="46"/>
      <c r="E20" s="51" t="s">
        <v>6222</v>
      </c>
      <c r="F20" s="46"/>
      <c r="G20" s="46"/>
      <c r="H20" s="46"/>
      <c r="I20" s="46"/>
      <c r="J20" s="47"/>
    </row>
    <row r="21" ht="45">
      <c r="A21" s="37" t="s">
        <v>131</v>
      </c>
      <c r="B21" s="45"/>
      <c r="C21" s="46"/>
      <c r="D21" s="46"/>
      <c r="E21" s="39" t="s">
        <v>1975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238</v>
      </c>
      <c r="D22" s="37" t="s">
        <v>239</v>
      </c>
      <c r="E22" s="39" t="s">
        <v>240</v>
      </c>
      <c r="F22" s="40" t="s">
        <v>237</v>
      </c>
      <c r="G22" s="41">
        <v>6.5819999999999999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130</v>
      </c>
      <c r="B23" s="45"/>
      <c r="C23" s="46"/>
      <c r="D23" s="46"/>
      <c r="E23" s="39" t="s">
        <v>241</v>
      </c>
      <c r="F23" s="46"/>
      <c r="G23" s="46"/>
      <c r="H23" s="46"/>
      <c r="I23" s="46"/>
      <c r="J23" s="47"/>
    </row>
    <row r="24">
      <c r="A24" s="37" t="s">
        <v>242</v>
      </c>
      <c r="B24" s="45"/>
      <c r="C24" s="46"/>
      <c r="D24" s="46"/>
      <c r="E24" s="51" t="s">
        <v>6223</v>
      </c>
      <c r="F24" s="46"/>
      <c r="G24" s="46"/>
      <c r="H24" s="46"/>
      <c r="I24" s="46"/>
      <c r="J24" s="47"/>
    </row>
    <row r="25" ht="225">
      <c r="A25" s="37" t="s">
        <v>131</v>
      </c>
      <c r="B25" s="45"/>
      <c r="C25" s="46"/>
      <c r="D25" s="46"/>
      <c r="E25" s="39" t="s">
        <v>244</v>
      </c>
      <c r="F25" s="46"/>
      <c r="G25" s="46"/>
      <c r="H25" s="46"/>
      <c r="I25" s="46"/>
      <c r="J25" s="47"/>
    </row>
    <row r="26">
      <c r="A26" s="31" t="s">
        <v>122</v>
      </c>
      <c r="B26" s="32"/>
      <c r="C26" s="33" t="s">
        <v>1307</v>
      </c>
      <c r="D26" s="34"/>
      <c r="E26" s="31" t="s">
        <v>1757</v>
      </c>
      <c r="F26" s="34"/>
      <c r="G26" s="34"/>
      <c r="H26" s="34"/>
      <c r="I26" s="35">
        <f>SUMIFS(I27:I57,A27:A57,"P")</f>
        <v>0</v>
      </c>
      <c r="J26" s="36"/>
    </row>
    <row r="27" ht="30">
      <c r="A27" s="37" t="s">
        <v>125</v>
      </c>
      <c r="B27" s="37">
        <v>5</v>
      </c>
      <c r="C27" s="38" t="s">
        <v>6224</v>
      </c>
      <c r="D27" s="37" t="s">
        <v>127</v>
      </c>
      <c r="E27" s="39" t="s">
        <v>6225</v>
      </c>
      <c r="F27" s="40" t="s">
        <v>1289</v>
      </c>
      <c r="G27" s="41">
        <v>61.442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130</v>
      </c>
      <c r="B28" s="45"/>
      <c r="C28" s="46"/>
      <c r="D28" s="46"/>
      <c r="E28" s="39" t="s">
        <v>6225</v>
      </c>
      <c r="F28" s="46"/>
      <c r="G28" s="46"/>
      <c r="H28" s="46"/>
      <c r="I28" s="46"/>
      <c r="J28" s="47"/>
    </row>
    <row r="29">
      <c r="A29" s="37" t="s">
        <v>242</v>
      </c>
      <c r="B29" s="45"/>
      <c r="C29" s="46"/>
      <c r="D29" s="46"/>
      <c r="E29" s="51" t="s">
        <v>6226</v>
      </c>
      <c r="F29" s="46"/>
      <c r="G29" s="46"/>
      <c r="H29" s="46"/>
      <c r="I29" s="46"/>
      <c r="J29" s="47"/>
    </row>
    <row r="30" ht="30">
      <c r="A30" s="37" t="s">
        <v>131</v>
      </c>
      <c r="B30" s="45"/>
      <c r="C30" s="46"/>
      <c r="D30" s="46"/>
      <c r="E30" s="39" t="s">
        <v>6225</v>
      </c>
      <c r="F30" s="46"/>
      <c r="G30" s="46"/>
      <c r="H30" s="46"/>
      <c r="I30" s="46"/>
      <c r="J30" s="47"/>
    </row>
    <row r="31" ht="30">
      <c r="A31" s="37" t="s">
        <v>125</v>
      </c>
      <c r="B31" s="37">
        <v>6</v>
      </c>
      <c r="C31" s="38" t="s">
        <v>3266</v>
      </c>
      <c r="D31" s="37" t="s">
        <v>127</v>
      </c>
      <c r="E31" s="39" t="s">
        <v>3267</v>
      </c>
      <c r="F31" s="40" t="s">
        <v>1289</v>
      </c>
      <c r="G31" s="41">
        <v>3.8719999999999999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130</v>
      </c>
      <c r="B32" s="45"/>
      <c r="C32" s="46"/>
      <c r="D32" s="46"/>
      <c r="E32" s="39" t="s">
        <v>3267</v>
      </c>
      <c r="F32" s="46"/>
      <c r="G32" s="46"/>
      <c r="H32" s="46"/>
      <c r="I32" s="46"/>
      <c r="J32" s="47"/>
    </row>
    <row r="33">
      <c r="A33" s="37" t="s">
        <v>242</v>
      </c>
      <c r="B33" s="45"/>
      <c r="C33" s="46"/>
      <c r="D33" s="46"/>
      <c r="E33" s="51" t="s">
        <v>6221</v>
      </c>
      <c r="F33" s="46"/>
      <c r="G33" s="46"/>
      <c r="H33" s="46"/>
      <c r="I33" s="46"/>
      <c r="J33" s="47"/>
    </row>
    <row r="34" ht="30">
      <c r="A34" s="37" t="s">
        <v>131</v>
      </c>
      <c r="B34" s="45"/>
      <c r="C34" s="46"/>
      <c r="D34" s="46"/>
      <c r="E34" s="39" t="s">
        <v>3267</v>
      </c>
      <c r="F34" s="46"/>
      <c r="G34" s="46"/>
      <c r="H34" s="46"/>
      <c r="I34" s="46"/>
      <c r="J34" s="47"/>
    </row>
    <row r="35" ht="30">
      <c r="A35" s="37" t="s">
        <v>125</v>
      </c>
      <c r="B35" s="37">
        <v>7</v>
      </c>
      <c r="C35" s="38" t="s">
        <v>6227</v>
      </c>
      <c r="D35" s="37" t="s">
        <v>127</v>
      </c>
      <c r="E35" s="39" t="s">
        <v>6228</v>
      </c>
      <c r="F35" s="40" t="s">
        <v>1289</v>
      </c>
      <c r="G35" s="41">
        <v>45.811999999999998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130</v>
      </c>
      <c r="B36" s="45"/>
      <c r="C36" s="46"/>
      <c r="D36" s="46"/>
      <c r="E36" s="39" t="s">
        <v>6228</v>
      </c>
      <c r="F36" s="46"/>
      <c r="G36" s="46"/>
      <c r="H36" s="46"/>
      <c r="I36" s="46"/>
      <c r="J36" s="47"/>
    </row>
    <row r="37">
      <c r="A37" s="37" t="s">
        <v>242</v>
      </c>
      <c r="B37" s="45"/>
      <c r="C37" s="46"/>
      <c r="D37" s="46"/>
      <c r="E37" s="51" t="s">
        <v>6229</v>
      </c>
      <c r="F37" s="46"/>
      <c r="G37" s="46"/>
      <c r="H37" s="46"/>
      <c r="I37" s="46"/>
      <c r="J37" s="47"/>
    </row>
    <row r="38" ht="30">
      <c r="A38" s="37" t="s">
        <v>131</v>
      </c>
      <c r="B38" s="45"/>
      <c r="C38" s="46"/>
      <c r="D38" s="46"/>
      <c r="E38" s="39" t="s">
        <v>6228</v>
      </c>
      <c r="F38" s="46"/>
      <c r="G38" s="46"/>
      <c r="H38" s="46"/>
      <c r="I38" s="46"/>
      <c r="J38" s="47"/>
    </row>
    <row r="39">
      <c r="A39" s="37" t="s">
        <v>125</v>
      </c>
      <c r="B39" s="37">
        <v>8</v>
      </c>
      <c r="C39" s="38" t="s">
        <v>3298</v>
      </c>
      <c r="D39" s="37" t="s">
        <v>127</v>
      </c>
      <c r="E39" s="39" t="s">
        <v>3299</v>
      </c>
      <c r="F39" s="40" t="s">
        <v>1304</v>
      </c>
      <c r="G39" s="41">
        <v>85.280000000000001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130</v>
      </c>
      <c r="B40" s="45"/>
      <c r="C40" s="46"/>
      <c r="D40" s="46"/>
      <c r="E40" s="39" t="s">
        <v>3299</v>
      </c>
      <c r="F40" s="46"/>
      <c r="G40" s="46"/>
      <c r="H40" s="46"/>
      <c r="I40" s="46"/>
      <c r="J40" s="47"/>
    </row>
    <row r="41">
      <c r="A41" s="37" t="s">
        <v>242</v>
      </c>
      <c r="B41" s="45"/>
      <c r="C41" s="46"/>
      <c r="D41" s="46"/>
      <c r="E41" s="51" t="s">
        <v>6230</v>
      </c>
      <c r="F41" s="46"/>
      <c r="G41" s="46"/>
      <c r="H41" s="46"/>
      <c r="I41" s="46"/>
      <c r="J41" s="47"/>
    </row>
    <row r="42">
      <c r="A42" s="37" t="s">
        <v>131</v>
      </c>
      <c r="B42" s="45"/>
      <c r="C42" s="46"/>
      <c r="D42" s="46"/>
      <c r="E42" s="39" t="s">
        <v>3299</v>
      </c>
      <c r="F42" s="46"/>
      <c r="G42" s="46"/>
      <c r="H42" s="46"/>
      <c r="I42" s="46"/>
      <c r="J42" s="47"/>
    </row>
    <row r="43">
      <c r="A43" s="37" t="s">
        <v>125</v>
      </c>
      <c r="B43" s="37">
        <v>9</v>
      </c>
      <c r="C43" s="38" t="s">
        <v>3301</v>
      </c>
      <c r="D43" s="37" t="s">
        <v>127</v>
      </c>
      <c r="E43" s="39" t="s">
        <v>3302</v>
      </c>
      <c r="F43" s="40" t="s">
        <v>1304</v>
      </c>
      <c r="G43" s="41">
        <v>85.280000000000001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130</v>
      </c>
      <c r="B44" s="45"/>
      <c r="C44" s="46"/>
      <c r="D44" s="46"/>
      <c r="E44" s="39" t="s">
        <v>3302</v>
      </c>
      <c r="F44" s="46"/>
      <c r="G44" s="46"/>
      <c r="H44" s="46"/>
      <c r="I44" s="46"/>
      <c r="J44" s="47"/>
    </row>
    <row r="45">
      <c r="A45" s="37" t="s">
        <v>242</v>
      </c>
      <c r="B45" s="45"/>
      <c r="C45" s="46"/>
      <c r="D45" s="46"/>
      <c r="E45" s="51" t="s">
        <v>6231</v>
      </c>
      <c r="F45" s="46"/>
      <c r="G45" s="46"/>
      <c r="H45" s="46"/>
      <c r="I45" s="46"/>
      <c r="J45" s="47"/>
    </row>
    <row r="46">
      <c r="A46" s="37" t="s">
        <v>131</v>
      </c>
      <c r="B46" s="45"/>
      <c r="C46" s="46"/>
      <c r="D46" s="46"/>
      <c r="E46" s="39" t="s">
        <v>3302</v>
      </c>
      <c r="F46" s="46"/>
      <c r="G46" s="46"/>
      <c r="H46" s="46"/>
      <c r="I46" s="46"/>
      <c r="J46" s="47"/>
    </row>
    <row r="47">
      <c r="A47" s="37" t="s">
        <v>125</v>
      </c>
      <c r="B47" s="37">
        <v>10</v>
      </c>
      <c r="C47" s="38" t="s">
        <v>3303</v>
      </c>
      <c r="D47" s="37" t="s">
        <v>127</v>
      </c>
      <c r="E47" s="39" t="s">
        <v>3304</v>
      </c>
      <c r="F47" s="40" t="s">
        <v>237</v>
      </c>
      <c r="G47" s="41">
        <v>7.7880000000000003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130</v>
      </c>
      <c r="B48" s="45"/>
      <c r="C48" s="46"/>
      <c r="D48" s="46"/>
      <c r="E48" s="39" t="s">
        <v>3304</v>
      </c>
      <c r="F48" s="46"/>
      <c r="G48" s="46"/>
      <c r="H48" s="46"/>
      <c r="I48" s="46"/>
      <c r="J48" s="47"/>
    </row>
    <row r="49">
      <c r="A49" s="37" t="s">
        <v>131</v>
      </c>
      <c r="B49" s="45"/>
      <c r="C49" s="46"/>
      <c r="D49" s="46"/>
      <c r="E49" s="39" t="s">
        <v>3304</v>
      </c>
      <c r="F49" s="46"/>
      <c r="G49" s="46"/>
      <c r="H49" s="46"/>
      <c r="I49" s="46"/>
      <c r="J49" s="47"/>
    </row>
    <row r="50" ht="45">
      <c r="A50" s="37" t="s">
        <v>125</v>
      </c>
      <c r="B50" s="37">
        <v>11</v>
      </c>
      <c r="C50" s="38" t="s">
        <v>6232</v>
      </c>
      <c r="D50" s="37" t="s">
        <v>127</v>
      </c>
      <c r="E50" s="39" t="s">
        <v>6233</v>
      </c>
      <c r="F50" s="40" t="s">
        <v>1304</v>
      </c>
      <c r="G50" s="41">
        <v>18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45">
      <c r="A51" s="37" t="s">
        <v>130</v>
      </c>
      <c r="B51" s="45"/>
      <c r="C51" s="46"/>
      <c r="D51" s="46"/>
      <c r="E51" s="39" t="s">
        <v>6233</v>
      </c>
      <c r="F51" s="46"/>
      <c r="G51" s="46"/>
      <c r="H51" s="46"/>
      <c r="I51" s="46"/>
      <c r="J51" s="47"/>
    </row>
    <row r="52">
      <c r="A52" s="37" t="s">
        <v>242</v>
      </c>
      <c r="B52" s="45"/>
      <c r="C52" s="46"/>
      <c r="D52" s="46"/>
      <c r="E52" s="51" t="s">
        <v>6234</v>
      </c>
      <c r="F52" s="46"/>
      <c r="G52" s="46"/>
      <c r="H52" s="46"/>
      <c r="I52" s="46"/>
      <c r="J52" s="47"/>
    </row>
    <row r="53" ht="45">
      <c r="A53" s="37" t="s">
        <v>131</v>
      </c>
      <c r="B53" s="45"/>
      <c r="C53" s="46"/>
      <c r="D53" s="46"/>
      <c r="E53" s="39" t="s">
        <v>6233</v>
      </c>
      <c r="F53" s="46"/>
      <c r="G53" s="46"/>
      <c r="H53" s="46"/>
      <c r="I53" s="46"/>
      <c r="J53" s="47"/>
    </row>
    <row r="54" ht="45">
      <c r="A54" s="37" t="s">
        <v>125</v>
      </c>
      <c r="B54" s="37">
        <v>12</v>
      </c>
      <c r="C54" s="38" t="s">
        <v>3309</v>
      </c>
      <c r="D54" s="37" t="s">
        <v>127</v>
      </c>
      <c r="E54" s="39" t="s">
        <v>3310</v>
      </c>
      <c r="F54" s="40" t="s">
        <v>237</v>
      </c>
      <c r="G54" s="41">
        <v>0.504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45">
      <c r="A55" s="37" t="s">
        <v>130</v>
      </c>
      <c r="B55" s="45"/>
      <c r="C55" s="46"/>
      <c r="D55" s="46"/>
      <c r="E55" s="39" t="s">
        <v>3311</v>
      </c>
      <c r="F55" s="46"/>
      <c r="G55" s="46"/>
      <c r="H55" s="46"/>
      <c r="I55" s="46"/>
      <c r="J55" s="47"/>
    </row>
    <row r="56">
      <c r="A56" s="37" t="s">
        <v>242</v>
      </c>
      <c r="B56" s="45"/>
      <c r="C56" s="46"/>
      <c r="D56" s="46"/>
      <c r="E56" s="51" t="s">
        <v>6235</v>
      </c>
      <c r="F56" s="46"/>
      <c r="G56" s="46"/>
      <c r="H56" s="46"/>
      <c r="I56" s="46"/>
      <c r="J56" s="47"/>
    </row>
    <row r="57" ht="45">
      <c r="A57" s="37" t="s">
        <v>131</v>
      </c>
      <c r="B57" s="45"/>
      <c r="C57" s="46"/>
      <c r="D57" s="46"/>
      <c r="E57" s="39" t="s">
        <v>3311</v>
      </c>
      <c r="F57" s="46"/>
      <c r="G57" s="46"/>
      <c r="H57" s="46"/>
      <c r="I57" s="46"/>
      <c r="J57" s="47"/>
    </row>
    <row r="58">
      <c r="A58" s="31" t="s">
        <v>122</v>
      </c>
      <c r="B58" s="32"/>
      <c r="C58" s="33" t="s">
        <v>1686</v>
      </c>
      <c r="D58" s="34"/>
      <c r="E58" s="31" t="s">
        <v>1687</v>
      </c>
      <c r="F58" s="34"/>
      <c r="G58" s="34"/>
      <c r="H58" s="34"/>
      <c r="I58" s="35">
        <f>SUMIFS(I59:I65,A59:A65,"P")</f>
        <v>0</v>
      </c>
      <c r="J58" s="36"/>
    </row>
    <row r="59" ht="30">
      <c r="A59" s="37" t="s">
        <v>125</v>
      </c>
      <c r="B59" s="37">
        <v>13</v>
      </c>
      <c r="C59" s="38" t="s">
        <v>6236</v>
      </c>
      <c r="D59" s="37" t="s">
        <v>127</v>
      </c>
      <c r="E59" s="39" t="s">
        <v>6237</v>
      </c>
      <c r="F59" s="40" t="s">
        <v>237</v>
      </c>
      <c r="G59" s="41">
        <v>8.3480000000000008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130</v>
      </c>
      <c r="B60" s="45"/>
      <c r="C60" s="46"/>
      <c r="D60" s="46"/>
      <c r="E60" s="39" t="s">
        <v>6237</v>
      </c>
      <c r="F60" s="46"/>
      <c r="G60" s="46"/>
      <c r="H60" s="46"/>
      <c r="I60" s="46"/>
      <c r="J60" s="47"/>
    </row>
    <row r="61" ht="30">
      <c r="A61" s="37" t="s">
        <v>242</v>
      </c>
      <c r="B61" s="45"/>
      <c r="C61" s="46"/>
      <c r="D61" s="46"/>
      <c r="E61" s="51" t="s">
        <v>6238</v>
      </c>
      <c r="F61" s="46"/>
      <c r="G61" s="46"/>
      <c r="H61" s="46"/>
      <c r="I61" s="46"/>
      <c r="J61" s="47"/>
    </row>
    <row r="62" ht="30">
      <c r="A62" s="37" t="s">
        <v>131</v>
      </c>
      <c r="B62" s="45"/>
      <c r="C62" s="46"/>
      <c r="D62" s="46"/>
      <c r="E62" s="39" t="s">
        <v>6237</v>
      </c>
      <c r="F62" s="46"/>
      <c r="G62" s="46"/>
      <c r="H62" s="46"/>
      <c r="I62" s="46"/>
      <c r="J62" s="47"/>
    </row>
    <row r="63" ht="30">
      <c r="A63" s="37" t="s">
        <v>125</v>
      </c>
      <c r="B63" s="37">
        <v>14</v>
      </c>
      <c r="C63" s="38" t="s">
        <v>6239</v>
      </c>
      <c r="D63" s="37" t="s">
        <v>127</v>
      </c>
      <c r="E63" s="39" t="s">
        <v>6240</v>
      </c>
      <c r="F63" s="40" t="s">
        <v>237</v>
      </c>
      <c r="G63" s="41">
        <v>8.3480000000000008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130</v>
      </c>
      <c r="B64" s="45"/>
      <c r="C64" s="46"/>
      <c r="D64" s="46"/>
      <c r="E64" s="39" t="s">
        <v>6240</v>
      </c>
      <c r="F64" s="46"/>
      <c r="G64" s="46"/>
      <c r="H64" s="46"/>
      <c r="I64" s="46"/>
      <c r="J64" s="47"/>
    </row>
    <row r="65" ht="30">
      <c r="A65" s="37" t="s">
        <v>131</v>
      </c>
      <c r="B65" s="45"/>
      <c r="C65" s="46"/>
      <c r="D65" s="46"/>
      <c r="E65" s="39" t="s">
        <v>6240</v>
      </c>
      <c r="F65" s="46"/>
      <c r="G65" s="46"/>
      <c r="H65" s="46"/>
      <c r="I65" s="46"/>
      <c r="J65" s="47"/>
    </row>
    <row r="66">
      <c r="A66" s="31" t="s">
        <v>122</v>
      </c>
      <c r="B66" s="32"/>
      <c r="C66" s="33" t="s">
        <v>1319</v>
      </c>
      <c r="D66" s="34"/>
      <c r="E66" s="31" t="s">
        <v>1471</v>
      </c>
      <c r="F66" s="34"/>
      <c r="G66" s="34"/>
      <c r="H66" s="34"/>
      <c r="I66" s="35">
        <f>SUMIFS(I67:I90,A67:A90,"P")</f>
        <v>0</v>
      </c>
      <c r="J66" s="36"/>
    </row>
    <row r="67" ht="30">
      <c r="A67" s="37" t="s">
        <v>125</v>
      </c>
      <c r="B67" s="37">
        <v>15</v>
      </c>
      <c r="C67" s="38" t="s">
        <v>1860</v>
      </c>
      <c r="D67" s="37" t="s">
        <v>127</v>
      </c>
      <c r="E67" s="39" t="s">
        <v>1861</v>
      </c>
      <c r="F67" s="40" t="s">
        <v>1304</v>
      </c>
      <c r="G67" s="41">
        <v>120.36499999999999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130</v>
      </c>
      <c r="B68" s="45"/>
      <c r="C68" s="46"/>
      <c r="D68" s="46"/>
      <c r="E68" s="39" t="s">
        <v>1861</v>
      </c>
      <c r="F68" s="46"/>
      <c r="G68" s="46"/>
      <c r="H68" s="46"/>
      <c r="I68" s="46"/>
      <c r="J68" s="47"/>
    </row>
    <row r="69">
      <c r="A69" s="37" t="s">
        <v>242</v>
      </c>
      <c r="B69" s="45"/>
      <c r="C69" s="46"/>
      <c r="D69" s="46"/>
      <c r="E69" s="51" t="s">
        <v>6241</v>
      </c>
      <c r="F69" s="46"/>
      <c r="G69" s="46"/>
      <c r="H69" s="46"/>
      <c r="I69" s="46"/>
      <c r="J69" s="47"/>
    </row>
    <row r="70" ht="30">
      <c r="A70" s="37" t="s">
        <v>131</v>
      </c>
      <c r="B70" s="45"/>
      <c r="C70" s="46"/>
      <c r="D70" s="46"/>
      <c r="E70" s="39" t="s">
        <v>1861</v>
      </c>
      <c r="F70" s="46"/>
      <c r="G70" s="46"/>
      <c r="H70" s="46"/>
      <c r="I70" s="46"/>
      <c r="J70" s="47"/>
    </row>
    <row r="71" ht="45">
      <c r="A71" s="37" t="s">
        <v>125</v>
      </c>
      <c r="B71" s="37">
        <v>16</v>
      </c>
      <c r="C71" s="38" t="s">
        <v>1867</v>
      </c>
      <c r="D71" s="37" t="s">
        <v>127</v>
      </c>
      <c r="E71" s="39" t="s">
        <v>1868</v>
      </c>
      <c r="F71" s="40" t="s">
        <v>1304</v>
      </c>
      <c r="G71" s="41">
        <v>120.36499999999999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45">
      <c r="A72" s="37" t="s">
        <v>130</v>
      </c>
      <c r="B72" s="45"/>
      <c r="C72" s="46"/>
      <c r="D72" s="46"/>
      <c r="E72" s="39" t="s">
        <v>1868</v>
      </c>
      <c r="F72" s="46"/>
      <c r="G72" s="46"/>
      <c r="H72" s="46"/>
      <c r="I72" s="46"/>
      <c r="J72" s="47"/>
    </row>
    <row r="73">
      <c r="A73" s="37" t="s">
        <v>242</v>
      </c>
      <c r="B73" s="45"/>
      <c r="C73" s="46"/>
      <c r="D73" s="46"/>
      <c r="E73" s="51" t="s">
        <v>6241</v>
      </c>
      <c r="F73" s="46"/>
      <c r="G73" s="46"/>
      <c r="H73" s="46"/>
      <c r="I73" s="46"/>
      <c r="J73" s="47"/>
    </row>
    <row r="74" ht="45">
      <c r="A74" s="37" t="s">
        <v>131</v>
      </c>
      <c r="B74" s="45"/>
      <c r="C74" s="46"/>
      <c r="D74" s="46"/>
      <c r="E74" s="39" t="s">
        <v>1868</v>
      </c>
      <c r="F74" s="46"/>
      <c r="G74" s="46"/>
      <c r="H74" s="46"/>
      <c r="I74" s="46"/>
      <c r="J74" s="47"/>
    </row>
    <row r="75" ht="30">
      <c r="A75" s="37" t="s">
        <v>125</v>
      </c>
      <c r="B75" s="37">
        <v>17</v>
      </c>
      <c r="C75" s="38" t="s">
        <v>1870</v>
      </c>
      <c r="D75" s="37" t="s">
        <v>127</v>
      </c>
      <c r="E75" s="39" t="s">
        <v>1871</v>
      </c>
      <c r="F75" s="40" t="s">
        <v>1304</v>
      </c>
      <c r="G75" s="41">
        <v>120.36499999999999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130</v>
      </c>
      <c r="B76" s="45"/>
      <c r="C76" s="46"/>
      <c r="D76" s="46"/>
      <c r="E76" s="39" t="s">
        <v>1871</v>
      </c>
      <c r="F76" s="46"/>
      <c r="G76" s="46"/>
      <c r="H76" s="46"/>
      <c r="I76" s="46"/>
      <c r="J76" s="47"/>
    </row>
    <row r="77">
      <c r="A77" s="37" t="s">
        <v>242</v>
      </c>
      <c r="B77" s="45"/>
      <c r="C77" s="46"/>
      <c r="D77" s="46"/>
      <c r="E77" s="51" t="s">
        <v>6241</v>
      </c>
      <c r="F77" s="46"/>
      <c r="G77" s="46"/>
      <c r="H77" s="46"/>
      <c r="I77" s="46"/>
      <c r="J77" s="47"/>
    </row>
    <row r="78" ht="30">
      <c r="A78" s="37" t="s">
        <v>131</v>
      </c>
      <c r="B78" s="45"/>
      <c r="C78" s="46"/>
      <c r="D78" s="46"/>
      <c r="E78" s="39" t="s">
        <v>1871</v>
      </c>
      <c r="F78" s="46"/>
      <c r="G78" s="46"/>
      <c r="H78" s="46"/>
      <c r="I78" s="46"/>
      <c r="J78" s="47"/>
    </row>
    <row r="79" ht="30">
      <c r="A79" s="37" t="s">
        <v>125</v>
      </c>
      <c r="B79" s="37">
        <v>18</v>
      </c>
      <c r="C79" s="38" t="s">
        <v>6242</v>
      </c>
      <c r="D79" s="37" t="s">
        <v>127</v>
      </c>
      <c r="E79" s="39" t="s">
        <v>6243</v>
      </c>
      <c r="F79" s="40" t="s">
        <v>1304</v>
      </c>
      <c r="G79" s="41">
        <v>120.36499999999999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130</v>
      </c>
      <c r="B80" s="45"/>
      <c r="C80" s="46"/>
      <c r="D80" s="46"/>
      <c r="E80" s="39" t="s">
        <v>6243</v>
      </c>
      <c r="F80" s="46"/>
      <c r="G80" s="46"/>
      <c r="H80" s="46"/>
      <c r="I80" s="46"/>
      <c r="J80" s="47"/>
    </row>
    <row r="81">
      <c r="A81" s="37" t="s">
        <v>242</v>
      </c>
      <c r="B81" s="45"/>
      <c r="C81" s="46"/>
      <c r="D81" s="46"/>
      <c r="E81" s="51" t="s">
        <v>6241</v>
      </c>
      <c r="F81" s="46"/>
      <c r="G81" s="46"/>
      <c r="H81" s="46"/>
      <c r="I81" s="46"/>
      <c r="J81" s="47"/>
    </row>
    <row r="82" ht="30">
      <c r="A82" s="37" t="s">
        <v>131</v>
      </c>
      <c r="B82" s="45"/>
      <c r="C82" s="46"/>
      <c r="D82" s="46"/>
      <c r="E82" s="39" t="s">
        <v>6243</v>
      </c>
      <c r="F82" s="46"/>
      <c r="G82" s="46"/>
      <c r="H82" s="46"/>
      <c r="I82" s="46"/>
      <c r="J82" s="47"/>
    </row>
    <row r="83" ht="30">
      <c r="A83" s="37" t="s">
        <v>125</v>
      </c>
      <c r="B83" s="37">
        <v>19</v>
      </c>
      <c r="C83" s="38" t="s">
        <v>1879</v>
      </c>
      <c r="D83" s="37" t="s">
        <v>127</v>
      </c>
      <c r="E83" s="39" t="s">
        <v>1880</v>
      </c>
      <c r="F83" s="40" t="s">
        <v>1304</v>
      </c>
      <c r="G83" s="41">
        <v>120.36499999999999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130</v>
      </c>
      <c r="B84" s="45"/>
      <c r="C84" s="46"/>
      <c r="D84" s="46"/>
      <c r="E84" s="39" t="s">
        <v>1880</v>
      </c>
      <c r="F84" s="46"/>
      <c r="G84" s="46"/>
      <c r="H84" s="46"/>
      <c r="I84" s="46"/>
      <c r="J84" s="47"/>
    </row>
    <row r="85">
      <c r="A85" s="37" t="s">
        <v>242</v>
      </c>
      <c r="B85" s="45"/>
      <c r="C85" s="46"/>
      <c r="D85" s="46"/>
      <c r="E85" s="51" t="s">
        <v>6241</v>
      </c>
      <c r="F85" s="46"/>
      <c r="G85" s="46"/>
      <c r="H85" s="46"/>
      <c r="I85" s="46"/>
      <c r="J85" s="47"/>
    </row>
    <row r="86" ht="30">
      <c r="A86" s="37" t="s">
        <v>131</v>
      </c>
      <c r="B86" s="45"/>
      <c r="C86" s="46"/>
      <c r="D86" s="46"/>
      <c r="E86" s="39" t="s">
        <v>1880</v>
      </c>
      <c r="F86" s="46"/>
      <c r="G86" s="46"/>
      <c r="H86" s="46"/>
      <c r="I86" s="46"/>
      <c r="J86" s="47"/>
    </row>
    <row r="87" ht="45">
      <c r="A87" s="37" t="s">
        <v>125</v>
      </c>
      <c r="B87" s="37">
        <v>20</v>
      </c>
      <c r="C87" s="38" t="s">
        <v>6244</v>
      </c>
      <c r="D87" s="37" t="s">
        <v>127</v>
      </c>
      <c r="E87" s="39" t="s">
        <v>6245</v>
      </c>
      <c r="F87" s="40" t="s">
        <v>1304</v>
      </c>
      <c r="G87" s="41">
        <v>120.36499999999999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45">
      <c r="A88" s="37" t="s">
        <v>130</v>
      </c>
      <c r="B88" s="45"/>
      <c r="C88" s="46"/>
      <c r="D88" s="46"/>
      <c r="E88" s="39" t="s">
        <v>6245</v>
      </c>
      <c r="F88" s="46"/>
      <c r="G88" s="46"/>
      <c r="H88" s="46"/>
      <c r="I88" s="46"/>
      <c r="J88" s="47"/>
    </row>
    <row r="89">
      <c r="A89" s="37" t="s">
        <v>242</v>
      </c>
      <c r="B89" s="45"/>
      <c r="C89" s="46"/>
      <c r="D89" s="46"/>
      <c r="E89" s="51" t="s">
        <v>6241</v>
      </c>
      <c r="F89" s="46"/>
      <c r="G89" s="46"/>
      <c r="H89" s="46"/>
      <c r="I89" s="46"/>
      <c r="J89" s="47"/>
    </row>
    <row r="90" ht="45">
      <c r="A90" s="37" t="s">
        <v>131</v>
      </c>
      <c r="B90" s="45"/>
      <c r="C90" s="46"/>
      <c r="D90" s="46"/>
      <c r="E90" s="39" t="s">
        <v>6245</v>
      </c>
      <c r="F90" s="46"/>
      <c r="G90" s="46"/>
      <c r="H90" s="46"/>
      <c r="I90" s="46"/>
      <c r="J90" s="47"/>
    </row>
    <row r="91">
      <c r="A91" s="31" t="s">
        <v>122</v>
      </c>
      <c r="B91" s="32"/>
      <c r="C91" s="33" t="s">
        <v>2498</v>
      </c>
      <c r="D91" s="34"/>
      <c r="E91" s="31" t="s">
        <v>2499</v>
      </c>
      <c r="F91" s="34"/>
      <c r="G91" s="34"/>
      <c r="H91" s="34"/>
      <c r="I91" s="35">
        <f>SUMIFS(I92:I114,A92:A114,"P")</f>
        <v>0</v>
      </c>
      <c r="J91" s="36"/>
    </row>
    <row r="92" ht="30">
      <c r="A92" s="37" t="s">
        <v>125</v>
      </c>
      <c r="B92" s="37">
        <v>21</v>
      </c>
      <c r="C92" s="38" t="s">
        <v>6246</v>
      </c>
      <c r="D92" s="37" t="s">
        <v>127</v>
      </c>
      <c r="E92" s="39" t="s">
        <v>6247</v>
      </c>
      <c r="F92" s="40" t="s">
        <v>129</v>
      </c>
      <c r="G92" s="41">
        <v>33.100000000000001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130</v>
      </c>
      <c r="B93" s="45"/>
      <c r="C93" s="46"/>
      <c r="D93" s="46"/>
      <c r="E93" s="39" t="s">
        <v>6247</v>
      </c>
      <c r="F93" s="46"/>
      <c r="G93" s="46"/>
      <c r="H93" s="46"/>
      <c r="I93" s="46"/>
      <c r="J93" s="47"/>
    </row>
    <row r="94">
      <c r="A94" s="37" t="s">
        <v>242</v>
      </c>
      <c r="B94" s="45"/>
      <c r="C94" s="46"/>
      <c r="D94" s="46"/>
      <c r="E94" s="51" t="s">
        <v>6248</v>
      </c>
      <c r="F94" s="46"/>
      <c r="G94" s="46"/>
      <c r="H94" s="46"/>
      <c r="I94" s="46"/>
      <c r="J94" s="47"/>
    </row>
    <row r="95" ht="30">
      <c r="A95" s="37" t="s">
        <v>131</v>
      </c>
      <c r="B95" s="45"/>
      <c r="C95" s="46"/>
      <c r="D95" s="46"/>
      <c r="E95" s="39" t="s">
        <v>6247</v>
      </c>
      <c r="F95" s="46"/>
      <c r="G95" s="46"/>
      <c r="H95" s="46"/>
      <c r="I95" s="46"/>
      <c r="J95" s="47"/>
    </row>
    <row r="96" ht="30">
      <c r="A96" s="37" t="s">
        <v>125</v>
      </c>
      <c r="B96" s="37">
        <v>22</v>
      </c>
      <c r="C96" s="38" t="s">
        <v>6249</v>
      </c>
      <c r="D96" s="37" t="s">
        <v>127</v>
      </c>
      <c r="E96" s="39" t="s">
        <v>6250</v>
      </c>
      <c r="F96" s="40" t="s">
        <v>129</v>
      </c>
      <c r="G96" s="41">
        <v>18.899999999999999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130</v>
      </c>
      <c r="B97" s="45"/>
      <c r="C97" s="46"/>
      <c r="D97" s="46"/>
      <c r="E97" s="39" t="s">
        <v>6250</v>
      </c>
      <c r="F97" s="46"/>
      <c r="G97" s="46"/>
      <c r="H97" s="46"/>
      <c r="I97" s="46"/>
      <c r="J97" s="47"/>
    </row>
    <row r="98" ht="30">
      <c r="A98" s="37" t="s">
        <v>131</v>
      </c>
      <c r="B98" s="45"/>
      <c r="C98" s="46"/>
      <c r="D98" s="46"/>
      <c r="E98" s="39" t="s">
        <v>6250</v>
      </c>
      <c r="F98" s="46"/>
      <c r="G98" s="46"/>
      <c r="H98" s="46"/>
      <c r="I98" s="46"/>
      <c r="J98" s="47"/>
    </row>
    <row r="99" ht="30">
      <c r="A99" s="37" t="s">
        <v>125</v>
      </c>
      <c r="B99" s="37">
        <v>23</v>
      </c>
      <c r="C99" s="38" t="s">
        <v>6251</v>
      </c>
      <c r="D99" s="37" t="s">
        <v>127</v>
      </c>
      <c r="E99" s="39" t="s">
        <v>6252</v>
      </c>
      <c r="F99" s="40" t="s">
        <v>129</v>
      </c>
      <c r="G99" s="41">
        <v>18.899999999999999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130</v>
      </c>
      <c r="B100" s="45"/>
      <c r="C100" s="46"/>
      <c r="D100" s="46"/>
      <c r="E100" s="39" t="s">
        <v>6252</v>
      </c>
      <c r="F100" s="46"/>
      <c r="G100" s="46"/>
      <c r="H100" s="46"/>
      <c r="I100" s="46"/>
      <c r="J100" s="47"/>
    </row>
    <row r="101" ht="30">
      <c r="A101" s="37" t="s">
        <v>131</v>
      </c>
      <c r="B101" s="45"/>
      <c r="C101" s="46"/>
      <c r="D101" s="46"/>
      <c r="E101" s="39" t="s">
        <v>6252</v>
      </c>
      <c r="F101" s="46"/>
      <c r="G101" s="46"/>
      <c r="H101" s="46"/>
      <c r="I101" s="46"/>
      <c r="J101" s="47"/>
    </row>
    <row r="102" ht="30">
      <c r="A102" s="37" t="s">
        <v>125</v>
      </c>
      <c r="B102" s="37">
        <v>24</v>
      </c>
      <c r="C102" s="38" t="s">
        <v>6253</v>
      </c>
      <c r="D102" s="37" t="s">
        <v>127</v>
      </c>
      <c r="E102" s="39" t="s">
        <v>6254</v>
      </c>
      <c r="F102" s="40" t="s">
        <v>129</v>
      </c>
      <c r="G102" s="41">
        <v>18.899999999999999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130</v>
      </c>
      <c r="B103" s="45"/>
      <c r="C103" s="46"/>
      <c r="D103" s="46"/>
      <c r="E103" s="39" t="s">
        <v>6254</v>
      </c>
      <c r="F103" s="46"/>
      <c r="G103" s="46"/>
      <c r="H103" s="46"/>
      <c r="I103" s="46"/>
      <c r="J103" s="47"/>
    </row>
    <row r="104" ht="30">
      <c r="A104" s="37" t="s">
        <v>131</v>
      </c>
      <c r="B104" s="45"/>
      <c r="C104" s="46"/>
      <c r="D104" s="46"/>
      <c r="E104" s="39" t="s">
        <v>6254</v>
      </c>
      <c r="F104" s="46"/>
      <c r="G104" s="46"/>
      <c r="H104" s="46"/>
      <c r="I104" s="46"/>
      <c r="J104" s="47"/>
    </row>
    <row r="105" ht="30">
      <c r="A105" s="37" t="s">
        <v>125</v>
      </c>
      <c r="B105" s="37">
        <v>25</v>
      </c>
      <c r="C105" s="38" t="s">
        <v>6255</v>
      </c>
      <c r="D105" s="37" t="s">
        <v>127</v>
      </c>
      <c r="E105" s="39" t="s">
        <v>6256</v>
      </c>
      <c r="F105" s="40" t="s">
        <v>135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30">
      <c r="A106" s="37" t="s">
        <v>130</v>
      </c>
      <c r="B106" s="45"/>
      <c r="C106" s="46"/>
      <c r="D106" s="46"/>
      <c r="E106" s="39" t="s">
        <v>6256</v>
      </c>
      <c r="F106" s="46"/>
      <c r="G106" s="46"/>
      <c r="H106" s="46"/>
      <c r="I106" s="46"/>
      <c r="J106" s="47"/>
    </row>
    <row r="107" ht="30">
      <c r="A107" s="37" t="s">
        <v>131</v>
      </c>
      <c r="B107" s="45"/>
      <c r="C107" s="46"/>
      <c r="D107" s="46"/>
      <c r="E107" s="39" t="s">
        <v>6256</v>
      </c>
      <c r="F107" s="46"/>
      <c r="G107" s="46"/>
      <c r="H107" s="46"/>
      <c r="I107" s="46"/>
      <c r="J107" s="47"/>
    </row>
    <row r="108" ht="30">
      <c r="A108" s="37" t="s">
        <v>125</v>
      </c>
      <c r="B108" s="37">
        <v>26</v>
      </c>
      <c r="C108" s="38" t="s">
        <v>6257</v>
      </c>
      <c r="D108" s="37" t="s">
        <v>127</v>
      </c>
      <c r="E108" s="39" t="s">
        <v>6258</v>
      </c>
      <c r="F108" s="40" t="s">
        <v>129</v>
      </c>
      <c r="G108" s="41">
        <v>10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130</v>
      </c>
      <c r="B109" s="45"/>
      <c r="C109" s="46"/>
      <c r="D109" s="46"/>
      <c r="E109" s="39" t="s">
        <v>6258</v>
      </c>
      <c r="F109" s="46"/>
      <c r="G109" s="46"/>
      <c r="H109" s="46"/>
      <c r="I109" s="46"/>
      <c r="J109" s="47"/>
    </row>
    <row r="110">
      <c r="A110" s="37" t="s">
        <v>242</v>
      </c>
      <c r="B110" s="45"/>
      <c r="C110" s="46"/>
      <c r="D110" s="46"/>
      <c r="E110" s="51" t="s">
        <v>6259</v>
      </c>
      <c r="F110" s="46"/>
      <c r="G110" s="46"/>
      <c r="H110" s="46"/>
      <c r="I110" s="46"/>
      <c r="J110" s="47"/>
    </row>
    <row r="111" ht="30">
      <c r="A111" s="37" t="s">
        <v>131</v>
      </c>
      <c r="B111" s="45"/>
      <c r="C111" s="46"/>
      <c r="D111" s="46"/>
      <c r="E111" s="39" t="s">
        <v>6258</v>
      </c>
      <c r="F111" s="46"/>
      <c r="G111" s="46"/>
      <c r="H111" s="46"/>
      <c r="I111" s="46"/>
      <c r="J111" s="47"/>
    </row>
    <row r="112" ht="45">
      <c r="A112" s="37" t="s">
        <v>125</v>
      </c>
      <c r="B112" s="37">
        <v>27</v>
      </c>
      <c r="C112" s="38" t="s">
        <v>6260</v>
      </c>
      <c r="D112" s="37" t="s">
        <v>127</v>
      </c>
      <c r="E112" s="39" t="s">
        <v>6261</v>
      </c>
      <c r="F112" s="40" t="s">
        <v>237</v>
      </c>
      <c r="G112" s="41">
        <v>0.35399999999999998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45">
      <c r="A113" s="37" t="s">
        <v>130</v>
      </c>
      <c r="B113" s="45"/>
      <c r="C113" s="46"/>
      <c r="D113" s="46"/>
      <c r="E113" s="39" t="s">
        <v>6261</v>
      </c>
      <c r="F113" s="46"/>
      <c r="G113" s="46"/>
      <c r="H113" s="46"/>
      <c r="I113" s="46"/>
      <c r="J113" s="47"/>
    </row>
    <row r="114" ht="45">
      <c r="A114" s="37" t="s">
        <v>131</v>
      </c>
      <c r="B114" s="45"/>
      <c r="C114" s="46"/>
      <c r="D114" s="46"/>
      <c r="E114" s="39" t="s">
        <v>6261</v>
      </c>
      <c r="F114" s="46"/>
      <c r="G114" s="46"/>
      <c r="H114" s="46"/>
      <c r="I114" s="46"/>
      <c r="J114" s="47"/>
    </row>
    <row r="115">
      <c r="A115" s="31" t="s">
        <v>122</v>
      </c>
      <c r="B115" s="32"/>
      <c r="C115" s="33" t="s">
        <v>2660</v>
      </c>
      <c r="D115" s="34"/>
      <c r="E115" s="31" t="s">
        <v>2661</v>
      </c>
      <c r="F115" s="34"/>
      <c r="G115" s="34"/>
      <c r="H115" s="34"/>
      <c r="I115" s="35">
        <f>SUMIFS(I116:I126,A116:A126,"P")</f>
        <v>0</v>
      </c>
      <c r="J115" s="36"/>
    </row>
    <row r="116">
      <c r="A116" s="37" t="s">
        <v>125</v>
      </c>
      <c r="B116" s="37">
        <v>28</v>
      </c>
      <c r="C116" s="38" t="s">
        <v>6262</v>
      </c>
      <c r="D116" s="37" t="s">
        <v>127</v>
      </c>
      <c r="E116" s="39" t="s">
        <v>6263</v>
      </c>
      <c r="F116" s="40" t="s">
        <v>1304</v>
      </c>
      <c r="G116" s="41">
        <v>152.03700000000001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130</v>
      </c>
      <c r="B117" s="45"/>
      <c r="C117" s="46"/>
      <c r="D117" s="46"/>
      <c r="E117" s="39" t="s">
        <v>6263</v>
      </c>
      <c r="F117" s="46"/>
      <c r="G117" s="46"/>
      <c r="H117" s="46"/>
      <c r="I117" s="46"/>
      <c r="J117" s="47"/>
    </row>
    <row r="118">
      <c r="A118" s="37" t="s">
        <v>242</v>
      </c>
      <c r="B118" s="45"/>
      <c r="C118" s="46"/>
      <c r="D118" s="46"/>
      <c r="E118" s="51" t="s">
        <v>6264</v>
      </c>
      <c r="F118" s="46"/>
      <c r="G118" s="46"/>
      <c r="H118" s="46"/>
      <c r="I118" s="46"/>
      <c r="J118" s="47"/>
    </row>
    <row r="119">
      <c r="A119" s="37" t="s">
        <v>131</v>
      </c>
      <c r="B119" s="45"/>
      <c r="C119" s="46"/>
      <c r="D119" s="46"/>
      <c r="E119" s="39" t="s">
        <v>6263</v>
      </c>
      <c r="F119" s="46"/>
      <c r="G119" s="46"/>
      <c r="H119" s="46"/>
      <c r="I119" s="46"/>
      <c r="J119" s="47"/>
    </row>
    <row r="120" ht="30">
      <c r="A120" s="37" t="s">
        <v>125</v>
      </c>
      <c r="B120" s="37">
        <v>29</v>
      </c>
      <c r="C120" s="38" t="s">
        <v>6265</v>
      </c>
      <c r="D120" s="37" t="s">
        <v>127</v>
      </c>
      <c r="E120" s="39" t="s">
        <v>6266</v>
      </c>
      <c r="F120" s="40" t="s">
        <v>1304</v>
      </c>
      <c r="G120" s="41">
        <v>134.19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130</v>
      </c>
      <c r="B121" s="45"/>
      <c r="C121" s="46"/>
      <c r="D121" s="46"/>
      <c r="E121" s="39" t="s">
        <v>6266</v>
      </c>
      <c r="F121" s="46"/>
      <c r="G121" s="46"/>
      <c r="H121" s="46"/>
      <c r="I121" s="46"/>
      <c r="J121" s="47"/>
    </row>
    <row r="122">
      <c r="A122" s="37" t="s">
        <v>242</v>
      </c>
      <c r="B122" s="45"/>
      <c r="C122" s="46"/>
      <c r="D122" s="46"/>
      <c r="E122" s="51" t="s">
        <v>6267</v>
      </c>
      <c r="F122" s="46"/>
      <c r="G122" s="46"/>
      <c r="H122" s="46"/>
      <c r="I122" s="46"/>
      <c r="J122" s="47"/>
    </row>
    <row r="123" ht="30">
      <c r="A123" s="37" t="s">
        <v>131</v>
      </c>
      <c r="B123" s="45"/>
      <c r="C123" s="46"/>
      <c r="D123" s="46"/>
      <c r="E123" s="39" t="s">
        <v>6266</v>
      </c>
      <c r="F123" s="46"/>
      <c r="G123" s="46"/>
      <c r="H123" s="46"/>
      <c r="I123" s="46"/>
      <c r="J123" s="47"/>
    </row>
    <row r="124" ht="45">
      <c r="A124" s="37" t="s">
        <v>125</v>
      </c>
      <c r="B124" s="37">
        <v>30</v>
      </c>
      <c r="C124" s="38" t="s">
        <v>6268</v>
      </c>
      <c r="D124" s="37" t="s">
        <v>127</v>
      </c>
      <c r="E124" s="39" t="s">
        <v>6269</v>
      </c>
      <c r="F124" s="40" t="s">
        <v>237</v>
      </c>
      <c r="G124" s="41">
        <v>1.0820000000000001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45">
      <c r="A125" s="37" t="s">
        <v>130</v>
      </c>
      <c r="B125" s="45"/>
      <c r="C125" s="46"/>
      <c r="D125" s="46"/>
      <c r="E125" s="39" t="s">
        <v>6269</v>
      </c>
      <c r="F125" s="46"/>
      <c r="G125" s="46"/>
      <c r="H125" s="46"/>
      <c r="I125" s="46"/>
      <c r="J125" s="47"/>
    </row>
    <row r="126" ht="45">
      <c r="A126" s="37" t="s">
        <v>131</v>
      </c>
      <c r="B126" s="45"/>
      <c r="C126" s="46"/>
      <c r="D126" s="46"/>
      <c r="E126" s="39" t="s">
        <v>6269</v>
      </c>
      <c r="F126" s="46"/>
      <c r="G126" s="46"/>
      <c r="H126" s="46"/>
      <c r="I126" s="46"/>
      <c r="J126" s="47"/>
    </row>
    <row r="127">
      <c r="A127" s="31" t="s">
        <v>122</v>
      </c>
      <c r="B127" s="32"/>
      <c r="C127" s="33" t="s">
        <v>3122</v>
      </c>
      <c r="D127" s="34"/>
      <c r="E127" s="31" t="s">
        <v>3123</v>
      </c>
      <c r="F127" s="34"/>
      <c r="G127" s="34"/>
      <c r="H127" s="34"/>
      <c r="I127" s="35">
        <f>SUMIFS(I128:I143,A128:A143,"P")</f>
        <v>0</v>
      </c>
      <c r="J127" s="36"/>
    </row>
    <row r="128" ht="45">
      <c r="A128" s="37" t="s">
        <v>125</v>
      </c>
      <c r="B128" s="37">
        <v>31</v>
      </c>
      <c r="C128" s="38" t="s">
        <v>6270</v>
      </c>
      <c r="D128" s="37" t="s">
        <v>127</v>
      </c>
      <c r="E128" s="39" t="s">
        <v>6271</v>
      </c>
      <c r="F128" s="40" t="s">
        <v>1304</v>
      </c>
      <c r="G128" s="41">
        <v>35.802999999999997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45">
      <c r="A129" s="37" t="s">
        <v>130</v>
      </c>
      <c r="B129" s="45"/>
      <c r="C129" s="46"/>
      <c r="D129" s="46"/>
      <c r="E129" s="39" t="s">
        <v>6271</v>
      </c>
      <c r="F129" s="46"/>
      <c r="G129" s="46"/>
      <c r="H129" s="46"/>
      <c r="I129" s="46"/>
      <c r="J129" s="47"/>
    </row>
    <row r="130" ht="30">
      <c r="A130" s="37" t="s">
        <v>242</v>
      </c>
      <c r="B130" s="45"/>
      <c r="C130" s="46"/>
      <c r="D130" s="46"/>
      <c r="E130" s="51" t="s">
        <v>6272</v>
      </c>
      <c r="F130" s="46"/>
      <c r="G130" s="46"/>
      <c r="H130" s="46"/>
      <c r="I130" s="46"/>
      <c r="J130" s="47"/>
    </row>
    <row r="131" ht="45">
      <c r="A131" s="37" t="s">
        <v>131</v>
      </c>
      <c r="B131" s="45"/>
      <c r="C131" s="46"/>
      <c r="D131" s="46"/>
      <c r="E131" s="39" t="s">
        <v>6271</v>
      </c>
      <c r="F131" s="46"/>
      <c r="G131" s="46"/>
      <c r="H131" s="46"/>
      <c r="I131" s="46"/>
      <c r="J131" s="47"/>
    </row>
    <row r="132" ht="45">
      <c r="A132" s="37" t="s">
        <v>125</v>
      </c>
      <c r="B132" s="37">
        <v>32</v>
      </c>
      <c r="C132" s="38" t="s">
        <v>6273</v>
      </c>
      <c r="D132" s="37" t="s">
        <v>127</v>
      </c>
      <c r="E132" s="39" t="s">
        <v>6274</v>
      </c>
      <c r="F132" s="40" t="s">
        <v>1304</v>
      </c>
      <c r="G132" s="41">
        <v>35.802999999999997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130</v>
      </c>
      <c r="B133" s="45"/>
      <c r="C133" s="46"/>
      <c r="D133" s="46"/>
      <c r="E133" s="39" t="s">
        <v>6274</v>
      </c>
      <c r="F133" s="46"/>
      <c r="G133" s="46"/>
      <c r="H133" s="46"/>
      <c r="I133" s="46"/>
      <c r="J133" s="47"/>
    </row>
    <row r="134" ht="30">
      <c r="A134" s="37" t="s">
        <v>242</v>
      </c>
      <c r="B134" s="45"/>
      <c r="C134" s="46"/>
      <c r="D134" s="46"/>
      <c r="E134" s="51" t="s">
        <v>6272</v>
      </c>
      <c r="F134" s="46"/>
      <c r="G134" s="46"/>
      <c r="H134" s="46"/>
      <c r="I134" s="46"/>
      <c r="J134" s="47"/>
    </row>
    <row r="135" ht="45">
      <c r="A135" s="37" t="s">
        <v>131</v>
      </c>
      <c r="B135" s="45"/>
      <c r="C135" s="46"/>
      <c r="D135" s="46"/>
      <c r="E135" s="39" t="s">
        <v>6274</v>
      </c>
      <c r="F135" s="46"/>
      <c r="G135" s="46"/>
      <c r="H135" s="46"/>
      <c r="I135" s="46"/>
      <c r="J135" s="47"/>
    </row>
    <row r="136" ht="30">
      <c r="A136" s="37" t="s">
        <v>125</v>
      </c>
      <c r="B136" s="37">
        <v>33</v>
      </c>
      <c r="C136" s="38" t="s">
        <v>6275</v>
      </c>
      <c r="D136" s="37" t="s">
        <v>127</v>
      </c>
      <c r="E136" s="39" t="s">
        <v>6276</v>
      </c>
      <c r="F136" s="40" t="s">
        <v>1304</v>
      </c>
      <c r="G136" s="41">
        <v>35.802999999999997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130</v>
      </c>
      <c r="B137" s="45"/>
      <c r="C137" s="46"/>
      <c r="D137" s="46"/>
      <c r="E137" s="39" t="s">
        <v>6276</v>
      </c>
      <c r="F137" s="46"/>
      <c r="G137" s="46"/>
      <c r="H137" s="46"/>
      <c r="I137" s="46"/>
      <c r="J137" s="47"/>
    </row>
    <row r="138" ht="30">
      <c r="A138" s="37" t="s">
        <v>242</v>
      </c>
      <c r="B138" s="45"/>
      <c r="C138" s="46"/>
      <c r="D138" s="46"/>
      <c r="E138" s="51" t="s">
        <v>6272</v>
      </c>
      <c r="F138" s="46"/>
      <c r="G138" s="46"/>
      <c r="H138" s="46"/>
      <c r="I138" s="46"/>
      <c r="J138" s="47"/>
    </row>
    <row r="139" ht="30">
      <c r="A139" s="37" t="s">
        <v>131</v>
      </c>
      <c r="B139" s="45"/>
      <c r="C139" s="46"/>
      <c r="D139" s="46"/>
      <c r="E139" s="39" t="s">
        <v>6276</v>
      </c>
      <c r="F139" s="46"/>
      <c r="G139" s="46"/>
      <c r="H139" s="46"/>
      <c r="I139" s="46"/>
      <c r="J139" s="47"/>
    </row>
    <row r="140" ht="45">
      <c r="A140" s="37" t="s">
        <v>125</v>
      </c>
      <c r="B140" s="37">
        <v>34</v>
      </c>
      <c r="C140" s="38" t="s">
        <v>6277</v>
      </c>
      <c r="D140" s="37" t="s">
        <v>127</v>
      </c>
      <c r="E140" s="39" t="s">
        <v>6278</v>
      </c>
      <c r="F140" s="40" t="s">
        <v>1304</v>
      </c>
      <c r="G140" s="41">
        <v>35.802999999999997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45">
      <c r="A141" s="37" t="s">
        <v>130</v>
      </c>
      <c r="B141" s="45"/>
      <c r="C141" s="46"/>
      <c r="D141" s="46"/>
      <c r="E141" s="39" t="s">
        <v>6279</v>
      </c>
      <c r="F141" s="46"/>
      <c r="G141" s="46"/>
      <c r="H141" s="46"/>
      <c r="I141" s="46"/>
      <c r="J141" s="47"/>
    </row>
    <row r="142" ht="30">
      <c r="A142" s="37" t="s">
        <v>242</v>
      </c>
      <c r="B142" s="45"/>
      <c r="C142" s="46"/>
      <c r="D142" s="46"/>
      <c r="E142" s="51" t="s">
        <v>6272</v>
      </c>
      <c r="F142" s="46"/>
      <c r="G142" s="46"/>
      <c r="H142" s="46"/>
      <c r="I142" s="46"/>
      <c r="J142" s="47"/>
    </row>
    <row r="143" ht="45">
      <c r="A143" s="37" t="s">
        <v>131</v>
      </c>
      <c r="B143" s="45"/>
      <c r="C143" s="46"/>
      <c r="D143" s="46"/>
      <c r="E143" s="39" t="s">
        <v>6279</v>
      </c>
      <c r="F143" s="46"/>
      <c r="G143" s="46"/>
      <c r="H143" s="46"/>
      <c r="I143" s="46"/>
      <c r="J143" s="47"/>
    </row>
    <row r="144">
      <c r="A144" s="31" t="s">
        <v>122</v>
      </c>
      <c r="B144" s="32"/>
      <c r="C144" s="33" t="s">
        <v>945</v>
      </c>
      <c r="D144" s="34"/>
      <c r="E144" s="31" t="s">
        <v>946</v>
      </c>
      <c r="F144" s="34"/>
      <c r="G144" s="34"/>
      <c r="H144" s="34"/>
      <c r="I144" s="35">
        <f>SUMIFS(I145:I175,A145:A175,"P")</f>
        <v>0</v>
      </c>
      <c r="J144" s="36"/>
    </row>
    <row r="145" ht="45">
      <c r="A145" s="37" t="s">
        <v>125</v>
      </c>
      <c r="B145" s="37">
        <v>35</v>
      </c>
      <c r="C145" s="38" t="s">
        <v>3205</v>
      </c>
      <c r="D145" s="37" t="s">
        <v>127</v>
      </c>
      <c r="E145" s="39" t="s">
        <v>3206</v>
      </c>
      <c r="F145" s="40" t="s">
        <v>1304</v>
      </c>
      <c r="G145" s="41">
        <v>312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45">
      <c r="A146" s="37" t="s">
        <v>130</v>
      </c>
      <c r="B146" s="45"/>
      <c r="C146" s="46"/>
      <c r="D146" s="46"/>
      <c r="E146" s="39" t="s">
        <v>3206</v>
      </c>
      <c r="F146" s="46"/>
      <c r="G146" s="46"/>
      <c r="H146" s="46"/>
      <c r="I146" s="46"/>
      <c r="J146" s="47"/>
    </row>
    <row r="147">
      <c r="A147" s="37" t="s">
        <v>242</v>
      </c>
      <c r="B147" s="45"/>
      <c r="C147" s="46"/>
      <c r="D147" s="46"/>
      <c r="E147" s="51" t="s">
        <v>6280</v>
      </c>
      <c r="F147" s="46"/>
      <c r="G147" s="46"/>
      <c r="H147" s="46"/>
      <c r="I147" s="46"/>
      <c r="J147" s="47"/>
    </row>
    <row r="148" ht="45">
      <c r="A148" s="37" t="s">
        <v>131</v>
      </c>
      <c r="B148" s="45"/>
      <c r="C148" s="46"/>
      <c r="D148" s="46"/>
      <c r="E148" s="39" t="s">
        <v>3206</v>
      </c>
      <c r="F148" s="46"/>
      <c r="G148" s="46"/>
      <c r="H148" s="46"/>
      <c r="I148" s="46"/>
      <c r="J148" s="47"/>
    </row>
    <row r="149" ht="45">
      <c r="A149" s="37" t="s">
        <v>125</v>
      </c>
      <c r="B149" s="37">
        <v>36</v>
      </c>
      <c r="C149" s="38" t="s">
        <v>3211</v>
      </c>
      <c r="D149" s="37" t="s">
        <v>127</v>
      </c>
      <c r="E149" s="39" t="s">
        <v>3212</v>
      </c>
      <c r="F149" s="40" t="s">
        <v>1304</v>
      </c>
      <c r="G149" s="41">
        <v>18720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45">
      <c r="A150" s="37" t="s">
        <v>130</v>
      </c>
      <c r="B150" s="45"/>
      <c r="C150" s="46"/>
      <c r="D150" s="46"/>
      <c r="E150" s="39" t="s">
        <v>3213</v>
      </c>
      <c r="F150" s="46"/>
      <c r="G150" s="46"/>
      <c r="H150" s="46"/>
      <c r="I150" s="46"/>
      <c r="J150" s="47"/>
    </row>
    <row r="151">
      <c r="A151" s="37" t="s">
        <v>242</v>
      </c>
      <c r="B151" s="45"/>
      <c r="C151" s="46"/>
      <c r="D151" s="46"/>
      <c r="E151" s="51" t="s">
        <v>6281</v>
      </c>
      <c r="F151" s="46"/>
      <c r="G151" s="46"/>
      <c r="H151" s="46"/>
      <c r="I151" s="46"/>
      <c r="J151" s="47"/>
    </row>
    <row r="152" ht="45">
      <c r="A152" s="37" t="s">
        <v>131</v>
      </c>
      <c r="B152" s="45"/>
      <c r="C152" s="46"/>
      <c r="D152" s="46"/>
      <c r="E152" s="39" t="s">
        <v>3213</v>
      </c>
      <c r="F152" s="46"/>
      <c r="G152" s="46"/>
      <c r="H152" s="46"/>
      <c r="I152" s="46"/>
      <c r="J152" s="47"/>
    </row>
    <row r="153" ht="45">
      <c r="A153" s="37" t="s">
        <v>125</v>
      </c>
      <c r="B153" s="37">
        <v>37</v>
      </c>
      <c r="C153" s="38" t="s">
        <v>6282</v>
      </c>
      <c r="D153" s="37" t="s">
        <v>127</v>
      </c>
      <c r="E153" s="39" t="s">
        <v>3220</v>
      </c>
      <c r="F153" s="40" t="s">
        <v>135</v>
      </c>
      <c r="G153" s="41">
        <v>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60">
      <c r="A154" s="37" t="s">
        <v>130</v>
      </c>
      <c r="B154" s="45"/>
      <c r="C154" s="46"/>
      <c r="D154" s="46"/>
      <c r="E154" s="39" t="s">
        <v>6283</v>
      </c>
      <c r="F154" s="46"/>
      <c r="G154" s="46"/>
      <c r="H154" s="46"/>
      <c r="I154" s="46"/>
      <c r="J154" s="47"/>
    </row>
    <row r="155" ht="60">
      <c r="A155" s="37" t="s">
        <v>131</v>
      </c>
      <c r="B155" s="45"/>
      <c r="C155" s="46"/>
      <c r="D155" s="46"/>
      <c r="E155" s="39" t="s">
        <v>6283</v>
      </c>
      <c r="F155" s="46"/>
      <c r="G155" s="46"/>
      <c r="H155" s="46"/>
      <c r="I155" s="46"/>
      <c r="J155" s="47"/>
    </row>
    <row r="156" ht="45">
      <c r="A156" s="37" t="s">
        <v>125</v>
      </c>
      <c r="B156" s="37">
        <v>38</v>
      </c>
      <c r="C156" s="38" t="s">
        <v>3222</v>
      </c>
      <c r="D156" s="37" t="s">
        <v>127</v>
      </c>
      <c r="E156" s="39" t="s">
        <v>3223</v>
      </c>
      <c r="F156" s="40" t="s">
        <v>1304</v>
      </c>
      <c r="G156" s="41">
        <v>312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130</v>
      </c>
      <c r="B157" s="45"/>
      <c r="C157" s="46"/>
      <c r="D157" s="46"/>
      <c r="E157" s="39" t="s">
        <v>3223</v>
      </c>
      <c r="F157" s="46"/>
      <c r="G157" s="46"/>
      <c r="H157" s="46"/>
      <c r="I157" s="46"/>
      <c r="J157" s="47"/>
    </row>
    <row r="158" ht="45">
      <c r="A158" s="37" t="s">
        <v>131</v>
      </c>
      <c r="B158" s="45"/>
      <c r="C158" s="46"/>
      <c r="D158" s="46"/>
      <c r="E158" s="39" t="s">
        <v>3223</v>
      </c>
      <c r="F158" s="46"/>
      <c r="G158" s="46"/>
      <c r="H158" s="46"/>
      <c r="I158" s="46"/>
      <c r="J158" s="47"/>
    </row>
    <row r="159" ht="45">
      <c r="A159" s="37" t="s">
        <v>125</v>
      </c>
      <c r="B159" s="37">
        <v>39</v>
      </c>
      <c r="C159" s="38" t="s">
        <v>6284</v>
      </c>
      <c r="D159" s="37" t="s">
        <v>127</v>
      </c>
      <c r="E159" s="39" t="s">
        <v>6285</v>
      </c>
      <c r="F159" s="40" t="s">
        <v>135</v>
      </c>
      <c r="G159" s="41">
        <v>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45">
      <c r="A160" s="37" t="s">
        <v>130</v>
      </c>
      <c r="B160" s="45"/>
      <c r="C160" s="46"/>
      <c r="D160" s="46"/>
      <c r="E160" s="39" t="s">
        <v>6285</v>
      </c>
      <c r="F160" s="46"/>
      <c r="G160" s="46"/>
      <c r="H160" s="46"/>
      <c r="I160" s="46"/>
      <c r="J160" s="47"/>
    </row>
    <row r="161" ht="45">
      <c r="A161" s="37" t="s">
        <v>131</v>
      </c>
      <c r="B161" s="45"/>
      <c r="C161" s="46"/>
      <c r="D161" s="46"/>
      <c r="E161" s="39" t="s">
        <v>6285</v>
      </c>
      <c r="F161" s="46"/>
      <c r="G161" s="46"/>
      <c r="H161" s="46"/>
      <c r="I161" s="46"/>
      <c r="J161" s="47"/>
    </row>
    <row r="162" ht="45">
      <c r="A162" s="37" t="s">
        <v>125</v>
      </c>
      <c r="B162" s="37">
        <v>40</v>
      </c>
      <c r="C162" s="38" t="s">
        <v>6286</v>
      </c>
      <c r="D162" s="37" t="s">
        <v>127</v>
      </c>
      <c r="E162" s="39" t="s">
        <v>6287</v>
      </c>
      <c r="F162" s="40" t="s">
        <v>135</v>
      </c>
      <c r="G162" s="41">
        <v>30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45">
      <c r="A163" s="37" t="s">
        <v>130</v>
      </c>
      <c r="B163" s="45"/>
      <c r="C163" s="46"/>
      <c r="D163" s="46"/>
      <c r="E163" s="39" t="s">
        <v>6288</v>
      </c>
      <c r="F163" s="46"/>
      <c r="G163" s="46"/>
      <c r="H163" s="46"/>
      <c r="I163" s="46"/>
      <c r="J163" s="47"/>
    </row>
    <row r="164">
      <c r="A164" s="37" t="s">
        <v>242</v>
      </c>
      <c r="B164" s="45"/>
      <c r="C164" s="46"/>
      <c r="D164" s="46"/>
      <c r="E164" s="51" t="s">
        <v>6289</v>
      </c>
      <c r="F164" s="46"/>
      <c r="G164" s="46"/>
      <c r="H164" s="46"/>
      <c r="I164" s="46"/>
      <c r="J164" s="47"/>
    </row>
    <row r="165" ht="45">
      <c r="A165" s="37" t="s">
        <v>131</v>
      </c>
      <c r="B165" s="45"/>
      <c r="C165" s="46"/>
      <c r="D165" s="46"/>
      <c r="E165" s="39" t="s">
        <v>6288</v>
      </c>
      <c r="F165" s="46"/>
      <c r="G165" s="46"/>
      <c r="H165" s="46"/>
      <c r="I165" s="46"/>
      <c r="J165" s="47"/>
    </row>
    <row r="166" ht="30">
      <c r="A166" s="37" t="s">
        <v>125</v>
      </c>
      <c r="B166" s="37">
        <v>41</v>
      </c>
      <c r="C166" s="38" t="s">
        <v>6290</v>
      </c>
      <c r="D166" s="37" t="s">
        <v>127</v>
      </c>
      <c r="E166" s="39" t="s">
        <v>6291</v>
      </c>
      <c r="F166" s="40" t="s">
        <v>135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130</v>
      </c>
      <c r="B167" s="45"/>
      <c r="C167" s="46"/>
      <c r="D167" s="46"/>
      <c r="E167" s="39" t="s">
        <v>6291</v>
      </c>
      <c r="F167" s="46"/>
      <c r="G167" s="46"/>
      <c r="H167" s="46"/>
      <c r="I167" s="46"/>
      <c r="J167" s="47"/>
    </row>
    <row r="168" ht="30">
      <c r="A168" s="37" t="s">
        <v>131</v>
      </c>
      <c r="B168" s="45"/>
      <c r="C168" s="46"/>
      <c r="D168" s="46"/>
      <c r="E168" s="39" t="s">
        <v>6291</v>
      </c>
      <c r="F168" s="46"/>
      <c r="G168" s="46"/>
      <c r="H168" s="46"/>
      <c r="I168" s="46"/>
      <c r="J168" s="47"/>
    </row>
    <row r="169" ht="45">
      <c r="A169" s="37" t="s">
        <v>125</v>
      </c>
      <c r="B169" s="37">
        <v>42</v>
      </c>
      <c r="C169" s="38" t="s">
        <v>6292</v>
      </c>
      <c r="D169" s="37" t="s">
        <v>127</v>
      </c>
      <c r="E169" s="39" t="s">
        <v>6293</v>
      </c>
      <c r="F169" s="40" t="s">
        <v>135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 ht="45">
      <c r="A170" s="37" t="s">
        <v>130</v>
      </c>
      <c r="B170" s="45"/>
      <c r="C170" s="46"/>
      <c r="D170" s="46"/>
      <c r="E170" s="39" t="s">
        <v>6293</v>
      </c>
      <c r="F170" s="46"/>
      <c r="G170" s="46"/>
      <c r="H170" s="46"/>
      <c r="I170" s="46"/>
      <c r="J170" s="47"/>
    </row>
    <row r="171" ht="45">
      <c r="A171" s="37" t="s">
        <v>131</v>
      </c>
      <c r="B171" s="45"/>
      <c r="C171" s="46"/>
      <c r="D171" s="46"/>
      <c r="E171" s="39" t="s">
        <v>6293</v>
      </c>
      <c r="F171" s="46"/>
      <c r="G171" s="46"/>
      <c r="H171" s="46"/>
      <c r="I171" s="46"/>
      <c r="J171" s="47"/>
    </row>
    <row r="172" ht="45">
      <c r="A172" s="37" t="s">
        <v>125</v>
      </c>
      <c r="B172" s="37">
        <v>43</v>
      </c>
      <c r="C172" s="38" t="s">
        <v>3243</v>
      </c>
      <c r="D172" s="37" t="s">
        <v>127</v>
      </c>
      <c r="E172" s="39" t="s">
        <v>3244</v>
      </c>
      <c r="F172" s="40" t="s">
        <v>1304</v>
      </c>
      <c r="G172" s="41">
        <v>122.88500000000001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45">
      <c r="A173" s="37" t="s">
        <v>130</v>
      </c>
      <c r="B173" s="45"/>
      <c r="C173" s="46"/>
      <c r="D173" s="46"/>
      <c r="E173" s="39" t="s">
        <v>3245</v>
      </c>
      <c r="F173" s="46"/>
      <c r="G173" s="46"/>
      <c r="H173" s="46"/>
      <c r="I173" s="46"/>
      <c r="J173" s="47"/>
    </row>
    <row r="174">
      <c r="A174" s="37" t="s">
        <v>242</v>
      </c>
      <c r="B174" s="45"/>
      <c r="C174" s="46"/>
      <c r="D174" s="46"/>
      <c r="E174" s="51" t="s">
        <v>6294</v>
      </c>
      <c r="F174" s="46"/>
      <c r="G174" s="46"/>
      <c r="H174" s="46"/>
      <c r="I174" s="46"/>
      <c r="J174" s="47"/>
    </row>
    <row r="175" ht="45">
      <c r="A175" s="37" t="s">
        <v>131</v>
      </c>
      <c r="B175" s="45"/>
      <c r="C175" s="46"/>
      <c r="D175" s="46"/>
      <c r="E175" s="39" t="s">
        <v>3245</v>
      </c>
      <c r="F175" s="46"/>
      <c r="G175" s="46"/>
      <c r="H175" s="46"/>
      <c r="I175" s="46"/>
      <c r="J175" s="47"/>
    </row>
    <row r="176">
      <c r="A176" s="31" t="s">
        <v>122</v>
      </c>
      <c r="B176" s="32"/>
      <c r="C176" s="33" t="s">
        <v>1507</v>
      </c>
      <c r="D176" s="34"/>
      <c r="E176" s="31" t="s">
        <v>1508</v>
      </c>
      <c r="F176" s="34"/>
      <c r="G176" s="34"/>
      <c r="H176" s="34"/>
      <c r="I176" s="35">
        <f>SUMIFS(I177:I179,A177:A179,"P")</f>
        <v>0</v>
      </c>
      <c r="J176" s="36"/>
    </row>
    <row r="177" ht="45">
      <c r="A177" s="37" t="s">
        <v>125</v>
      </c>
      <c r="B177" s="37">
        <v>44</v>
      </c>
      <c r="C177" s="38" t="s">
        <v>6295</v>
      </c>
      <c r="D177" s="37" t="s">
        <v>127</v>
      </c>
      <c r="E177" s="39" t="s">
        <v>3258</v>
      </c>
      <c r="F177" s="40" t="s">
        <v>237</v>
      </c>
      <c r="G177" s="41">
        <v>284.16300000000001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60">
      <c r="A178" s="37" t="s">
        <v>130</v>
      </c>
      <c r="B178" s="45"/>
      <c r="C178" s="46"/>
      <c r="D178" s="46"/>
      <c r="E178" s="39" t="s">
        <v>6296</v>
      </c>
      <c r="F178" s="46"/>
      <c r="G178" s="46"/>
      <c r="H178" s="46"/>
      <c r="I178" s="46"/>
      <c r="J178" s="47"/>
    </row>
    <row r="179" ht="60">
      <c r="A179" s="37" t="s">
        <v>131</v>
      </c>
      <c r="B179" s="48"/>
      <c r="C179" s="49"/>
      <c r="D179" s="49"/>
      <c r="E179" s="39" t="s">
        <v>6296</v>
      </c>
      <c r="F179" s="49"/>
      <c r="G179" s="49"/>
      <c r="H179" s="49"/>
      <c r="I179" s="49"/>
      <c r="J179" s="50"/>
    </row>
  </sheetData>
  <sheetProtection sheet="1" objects="1" scenarios="1" spinCount="100000" saltValue="0PYNrwR092xI+5lPkxbmtEl0MsbfMTOlKSWIV59wXMjK8ElgsAkO/DVQ914Sq5vaysahpXxGPamj8cecbQh2YQ==" hashValue="kcptUBE8TbCoXfC21zumeLL7COhBgslvT+Fs5ggUk8V1RZXmDE+TCI8kz0AfqXRzB1V5P2jwp4XOKNaAFgpCU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232</v>
      </c>
      <c r="I3" s="25">
        <f>SUMIFS(I9:I603,A9:A603,"SD")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109</v>
      </c>
      <c r="B5" s="20" t="s">
        <v>110</v>
      </c>
      <c r="C5" s="21" t="s">
        <v>232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233</v>
      </c>
      <c r="D9" s="34"/>
      <c r="E9" s="31" t="s">
        <v>234</v>
      </c>
      <c r="F9" s="34"/>
      <c r="G9" s="34"/>
      <c r="H9" s="34"/>
      <c r="I9" s="35">
        <f>SUMIFS(I10:I19,A10:A19,"P")</f>
        <v>0</v>
      </c>
      <c r="J9" s="36"/>
    </row>
    <row r="10" ht="30">
      <c r="A10" s="37" t="s">
        <v>125</v>
      </c>
      <c r="B10" s="37">
        <v>1</v>
      </c>
      <c r="C10" s="38" t="s">
        <v>235</v>
      </c>
      <c r="D10" s="37" t="s">
        <v>127</v>
      </c>
      <c r="E10" s="39" t="s">
        <v>236</v>
      </c>
      <c r="F10" s="40" t="s">
        <v>237</v>
      </c>
      <c r="G10" s="41">
        <v>0.115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130</v>
      </c>
      <c r="B11" s="45"/>
      <c r="C11" s="46"/>
      <c r="D11" s="46"/>
      <c r="E11" s="39" t="s">
        <v>236</v>
      </c>
      <c r="F11" s="46"/>
      <c r="G11" s="46"/>
      <c r="H11" s="46"/>
      <c r="I11" s="46"/>
      <c r="J11" s="47"/>
    </row>
    <row r="12" ht="30">
      <c r="A12" s="37" t="s">
        <v>131</v>
      </c>
      <c r="B12" s="45"/>
      <c r="C12" s="46"/>
      <c r="D12" s="46"/>
      <c r="E12" s="39" t="s">
        <v>236</v>
      </c>
      <c r="F12" s="46"/>
      <c r="G12" s="46"/>
      <c r="H12" s="46"/>
      <c r="I12" s="46"/>
      <c r="J12" s="47"/>
    </row>
    <row r="13" ht="45">
      <c r="A13" s="37" t="s">
        <v>125</v>
      </c>
      <c r="B13" s="37">
        <v>2</v>
      </c>
      <c r="C13" s="38" t="s">
        <v>238</v>
      </c>
      <c r="D13" s="37" t="s">
        <v>239</v>
      </c>
      <c r="E13" s="39" t="s">
        <v>240</v>
      </c>
      <c r="F13" s="40" t="s">
        <v>237</v>
      </c>
      <c r="G13" s="41">
        <v>115.59999999999999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130</v>
      </c>
      <c r="B14" s="45"/>
      <c r="C14" s="46"/>
      <c r="D14" s="46"/>
      <c r="E14" s="39" t="s">
        <v>241</v>
      </c>
      <c r="F14" s="46"/>
      <c r="G14" s="46"/>
      <c r="H14" s="46"/>
      <c r="I14" s="46"/>
      <c r="J14" s="47"/>
    </row>
    <row r="15">
      <c r="A15" s="37" t="s">
        <v>242</v>
      </c>
      <c r="B15" s="45"/>
      <c r="C15" s="46"/>
      <c r="D15" s="46"/>
      <c r="E15" s="51" t="s">
        <v>243</v>
      </c>
      <c r="F15" s="46"/>
      <c r="G15" s="46"/>
      <c r="H15" s="46"/>
      <c r="I15" s="46"/>
      <c r="J15" s="47"/>
    </row>
    <row r="16" ht="225">
      <c r="A16" s="37" t="s">
        <v>131</v>
      </c>
      <c r="B16" s="45"/>
      <c r="C16" s="46"/>
      <c r="D16" s="46"/>
      <c r="E16" s="39" t="s">
        <v>244</v>
      </c>
      <c r="F16" s="46"/>
      <c r="G16" s="46"/>
      <c r="H16" s="46"/>
      <c r="I16" s="46"/>
      <c r="J16" s="47"/>
    </row>
    <row r="17" ht="45">
      <c r="A17" s="37" t="s">
        <v>125</v>
      </c>
      <c r="B17" s="37">
        <v>3</v>
      </c>
      <c r="C17" s="38" t="s">
        <v>245</v>
      </c>
      <c r="D17" s="37" t="s">
        <v>246</v>
      </c>
      <c r="E17" s="39" t="s">
        <v>247</v>
      </c>
      <c r="F17" s="40" t="s">
        <v>237</v>
      </c>
      <c r="G17" s="41">
        <v>0.115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130</v>
      </c>
      <c r="B18" s="45"/>
      <c r="C18" s="46"/>
      <c r="D18" s="46"/>
      <c r="E18" s="39" t="s">
        <v>248</v>
      </c>
      <c r="F18" s="46"/>
      <c r="G18" s="46"/>
      <c r="H18" s="46"/>
      <c r="I18" s="46"/>
      <c r="J18" s="47"/>
    </row>
    <row r="19" ht="225">
      <c r="A19" s="37" t="s">
        <v>131</v>
      </c>
      <c r="B19" s="45"/>
      <c r="C19" s="46"/>
      <c r="D19" s="46"/>
      <c r="E19" s="39" t="s">
        <v>249</v>
      </c>
      <c r="F19" s="46"/>
      <c r="G19" s="46"/>
      <c r="H19" s="46"/>
      <c r="I19" s="46"/>
      <c r="J19" s="47"/>
    </row>
    <row r="20">
      <c r="A20" s="31" t="s">
        <v>122</v>
      </c>
      <c r="B20" s="32"/>
      <c r="C20" s="33" t="s">
        <v>123</v>
      </c>
      <c r="D20" s="34"/>
      <c r="E20" s="31" t="s">
        <v>250</v>
      </c>
      <c r="F20" s="34"/>
      <c r="G20" s="34"/>
      <c r="H20" s="34"/>
      <c r="I20" s="35">
        <f>SUMIFS(I21:I548,A21:A548,"P")</f>
        <v>0</v>
      </c>
      <c r="J20" s="36"/>
    </row>
    <row r="21" ht="30">
      <c r="A21" s="37" t="s">
        <v>125</v>
      </c>
      <c r="B21" s="37">
        <v>4</v>
      </c>
      <c r="C21" s="38" t="s">
        <v>251</v>
      </c>
      <c r="D21" s="37" t="s">
        <v>127</v>
      </c>
      <c r="E21" s="39" t="s">
        <v>252</v>
      </c>
      <c r="F21" s="40" t="s">
        <v>129</v>
      </c>
      <c r="G21" s="41">
        <v>13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130</v>
      </c>
      <c r="B22" s="45"/>
      <c r="C22" s="46"/>
      <c r="D22" s="46"/>
      <c r="E22" s="39" t="s">
        <v>252</v>
      </c>
      <c r="F22" s="46"/>
      <c r="G22" s="46"/>
      <c r="H22" s="46"/>
      <c r="I22" s="46"/>
      <c r="J22" s="47"/>
    </row>
    <row r="23" ht="30">
      <c r="A23" s="37" t="s">
        <v>131</v>
      </c>
      <c r="B23" s="45"/>
      <c r="C23" s="46"/>
      <c r="D23" s="46"/>
      <c r="E23" s="39" t="s">
        <v>252</v>
      </c>
      <c r="F23" s="46"/>
      <c r="G23" s="46"/>
      <c r="H23" s="46"/>
      <c r="I23" s="46"/>
      <c r="J23" s="47"/>
    </row>
    <row r="24" ht="45">
      <c r="A24" s="37" t="s">
        <v>125</v>
      </c>
      <c r="B24" s="37">
        <v>5</v>
      </c>
      <c r="C24" s="38" t="s">
        <v>253</v>
      </c>
      <c r="D24" s="37" t="s">
        <v>127</v>
      </c>
      <c r="E24" s="39" t="s">
        <v>254</v>
      </c>
      <c r="F24" s="40" t="s">
        <v>129</v>
      </c>
      <c r="G24" s="41">
        <v>450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45">
      <c r="A25" s="37" t="s">
        <v>130</v>
      </c>
      <c r="B25" s="45"/>
      <c r="C25" s="46"/>
      <c r="D25" s="46"/>
      <c r="E25" s="39" t="s">
        <v>255</v>
      </c>
      <c r="F25" s="46"/>
      <c r="G25" s="46"/>
      <c r="H25" s="46"/>
      <c r="I25" s="46"/>
      <c r="J25" s="47"/>
    </row>
    <row r="26" ht="45">
      <c r="A26" s="37" t="s">
        <v>131</v>
      </c>
      <c r="B26" s="45"/>
      <c r="C26" s="46"/>
      <c r="D26" s="46"/>
      <c r="E26" s="39" t="s">
        <v>255</v>
      </c>
      <c r="F26" s="46"/>
      <c r="G26" s="46"/>
      <c r="H26" s="46"/>
      <c r="I26" s="46"/>
      <c r="J26" s="47"/>
    </row>
    <row r="27" ht="30">
      <c r="A27" s="37" t="s">
        <v>125</v>
      </c>
      <c r="B27" s="37">
        <v>6</v>
      </c>
      <c r="C27" s="38" t="s">
        <v>256</v>
      </c>
      <c r="D27" s="37" t="s">
        <v>127</v>
      </c>
      <c r="E27" s="39" t="s">
        <v>257</v>
      </c>
      <c r="F27" s="40" t="s">
        <v>129</v>
      </c>
      <c r="G27" s="41">
        <v>8400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130</v>
      </c>
      <c r="B28" s="45"/>
      <c r="C28" s="46"/>
      <c r="D28" s="46"/>
      <c r="E28" s="39" t="s">
        <v>257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257</v>
      </c>
      <c r="F29" s="46"/>
      <c r="G29" s="46"/>
      <c r="H29" s="46"/>
      <c r="I29" s="46"/>
      <c r="J29" s="47"/>
    </row>
    <row r="30" ht="30">
      <c r="A30" s="37" t="s">
        <v>125</v>
      </c>
      <c r="B30" s="37">
        <v>7</v>
      </c>
      <c r="C30" s="38" t="s">
        <v>258</v>
      </c>
      <c r="D30" s="37" t="s">
        <v>127</v>
      </c>
      <c r="E30" s="39" t="s">
        <v>259</v>
      </c>
      <c r="F30" s="40" t="s">
        <v>129</v>
      </c>
      <c r="G30" s="41">
        <v>750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259</v>
      </c>
      <c r="F31" s="46"/>
      <c r="G31" s="46"/>
      <c r="H31" s="46"/>
      <c r="I31" s="46"/>
      <c r="J31" s="47"/>
    </row>
    <row r="32" ht="30">
      <c r="A32" s="37" t="s">
        <v>131</v>
      </c>
      <c r="B32" s="45"/>
      <c r="C32" s="46"/>
      <c r="D32" s="46"/>
      <c r="E32" s="39" t="s">
        <v>259</v>
      </c>
      <c r="F32" s="46"/>
      <c r="G32" s="46"/>
      <c r="H32" s="46"/>
      <c r="I32" s="46"/>
      <c r="J32" s="47"/>
    </row>
    <row r="33">
      <c r="A33" s="37" t="s">
        <v>125</v>
      </c>
      <c r="B33" s="37">
        <v>8</v>
      </c>
      <c r="C33" s="38" t="s">
        <v>260</v>
      </c>
      <c r="D33" s="37" t="s">
        <v>127</v>
      </c>
      <c r="E33" s="39" t="s">
        <v>261</v>
      </c>
      <c r="F33" s="40" t="s">
        <v>129</v>
      </c>
      <c r="G33" s="41">
        <v>150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130</v>
      </c>
      <c r="B34" s="45"/>
      <c r="C34" s="46"/>
      <c r="D34" s="46"/>
      <c r="E34" s="39" t="s">
        <v>261</v>
      </c>
      <c r="F34" s="46"/>
      <c r="G34" s="46"/>
      <c r="H34" s="46"/>
      <c r="I34" s="46"/>
      <c r="J34" s="47"/>
    </row>
    <row r="35">
      <c r="A35" s="37" t="s">
        <v>131</v>
      </c>
      <c r="B35" s="45"/>
      <c r="C35" s="46"/>
      <c r="D35" s="46"/>
      <c r="E35" s="39" t="s">
        <v>261</v>
      </c>
      <c r="F35" s="46"/>
      <c r="G35" s="46"/>
      <c r="H35" s="46"/>
      <c r="I35" s="46"/>
      <c r="J35" s="47"/>
    </row>
    <row r="36">
      <c r="A36" s="37" t="s">
        <v>125</v>
      </c>
      <c r="B36" s="37">
        <v>9</v>
      </c>
      <c r="C36" s="38" t="s">
        <v>262</v>
      </c>
      <c r="D36" s="37" t="s">
        <v>127</v>
      </c>
      <c r="E36" s="39" t="s">
        <v>263</v>
      </c>
      <c r="F36" s="40" t="s">
        <v>129</v>
      </c>
      <c r="G36" s="41">
        <v>130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130</v>
      </c>
      <c r="B37" s="45"/>
      <c r="C37" s="46"/>
      <c r="D37" s="46"/>
      <c r="E37" s="39" t="s">
        <v>263</v>
      </c>
      <c r="F37" s="46"/>
      <c r="G37" s="46"/>
      <c r="H37" s="46"/>
      <c r="I37" s="46"/>
      <c r="J37" s="47"/>
    </row>
    <row r="38">
      <c r="A38" s="37" t="s">
        <v>131</v>
      </c>
      <c r="B38" s="45"/>
      <c r="C38" s="46"/>
      <c r="D38" s="46"/>
      <c r="E38" s="39" t="s">
        <v>263</v>
      </c>
      <c r="F38" s="46"/>
      <c r="G38" s="46"/>
      <c r="H38" s="46"/>
      <c r="I38" s="46"/>
      <c r="J38" s="47"/>
    </row>
    <row r="39">
      <c r="A39" s="37" t="s">
        <v>125</v>
      </c>
      <c r="B39" s="37">
        <v>10</v>
      </c>
      <c r="C39" s="38" t="s">
        <v>264</v>
      </c>
      <c r="D39" s="37" t="s">
        <v>127</v>
      </c>
      <c r="E39" s="39" t="s">
        <v>265</v>
      </c>
      <c r="F39" s="40" t="s">
        <v>129</v>
      </c>
      <c r="G39" s="41">
        <v>100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130</v>
      </c>
      <c r="B40" s="45"/>
      <c r="C40" s="46"/>
      <c r="D40" s="46"/>
      <c r="E40" s="39" t="s">
        <v>265</v>
      </c>
      <c r="F40" s="46"/>
      <c r="G40" s="46"/>
      <c r="H40" s="46"/>
      <c r="I40" s="46"/>
      <c r="J40" s="47"/>
    </row>
    <row r="41">
      <c r="A41" s="37" t="s">
        <v>131</v>
      </c>
      <c r="B41" s="45"/>
      <c r="C41" s="46"/>
      <c r="D41" s="46"/>
      <c r="E41" s="39" t="s">
        <v>265</v>
      </c>
      <c r="F41" s="46"/>
      <c r="G41" s="46"/>
      <c r="H41" s="46"/>
      <c r="I41" s="46"/>
      <c r="J41" s="47"/>
    </row>
    <row r="42">
      <c r="A42" s="37" t="s">
        <v>125</v>
      </c>
      <c r="B42" s="37">
        <v>11</v>
      </c>
      <c r="C42" s="38" t="s">
        <v>266</v>
      </c>
      <c r="D42" s="37" t="s">
        <v>127</v>
      </c>
      <c r="E42" s="39" t="s">
        <v>267</v>
      </c>
      <c r="F42" s="40" t="s">
        <v>129</v>
      </c>
      <c r="G42" s="41">
        <v>150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130</v>
      </c>
      <c r="B43" s="45"/>
      <c r="C43" s="46"/>
      <c r="D43" s="46"/>
      <c r="E43" s="39" t="s">
        <v>267</v>
      </c>
      <c r="F43" s="46"/>
      <c r="G43" s="46"/>
      <c r="H43" s="46"/>
      <c r="I43" s="46"/>
      <c r="J43" s="47"/>
    </row>
    <row r="44">
      <c r="A44" s="37" t="s">
        <v>131</v>
      </c>
      <c r="B44" s="45"/>
      <c r="C44" s="46"/>
      <c r="D44" s="46"/>
      <c r="E44" s="39" t="s">
        <v>267</v>
      </c>
      <c r="F44" s="46"/>
      <c r="G44" s="46"/>
      <c r="H44" s="46"/>
      <c r="I44" s="46"/>
      <c r="J44" s="47"/>
    </row>
    <row r="45">
      <c r="A45" s="37" t="s">
        <v>125</v>
      </c>
      <c r="B45" s="37">
        <v>12</v>
      </c>
      <c r="C45" s="38" t="s">
        <v>268</v>
      </c>
      <c r="D45" s="37" t="s">
        <v>127</v>
      </c>
      <c r="E45" s="39" t="s">
        <v>269</v>
      </c>
      <c r="F45" s="40" t="s">
        <v>129</v>
      </c>
      <c r="G45" s="41">
        <v>400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130</v>
      </c>
      <c r="B46" s="45"/>
      <c r="C46" s="46"/>
      <c r="D46" s="46"/>
      <c r="E46" s="39" t="s">
        <v>269</v>
      </c>
      <c r="F46" s="46"/>
      <c r="G46" s="46"/>
      <c r="H46" s="46"/>
      <c r="I46" s="46"/>
      <c r="J46" s="47"/>
    </row>
    <row r="47">
      <c r="A47" s="37" t="s">
        <v>131</v>
      </c>
      <c r="B47" s="45"/>
      <c r="C47" s="46"/>
      <c r="D47" s="46"/>
      <c r="E47" s="39" t="s">
        <v>269</v>
      </c>
      <c r="F47" s="46"/>
      <c r="G47" s="46"/>
      <c r="H47" s="46"/>
      <c r="I47" s="46"/>
      <c r="J47" s="47"/>
    </row>
    <row r="48" ht="30">
      <c r="A48" s="37" t="s">
        <v>125</v>
      </c>
      <c r="B48" s="37">
        <v>13</v>
      </c>
      <c r="C48" s="38" t="s">
        <v>270</v>
      </c>
      <c r="D48" s="37" t="s">
        <v>127</v>
      </c>
      <c r="E48" s="39" t="s">
        <v>271</v>
      </c>
      <c r="F48" s="40" t="s">
        <v>135</v>
      </c>
      <c r="G48" s="41">
        <v>40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130</v>
      </c>
      <c r="B49" s="45"/>
      <c r="C49" s="46"/>
      <c r="D49" s="46"/>
      <c r="E49" s="39" t="s">
        <v>271</v>
      </c>
      <c r="F49" s="46"/>
      <c r="G49" s="46"/>
      <c r="H49" s="46"/>
      <c r="I49" s="46"/>
      <c r="J49" s="47"/>
    </row>
    <row r="50" ht="30">
      <c r="A50" s="37" t="s">
        <v>131</v>
      </c>
      <c r="B50" s="45"/>
      <c r="C50" s="46"/>
      <c r="D50" s="46"/>
      <c r="E50" s="39" t="s">
        <v>271</v>
      </c>
      <c r="F50" s="46"/>
      <c r="G50" s="46"/>
      <c r="H50" s="46"/>
      <c r="I50" s="46"/>
      <c r="J50" s="47"/>
    </row>
    <row r="51" ht="30">
      <c r="A51" s="37" t="s">
        <v>125</v>
      </c>
      <c r="B51" s="37">
        <v>14</v>
      </c>
      <c r="C51" s="38" t="s">
        <v>272</v>
      </c>
      <c r="D51" s="37" t="s">
        <v>127</v>
      </c>
      <c r="E51" s="39" t="s">
        <v>273</v>
      </c>
      <c r="F51" s="40" t="s">
        <v>135</v>
      </c>
      <c r="G51" s="41">
        <v>40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130</v>
      </c>
      <c r="B52" s="45"/>
      <c r="C52" s="46"/>
      <c r="D52" s="46"/>
      <c r="E52" s="39" t="s">
        <v>273</v>
      </c>
      <c r="F52" s="46"/>
      <c r="G52" s="46"/>
      <c r="H52" s="46"/>
      <c r="I52" s="46"/>
      <c r="J52" s="47"/>
    </row>
    <row r="53" ht="30">
      <c r="A53" s="37" t="s">
        <v>131</v>
      </c>
      <c r="B53" s="45"/>
      <c r="C53" s="46"/>
      <c r="D53" s="46"/>
      <c r="E53" s="39" t="s">
        <v>273</v>
      </c>
      <c r="F53" s="46"/>
      <c r="G53" s="46"/>
      <c r="H53" s="46"/>
      <c r="I53" s="46"/>
      <c r="J53" s="47"/>
    </row>
    <row r="54">
      <c r="A54" s="37" t="s">
        <v>125</v>
      </c>
      <c r="B54" s="37">
        <v>15</v>
      </c>
      <c r="C54" s="38" t="s">
        <v>274</v>
      </c>
      <c r="D54" s="37" t="s">
        <v>127</v>
      </c>
      <c r="E54" s="39" t="s">
        <v>275</v>
      </c>
      <c r="F54" s="40" t="s">
        <v>129</v>
      </c>
      <c r="G54" s="41">
        <v>3300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130</v>
      </c>
      <c r="B55" s="45"/>
      <c r="C55" s="46"/>
      <c r="D55" s="46"/>
      <c r="E55" s="39" t="s">
        <v>275</v>
      </c>
      <c r="F55" s="46"/>
      <c r="G55" s="46"/>
      <c r="H55" s="46"/>
      <c r="I55" s="46"/>
      <c r="J55" s="47"/>
    </row>
    <row r="56">
      <c r="A56" s="37" t="s">
        <v>131</v>
      </c>
      <c r="B56" s="45"/>
      <c r="C56" s="46"/>
      <c r="D56" s="46"/>
      <c r="E56" s="39" t="s">
        <v>275</v>
      </c>
      <c r="F56" s="46"/>
      <c r="G56" s="46"/>
      <c r="H56" s="46"/>
      <c r="I56" s="46"/>
      <c r="J56" s="47"/>
    </row>
    <row r="57" ht="30">
      <c r="A57" s="37" t="s">
        <v>125</v>
      </c>
      <c r="B57" s="37">
        <v>16</v>
      </c>
      <c r="C57" s="38" t="s">
        <v>276</v>
      </c>
      <c r="D57" s="37" t="s">
        <v>127</v>
      </c>
      <c r="E57" s="39" t="s">
        <v>277</v>
      </c>
      <c r="F57" s="40" t="s">
        <v>129</v>
      </c>
      <c r="G57" s="41">
        <v>25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130</v>
      </c>
      <c r="B58" s="45"/>
      <c r="C58" s="46"/>
      <c r="D58" s="46"/>
      <c r="E58" s="39" t="s">
        <v>277</v>
      </c>
      <c r="F58" s="46"/>
      <c r="G58" s="46"/>
      <c r="H58" s="46"/>
      <c r="I58" s="46"/>
      <c r="J58" s="47"/>
    </row>
    <row r="59" ht="30">
      <c r="A59" s="37" t="s">
        <v>131</v>
      </c>
      <c r="B59" s="45"/>
      <c r="C59" s="46"/>
      <c r="D59" s="46"/>
      <c r="E59" s="39" t="s">
        <v>278</v>
      </c>
      <c r="F59" s="46"/>
      <c r="G59" s="46"/>
      <c r="H59" s="46"/>
      <c r="I59" s="46"/>
      <c r="J59" s="47"/>
    </row>
    <row r="60" ht="30">
      <c r="A60" s="37" t="s">
        <v>125</v>
      </c>
      <c r="B60" s="37">
        <v>17</v>
      </c>
      <c r="C60" s="38" t="s">
        <v>279</v>
      </c>
      <c r="D60" s="37" t="s">
        <v>127</v>
      </c>
      <c r="E60" s="39" t="s">
        <v>280</v>
      </c>
      <c r="F60" s="40" t="s">
        <v>129</v>
      </c>
      <c r="G60" s="41">
        <v>30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130</v>
      </c>
      <c r="B61" s="45"/>
      <c r="C61" s="46"/>
      <c r="D61" s="46"/>
      <c r="E61" s="39" t="s">
        <v>280</v>
      </c>
      <c r="F61" s="46"/>
      <c r="G61" s="46"/>
      <c r="H61" s="46"/>
      <c r="I61" s="46"/>
      <c r="J61" s="47"/>
    </row>
    <row r="62" ht="30">
      <c r="A62" s="37" t="s">
        <v>131</v>
      </c>
      <c r="B62" s="45"/>
      <c r="C62" s="46"/>
      <c r="D62" s="46"/>
      <c r="E62" s="39" t="s">
        <v>281</v>
      </c>
      <c r="F62" s="46"/>
      <c r="G62" s="46"/>
      <c r="H62" s="46"/>
      <c r="I62" s="46"/>
      <c r="J62" s="47"/>
    </row>
    <row r="63" ht="30">
      <c r="A63" s="37" t="s">
        <v>125</v>
      </c>
      <c r="B63" s="37">
        <v>18</v>
      </c>
      <c r="C63" s="38" t="s">
        <v>282</v>
      </c>
      <c r="D63" s="37" t="s">
        <v>127</v>
      </c>
      <c r="E63" s="39" t="s">
        <v>283</v>
      </c>
      <c r="F63" s="40" t="s">
        <v>129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130</v>
      </c>
      <c r="B64" s="45"/>
      <c r="C64" s="46"/>
      <c r="D64" s="46"/>
      <c r="E64" s="39" t="s">
        <v>283</v>
      </c>
      <c r="F64" s="46"/>
      <c r="G64" s="46"/>
      <c r="H64" s="46"/>
      <c r="I64" s="46"/>
      <c r="J64" s="47"/>
    </row>
    <row r="65" ht="30">
      <c r="A65" s="37" t="s">
        <v>131</v>
      </c>
      <c r="B65" s="45"/>
      <c r="C65" s="46"/>
      <c r="D65" s="46"/>
      <c r="E65" s="39" t="s">
        <v>283</v>
      </c>
      <c r="F65" s="46"/>
      <c r="G65" s="46"/>
      <c r="H65" s="46"/>
      <c r="I65" s="46"/>
      <c r="J65" s="47"/>
    </row>
    <row r="66" ht="30">
      <c r="A66" s="37" t="s">
        <v>125</v>
      </c>
      <c r="B66" s="37">
        <v>19</v>
      </c>
      <c r="C66" s="38" t="s">
        <v>284</v>
      </c>
      <c r="D66" s="37" t="s">
        <v>127</v>
      </c>
      <c r="E66" s="39" t="s">
        <v>285</v>
      </c>
      <c r="F66" s="40" t="s">
        <v>129</v>
      </c>
      <c r="G66" s="41">
        <v>230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130</v>
      </c>
      <c r="B67" s="45"/>
      <c r="C67" s="46"/>
      <c r="D67" s="46"/>
      <c r="E67" s="39" t="s">
        <v>285</v>
      </c>
      <c r="F67" s="46"/>
      <c r="G67" s="46"/>
      <c r="H67" s="46"/>
      <c r="I67" s="46"/>
      <c r="J67" s="47"/>
    </row>
    <row r="68" ht="30">
      <c r="A68" s="37" t="s">
        <v>131</v>
      </c>
      <c r="B68" s="45"/>
      <c r="C68" s="46"/>
      <c r="D68" s="46"/>
      <c r="E68" s="39" t="s">
        <v>285</v>
      </c>
      <c r="F68" s="46"/>
      <c r="G68" s="46"/>
      <c r="H68" s="46"/>
      <c r="I68" s="46"/>
      <c r="J68" s="47"/>
    </row>
    <row r="69" ht="30">
      <c r="A69" s="37" t="s">
        <v>125</v>
      </c>
      <c r="B69" s="37">
        <v>20</v>
      </c>
      <c r="C69" s="38" t="s">
        <v>286</v>
      </c>
      <c r="D69" s="37" t="s">
        <v>127</v>
      </c>
      <c r="E69" s="39" t="s">
        <v>287</v>
      </c>
      <c r="F69" s="40" t="s">
        <v>129</v>
      </c>
      <c r="G69" s="41">
        <v>5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130</v>
      </c>
      <c r="B70" s="45"/>
      <c r="C70" s="46"/>
      <c r="D70" s="46"/>
      <c r="E70" s="39" t="s">
        <v>287</v>
      </c>
      <c r="F70" s="46"/>
      <c r="G70" s="46"/>
      <c r="H70" s="46"/>
      <c r="I70" s="46"/>
      <c r="J70" s="47"/>
    </row>
    <row r="71" ht="30">
      <c r="A71" s="37" t="s">
        <v>131</v>
      </c>
      <c r="B71" s="45"/>
      <c r="C71" s="46"/>
      <c r="D71" s="46"/>
      <c r="E71" s="39" t="s">
        <v>288</v>
      </c>
      <c r="F71" s="46"/>
      <c r="G71" s="46"/>
      <c r="H71" s="46"/>
      <c r="I71" s="46"/>
      <c r="J71" s="47"/>
    </row>
    <row r="72">
      <c r="A72" s="37" t="s">
        <v>125</v>
      </c>
      <c r="B72" s="37">
        <v>21</v>
      </c>
      <c r="C72" s="38" t="s">
        <v>289</v>
      </c>
      <c r="D72" s="37" t="s">
        <v>127</v>
      </c>
      <c r="E72" s="39" t="s">
        <v>290</v>
      </c>
      <c r="F72" s="40" t="s">
        <v>135</v>
      </c>
      <c r="G72" s="41">
        <v>80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130</v>
      </c>
      <c r="B73" s="45"/>
      <c r="C73" s="46"/>
      <c r="D73" s="46"/>
      <c r="E73" s="39" t="s">
        <v>290</v>
      </c>
      <c r="F73" s="46"/>
      <c r="G73" s="46"/>
      <c r="H73" s="46"/>
      <c r="I73" s="46"/>
      <c r="J73" s="47"/>
    </row>
    <row r="74">
      <c r="A74" s="37" t="s">
        <v>131</v>
      </c>
      <c r="B74" s="45"/>
      <c r="C74" s="46"/>
      <c r="D74" s="46"/>
      <c r="E74" s="39" t="s">
        <v>290</v>
      </c>
      <c r="F74" s="46"/>
      <c r="G74" s="46"/>
      <c r="H74" s="46"/>
      <c r="I74" s="46"/>
      <c r="J74" s="47"/>
    </row>
    <row r="75">
      <c r="A75" s="37" t="s">
        <v>125</v>
      </c>
      <c r="B75" s="37">
        <v>22</v>
      </c>
      <c r="C75" s="38" t="s">
        <v>291</v>
      </c>
      <c r="D75" s="37" t="s">
        <v>127</v>
      </c>
      <c r="E75" s="39" t="s">
        <v>292</v>
      </c>
      <c r="F75" s="40" t="s">
        <v>135</v>
      </c>
      <c r="G75" s="41">
        <v>25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130</v>
      </c>
      <c r="B76" s="45"/>
      <c r="C76" s="46"/>
      <c r="D76" s="46"/>
      <c r="E76" s="39" t="s">
        <v>292</v>
      </c>
      <c r="F76" s="46"/>
      <c r="G76" s="46"/>
      <c r="H76" s="46"/>
      <c r="I76" s="46"/>
      <c r="J76" s="47"/>
    </row>
    <row r="77">
      <c r="A77" s="37" t="s">
        <v>131</v>
      </c>
      <c r="B77" s="45"/>
      <c r="C77" s="46"/>
      <c r="D77" s="46"/>
      <c r="E77" s="39" t="s">
        <v>292</v>
      </c>
      <c r="F77" s="46"/>
      <c r="G77" s="46"/>
      <c r="H77" s="46"/>
      <c r="I77" s="46"/>
      <c r="J77" s="47"/>
    </row>
    <row r="78">
      <c r="A78" s="37" t="s">
        <v>125</v>
      </c>
      <c r="B78" s="37">
        <v>23</v>
      </c>
      <c r="C78" s="38" t="s">
        <v>293</v>
      </c>
      <c r="D78" s="37" t="s">
        <v>127</v>
      </c>
      <c r="E78" s="39" t="s">
        <v>294</v>
      </c>
      <c r="F78" s="40" t="s">
        <v>129</v>
      </c>
      <c r="G78" s="41">
        <v>49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130</v>
      </c>
      <c r="B79" s="45"/>
      <c r="C79" s="46"/>
      <c r="D79" s="46"/>
      <c r="E79" s="39" t="s">
        <v>294</v>
      </c>
      <c r="F79" s="46"/>
      <c r="G79" s="46"/>
      <c r="H79" s="46"/>
      <c r="I79" s="46"/>
      <c r="J79" s="47"/>
    </row>
    <row r="80">
      <c r="A80" s="37" t="s">
        <v>131</v>
      </c>
      <c r="B80" s="45"/>
      <c r="C80" s="46"/>
      <c r="D80" s="46"/>
      <c r="E80" s="39" t="s">
        <v>294</v>
      </c>
      <c r="F80" s="46"/>
      <c r="G80" s="46"/>
      <c r="H80" s="46"/>
      <c r="I80" s="46"/>
      <c r="J80" s="47"/>
    </row>
    <row r="81" ht="45">
      <c r="A81" s="37" t="s">
        <v>125</v>
      </c>
      <c r="B81" s="37">
        <v>24</v>
      </c>
      <c r="C81" s="38" t="s">
        <v>295</v>
      </c>
      <c r="D81" s="37" t="s">
        <v>127</v>
      </c>
      <c r="E81" s="39" t="s">
        <v>296</v>
      </c>
      <c r="F81" s="40" t="s">
        <v>129</v>
      </c>
      <c r="G81" s="41">
        <v>4550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45">
      <c r="A82" s="37" t="s">
        <v>130</v>
      </c>
      <c r="B82" s="45"/>
      <c r="C82" s="46"/>
      <c r="D82" s="46"/>
      <c r="E82" s="39" t="s">
        <v>296</v>
      </c>
      <c r="F82" s="46"/>
      <c r="G82" s="46"/>
      <c r="H82" s="46"/>
      <c r="I82" s="46"/>
      <c r="J82" s="47"/>
    </row>
    <row r="83" ht="45">
      <c r="A83" s="37" t="s">
        <v>131</v>
      </c>
      <c r="B83" s="45"/>
      <c r="C83" s="46"/>
      <c r="D83" s="46"/>
      <c r="E83" s="39" t="s">
        <v>296</v>
      </c>
      <c r="F83" s="46"/>
      <c r="G83" s="46"/>
      <c r="H83" s="46"/>
      <c r="I83" s="46"/>
      <c r="J83" s="47"/>
    </row>
    <row r="84" ht="45">
      <c r="A84" s="37" t="s">
        <v>125</v>
      </c>
      <c r="B84" s="37">
        <v>25</v>
      </c>
      <c r="C84" s="38" t="s">
        <v>295</v>
      </c>
      <c r="D84" s="37" t="s">
        <v>297</v>
      </c>
      <c r="E84" s="39" t="s">
        <v>296</v>
      </c>
      <c r="F84" s="40" t="s">
        <v>129</v>
      </c>
      <c r="G84" s="41">
        <v>285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45">
      <c r="A85" s="37" t="s">
        <v>130</v>
      </c>
      <c r="B85" s="45"/>
      <c r="C85" s="46"/>
      <c r="D85" s="46"/>
      <c r="E85" s="39" t="s">
        <v>296</v>
      </c>
      <c r="F85" s="46"/>
      <c r="G85" s="46"/>
      <c r="H85" s="46"/>
      <c r="I85" s="46"/>
      <c r="J85" s="47"/>
    </row>
    <row r="86" ht="45">
      <c r="A86" s="37" t="s">
        <v>131</v>
      </c>
      <c r="B86" s="45"/>
      <c r="C86" s="46"/>
      <c r="D86" s="46"/>
      <c r="E86" s="39" t="s">
        <v>296</v>
      </c>
      <c r="F86" s="46"/>
      <c r="G86" s="46"/>
      <c r="H86" s="46"/>
      <c r="I86" s="46"/>
      <c r="J86" s="47"/>
    </row>
    <row r="87" ht="45">
      <c r="A87" s="37" t="s">
        <v>125</v>
      </c>
      <c r="B87" s="37">
        <v>26</v>
      </c>
      <c r="C87" s="38" t="s">
        <v>298</v>
      </c>
      <c r="D87" s="37" t="s">
        <v>127</v>
      </c>
      <c r="E87" s="39" t="s">
        <v>299</v>
      </c>
      <c r="F87" s="40" t="s">
        <v>129</v>
      </c>
      <c r="G87" s="41">
        <v>125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45">
      <c r="A88" s="37" t="s">
        <v>130</v>
      </c>
      <c r="B88" s="45"/>
      <c r="C88" s="46"/>
      <c r="D88" s="46"/>
      <c r="E88" s="39" t="s">
        <v>299</v>
      </c>
      <c r="F88" s="46"/>
      <c r="G88" s="46"/>
      <c r="H88" s="46"/>
      <c r="I88" s="46"/>
      <c r="J88" s="47"/>
    </row>
    <row r="89" ht="45">
      <c r="A89" s="37" t="s">
        <v>131</v>
      </c>
      <c r="B89" s="45"/>
      <c r="C89" s="46"/>
      <c r="D89" s="46"/>
      <c r="E89" s="39" t="s">
        <v>299</v>
      </c>
      <c r="F89" s="46"/>
      <c r="G89" s="46"/>
      <c r="H89" s="46"/>
      <c r="I89" s="46"/>
      <c r="J89" s="47"/>
    </row>
    <row r="90" ht="30">
      <c r="A90" s="37" t="s">
        <v>125</v>
      </c>
      <c r="B90" s="37">
        <v>27</v>
      </c>
      <c r="C90" s="38" t="s">
        <v>300</v>
      </c>
      <c r="D90" s="37" t="s">
        <v>127</v>
      </c>
      <c r="E90" s="39" t="s">
        <v>301</v>
      </c>
      <c r="F90" s="40" t="s">
        <v>129</v>
      </c>
      <c r="G90" s="41">
        <v>3330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130</v>
      </c>
      <c r="B91" s="45"/>
      <c r="C91" s="46"/>
      <c r="D91" s="46"/>
      <c r="E91" s="39" t="s">
        <v>301</v>
      </c>
      <c r="F91" s="46"/>
      <c r="G91" s="46"/>
      <c r="H91" s="46"/>
      <c r="I91" s="46"/>
      <c r="J91" s="47"/>
    </row>
    <row r="92" ht="30">
      <c r="A92" s="37" t="s">
        <v>131</v>
      </c>
      <c r="B92" s="45"/>
      <c r="C92" s="46"/>
      <c r="D92" s="46"/>
      <c r="E92" s="39" t="s">
        <v>301</v>
      </c>
      <c r="F92" s="46"/>
      <c r="G92" s="46"/>
      <c r="H92" s="46"/>
      <c r="I92" s="46"/>
      <c r="J92" s="47"/>
    </row>
    <row r="93" ht="30">
      <c r="A93" s="37" t="s">
        <v>125</v>
      </c>
      <c r="B93" s="37">
        <v>28</v>
      </c>
      <c r="C93" s="38" t="s">
        <v>300</v>
      </c>
      <c r="D93" s="37" t="s">
        <v>297</v>
      </c>
      <c r="E93" s="39" t="s">
        <v>301</v>
      </c>
      <c r="F93" s="40" t="s">
        <v>129</v>
      </c>
      <c r="G93" s="41">
        <v>550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130</v>
      </c>
      <c r="B94" s="45"/>
      <c r="C94" s="46"/>
      <c r="D94" s="46"/>
      <c r="E94" s="39" t="s">
        <v>301</v>
      </c>
      <c r="F94" s="46"/>
      <c r="G94" s="46"/>
      <c r="H94" s="46"/>
      <c r="I94" s="46"/>
      <c r="J94" s="47"/>
    </row>
    <row r="95" ht="30">
      <c r="A95" s="37" t="s">
        <v>131</v>
      </c>
      <c r="B95" s="45"/>
      <c r="C95" s="46"/>
      <c r="D95" s="46"/>
      <c r="E95" s="39" t="s">
        <v>301</v>
      </c>
      <c r="F95" s="46"/>
      <c r="G95" s="46"/>
      <c r="H95" s="46"/>
      <c r="I95" s="46"/>
      <c r="J95" s="47"/>
    </row>
    <row r="96" ht="30">
      <c r="A96" s="37" t="s">
        <v>125</v>
      </c>
      <c r="B96" s="37">
        <v>29</v>
      </c>
      <c r="C96" s="38" t="s">
        <v>302</v>
      </c>
      <c r="D96" s="37" t="s">
        <v>127</v>
      </c>
      <c r="E96" s="39" t="s">
        <v>303</v>
      </c>
      <c r="F96" s="40" t="s">
        <v>129</v>
      </c>
      <c r="G96" s="41">
        <v>49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130</v>
      </c>
      <c r="B97" s="45"/>
      <c r="C97" s="46"/>
      <c r="D97" s="46"/>
      <c r="E97" s="39" t="s">
        <v>303</v>
      </c>
      <c r="F97" s="46"/>
      <c r="G97" s="46"/>
      <c r="H97" s="46"/>
      <c r="I97" s="46"/>
      <c r="J97" s="47"/>
    </row>
    <row r="98" ht="30">
      <c r="A98" s="37" t="s">
        <v>131</v>
      </c>
      <c r="B98" s="45"/>
      <c r="C98" s="46"/>
      <c r="D98" s="46"/>
      <c r="E98" s="39" t="s">
        <v>303</v>
      </c>
      <c r="F98" s="46"/>
      <c r="G98" s="46"/>
      <c r="H98" s="46"/>
      <c r="I98" s="46"/>
      <c r="J98" s="47"/>
    </row>
    <row r="99" ht="45">
      <c r="A99" s="37" t="s">
        <v>125</v>
      </c>
      <c r="B99" s="37">
        <v>30</v>
      </c>
      <c r="C99" s="38" t="s">
        <v>304</v>
      </c>
      <c r="D99" s="37" t="s">
        <v>127</v>
      </c>
      <c r="E99" s="39" t="s">
        <v>305</v>
      </c>
      <c r="F99" s="40" t="s">
        <v>135</v>
      </c>
      <c r="G99" s="41">
        <v>105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45">
      <c r="A100" s="37" t="s">
        <v>130</v>
      </c>
      <c r="B100" s="45"/>
      <c r="C100" s="46"/>
      <c r="D100" s="46"/>
      <c r="E100" s="39" t="s">
        <v>306</v>
      </c>
      <c r="F100" s="46"/>
      <c r="G100" s="46"/>
      <c r="H100" s="46"/>
      <c r="I100" s="46"/>
      <c r="J100" s="47"/>
    </row>
    <row r="101" ht="45">
      <c r="A101" s="37" t="s">
        <v>131</v>
      </c>
      <c r="B101" s="45"/>
      <c r="C101" s="46"/>
      <c r="D101" s="46"/>
      <c r="E101" s="39" t="s">
        <v>306</v>
      </c>
      <c r="F101" s="46"/>
      <c r="G101" s="46"/>
      <c r="H101" s="46"/>
      <c r="I101" s="46"/>
      <c r="J101" s="47"/>
    </row>
    <row r="102" ht="30">
      <c r="A102" s="37" t="s">
        <v>125</v>
      </c>
      <c r="B102" s="37">
        <v>31</v>
      </c>
      <c r="C102" s="38" t="s">
        <v>307</v>
      </c>
      <c r="D102" s="37" t="s">
        <v>127</v>
      </c>
      <c r="E102" s="39" t="s">
        <v>308</v>
      </c>
      <c r="F102" s="40" t="s">
        <v>135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130</v>
      </c>
      <c r="B103" s="45"/>
      <c r="C103" s="46"/>
      <c r="D103" s="46"/>
      <c r="E103" s="39" t="s">
        <v>308</v>
      </c>
      <c r="F103" s="46"/>
      <c r="G103" s="46"/>
      <c r="H103" s="46"/>
      <c r="I103" s="46"/>
      <c r="J103" s="47"/>
    </row>
    <row r="104" ht="30">
      <c r="A104" s="37" t="s">
        <v>131</v>
      </c>
      <c r="B104" s="45"/>
      <c r="C104" s="46"/>
      <c r="D104" s="46"/>
      <c r="E104" s="39" t="s">
        <v>308</v>
      </c>
      <c r="F104" s="46"/>
      <c r="G104" s="46"/>
      <c r="H104" s="46"/>
      <c r="I104" s="46"/>
      <c r="J104" s="47"/>
    </row>
    <row r="105" ht="45">
      <c r="A105" s="37" t="s">
        <v>125</v>
      </c>
      <c r="B105" s="37">
        <v>32</v>
      </c>
      <c r="C105" s="38" t="s">
        <v>309</v>
      </c>
      <c r="D105" s="37" t="s">
        <v>127</v>
      </c>
      <c r="E105" s="39" t="s">
        <v>310</v>
      </c>
      <c r="F105" s="40" t="s">
        <v>135</v>
      </c>
      <c r="G105" s="41">
        <v>30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60">
      <c r="A106" s="37" t="s">
        <v>130</v>
      </c>
      <c r="B106" s="45"/>
      <c r="C106" s="46"/>
      <c r="D106" s="46"/>
      <c r="E106" s="39" t="s">
        <v>311</v>
      </c>
      <c r="F106" s="46"/>
      <c r="G106" s="46"/>
      <c r="H106" s="46"/>
      <c r="I106" s="46"/>
      <c r="J106" s="47"/>
    </row>
    <row r="107" ht="60">
      <c r="A107" s="37" t="s">
        <v>131</v>
      </c>
      <c r="B107" s="45"/>
      <c r="C107" s="46"/>
      <c r="D107" s="46"/>
      <c r="E107" s="39" t="s">
        <v>311</v>
      </c>
      <c r="F107" s="46"/>
      <c r="G107" s="46"/>
      <c r="H107" s="46"/>
      <c r="I107" s="46"/>
      <c r="J107" s="47"/>
    </row>
    <row r="108" ht="30">
      <c r="A108" s="37" t="s">
        <v>125</v>
      </c>
      <c r="B108" s="37">
        <v>33</v>
      </c>
      <c r="C108" s="38" t="s">
        <v>312</v>
      </c>
      <c r="D108" s="37" t="s">
        <v>127</v>
      </c>
      <c r="E108" s="39" t="s">
        <v>313</v>
      </c>
      <c r="F108" s="40" t="s">
        <v>129</v>
      </c>
      <c r="G108" s="41">
        <v>330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130</v>
      </c>
      <c r="B109" s="45"/>
      <c r="C109" s="46"/>
      <c r="D109" s="46"/>
      <c r="E109" s="39" t="s">
        <v>313</v>
      </c>
      <c r="F109" s="46"/>
      <c r="G109" s="46"/>
      <c r="H109" s="46"/>
      <c r="I109" s="46"/>
      <c r="J109" s="47"/>
    </row>
    <row r="110" ht="30">
      <c r="A110" s="37" t="s">
        <v>131</v>
      </c>
      <c r="B110" s="45"/>
      <c r="C110" s="46"/>
      <c r="D110" s="46"/>
      <c r="E110" s="39" t="s">
        <v>313</v>
      </c>
      <c r="F110" s="46"/>
      <c r="G110" s="46"/>
      <c r="H110" s="46"/>
      <c r="I110" s="46"/>
      <c r="J110" s="47"/>
    </row>
    <row r="111" ht="30">
      <c r="A111" s="37" t="s">
        <v>125</v>
      </c>
      <c r="B111" s="37">
        <v>34</v>
      </c>
      <c r="C111" s="38" t="s">
        <v>314</v>
      </c>
      <c r="D111" s="37" t="s">
        <v>127</v>
      </c>
      <c r="E111" s="39" t="s">
        <v>315</v>
      </c>
      <c r="F111" s="40" t="s">
        <v>135</v>
      </c>
      <c r="G111" s="41">
        <v>11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130</v>
      </c>
      <c r="B112" s="45"/>
      <c r="C112" s="46"/>
      <c r="D112" s="46"/>
      <c r="E112" s="39" t="s">
        <v>315</v>
      </c>
      <c r="F112" s="46"/>
      <c r="G112" s="46"/>
      <c r="H112" s="46"/>
      <c r="I112" s="46"/>
      <c r="J112" s="47"/>
    </row>
    <row r="113" ht="30">
      <c r="A113" s="37" t="s">
        <v>131</v>
      </c>
      <c r="B113" s="45"/>
      <c r="C113" s="46"/>
      <c r="D113" s="46"/>
      <c r="E113" s="39" t="s">
        <v>315</v>
      </c>
      <c r="F113" s="46"/>
      <c r="G113" s="46"/>
      <c r="H113" s="46"/>
      <c r="I113" s="46"/>
      <c r="J113" s="47"/>
    </row>
    <row r="114">
      <c r="A114" s="37" t="s">
        <v>125</v>
      </c>
      <c r="B114" s="37">
        <v>35</v>
      </c>
      <c r="C114" s="38" t="s">
        <v>316</v>
      </c>
      <c r="D114" s="37" t="s">
        <v>127</v>
      </c>
      <c r="E114" s="39" t="s">
        <v>317</v>
      </c>
      <c r="F114" s="40" t="s">
        <v>129</v>
      </c>
      <c r="G114" s="41">
        <v>9045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130</v>
      </c>
      <c r="B115" s="45"/>
      <c r="C115" s="46"/>
      <c r="D115" s="46"/>
      <c r="E115" s="39" t="s">
        <v>317</v>
      </c>
      <c r="F115" s="46"/>
      <c r="G115" s="46"/>
      <c r="H115" s="46"/>
      <c r="I115" s="46"/>
      <c r="J115" s="47"/>
    </row>
    <row r="116">
      <c r="A116" s="37" t="s">
        <v>131</v>
      </c>
      <c r="B116" s="45"/>
      <c r="C116" s="46"/>
      <c r="D116" s="46"/>
      <c r="E116" s="39" t="s">
        <v>317</v>
      </c>
      <c r="F116" s="46"/>
      <c r="G116" s="46"/>
      <c r="H116" s="46"/>
      <c r="I116" s="46"/>
      <c r="J116" s="47"/>
    </row>
    <row r="117">
      <c r="A117" s="37" t="s">
        <v>125</v>
      </c>
      <c r="B117" s="37">
        <v>36</v>
      </c>
      <c r="C117" s="38" t="s">
        <v>318</v>
      </c>
      <c r="D117" s="37" t="s">
        <v>127</v>
      </c>
      <c r="E117" s="39" t="s">
        <v>319</v>
      </c>
      <c r="F117" s="40" t="s">
        <v>129</v>
      </c>
      <c r="G117" s="41">
        <v>750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319</v>
      </c>
      <c r="F118" s="46"/>
      <c r="G118" s="46"/>
      <c r="H118" s="46"/>
      <c r="I118" s="46"/>
      <c r="J118" s="47"/>
    </row>
    <row r="119">
      <c r="A119" s="37" t="s">
        <v>131</v>
      </c>
      <c r="B119" s="45"/>
      <c r="C119" s="46"/>
      <c r="D119" s="46"/>
      <c r="E119" s="39" t="s">
        <v>319</v>
      </c>
      <c r="F119" s="46"/>
      <c r="G119" s="46"/>
      <c r="H119" s="46"/>
      <c r="I119" s="46"/>
      <c r="J119" s="47"/>
    </row>
    <row r="120" ht="30">
      <c r="A120" s="37" t="s">
        <v>125</v>
      </c>
      <c r="B120" s="37">
        <v>37</v>
      </c>
      <c r="C120" s="38" t="s">
        <v>320</v>
      </c>
      <c r="D120" s="37" t="s">
        <v>127</v>
      </c>
      <c r="E120" s="39" t="s">
        <v>321</v>
      </c>
      <c r="F120" s="40" t="s">
        <v>135</v>
      </c>
      <c r="G120" s="41">
        <v>14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130</v>
      </c>
      <c r="B121" s="45"/>
      <c r="C121" s="46"/>
      <c r="D121" s="46"/>
      <c r="E121" s="39" t="s">
        <v>321</v>
      </c>
      <c r="F121" s="46"/>
      <c r="G121" s="46"/>
      <c r="H121" s="46"/>
      <c r="I121" s="46"/>
      <c r="J121" s="47"/>
    </row>
    <row r="122" ht="30">
      <c r="A122" s="37" t="s">
        <v>131</v>
      </c>
      <c r="B122" s="45"/>
      <c r="C122" s="46"/>
      <c r="D122" s="46"/>
      <c r="E122" s="39" t="s">
        <v>321</v>
      </c>
      <c r="F122" s="46"/>
      <c r="G122" s="46"/>
      <c r="H122" s="46"/>
      <c r="I122" s="46"/>
      <c r="J122" s="47"/>
    </row>
    <row r="123">
      <c r="A123" s="37" t="s">
        <v>125</v>
      </c>
      <c r="B123" s="37">
        <v>38</v>
      </c>
      <c r="C123" s="38" t="s">
        <v>322</v>
      </c>
      <c r="D123" s="37" t="s">
        <v>127</v>
      </c>
      <c r="E123" s="39" t="s">
        <v>323</v>
      </c>
      <c r="F123" s="40" t="s">
        <v>135</v>
      </c>
      <c r="G123" s="41">
        <v>12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130</v>
      </c>
      <c r="B124" s="45"/>
      <c r="C124" s="46"/>
      <c r="D124" s="46"/>
      <c r="E124" s="39" t="s">
        <v>323</v>
      </c>
      <c r="F124" s="46"/>
      <c r="G124" s="46"/>
      <c r="H124" s="46"/>
      <c r="I124" s="46"/>
      <c r="J124" s="47"/>
    </row>
    <row r="125">
      <c r="A125" s="37" t="s">
        <v>131</v>
      </c>
      <c r="B125" s="45"/>
      <c r="C125" s="46"/>
      <c r="D125" s="46"/>
      <c r="E125" s="39" t="s">
        <v>323</v>
      </c>
      <c r="F125" s="46"/>
      <c r="G125" s="46"/>
      <c r="H125" s="46"/>
      <c r="I125" s="46"/>
      <c r="J125" s="47"/>
    </row>
    <row r="126">
      <c r="A126" s="37" t="s">
        <v>125</v>
      </c>
      <c r="B126" s="37">
        <v>39</v>
      </c>
      <c r="C126" s="38" t="s">
        <v>324</v>
      </c>
      <c r="D126" s="37" t="s">
        <v>127</v>
      </c>
      <c r="E126" s="39" t="s">
        <v>325</v>
      </c>
      <c r="F126" s="40" t="s">
        <v>135</v>
      </c>
      <c r="G126" s="41">
        <v>166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130</v>
      </c>
      <c r="B127" s="45"/>
      <c r="C127" s="46"/>
      <c r="D127" s="46"/>
      <c r="E127" s="39" t="s">
        <v>325</v>
      </c>
      <c r="F127" s="46"/>
      <c r="G127" s="46"/>
      <c r="H127" s="46"/>
      <c r="I127" s="46"/>
      <c r="J127" s="47"/>
    </row>
    <row r="128">
      <c r="A128" s="37" t="s">
        <v>131</v>
      </c>
      <c r="B128" s="45"/>
      <c r="C128" s="46"/>
      <c r="D128" s="46"/>
      <c r="E128" s="39" t="s">
        <v>325</v>
      </c>
      <c r="F128" s="46"/>
      <c r="G128" s="46"/>
      <c r="H128" s="46"/>
      <c r="I128" s="46"/>
      <c r="J128" s="47"/>
    </row>
    <row r="129">
      <c r="A129" s="37" t="s">
        <v>125</v>
      </c>
      <c r="B129" s="37">
        <v>40</v>
      </c>
      <c r="C129" s="38" t="s">
        <v>326</v>
      </c>
      <c r="D129" s="37" t="s">
        <v>127</v>
      </c>
      <c r="E129" s="39" t="s">
        <v>327</v>
      </c>
      <c r="F129" s="40" t="s">
        <v>328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130</v>
      </c>
      <c r="B130" s="45"/>
      <c r="C130" s="46"/>
      <c r="D130" s="46"/>
      <c r="E130" s="39" t="s">
        <v>327</v>
      </c>
      <c r="F130" s="46"/>
      <c r="G130" s="46"/>
      <c r="H130" s="46"/>
      <c r="I130" s="46"/>
      <c r="J130" s="47"/>
    </row>
    <row r="131">
      <c r="A131" s="37" t="s">
        <v>131</v>
      </c>
      <c r="B131" s="45"/>
      <c r="C131" s="46"/>
      <c r="D131" s="46"/>
      <c r="E131" s="39" t="s">
        <v>327</v>
      </c>
      <c r="F131" s="46"/>
      <c r="G131" s="46"/>
      <c r="H131" s="46"/>
      <c r="I131" s="46"/>
      <c r="J131" s="47"/>
    </row>
    <row r="132">
      <c r="A132" s="37" t="s">
        <v>125</v>
      </c>
      <c r="B132" s="37">
        <v>41</v>
      </c>
      <c r="C132" s="38" t="s">
        <v>329</v>
      </c>
      <c r="D132" s="37" t="s">
        <v>127</v>
      </c>
      <c r="E132" s="39" t="s">
        <v>330</v>
      </c>
      <c r="F132" s="40" t="s">
        <v>328</v>
      </c>
      <c r="G132" s="41">
        <v>16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130</v>
      </c>
      <c r="B133" s="45"/>
      <c r="C133" s="46"/>
      <c r="D133" s="46"/>
      <c r="E133" s="39" t="s">
        <v>330</v>
      </c>
      <c r="F133" s="46"/>
      <c r="G133" s="46"/>
      <c r="H133" s="46"/>
      <c r="I133" s="46"/>
      <c r="J133" s="47"/>
    </row>
    <row r="134">
      <c r="A134" s="37" t="s">
        <v>131</v>
      </c>
      <c r="B134" s="45"/>
      <c r="C134" s="46"/>
      <c r="D134" s="46"/>
      <c r="E134" s="39" t="s">
        <v>330</v>
      </c>
      <c r="F134" s="46"/>
      <c r="G134" s="46"/>
      <c r="H134" s="46"/>
      <c r="I134" s="46"/>
      <c r="J134" s="47"/>
    </row>
    <row r="135">
      <c r="A135" s="37" t="s">
        <v>125</v>
      </c>
      <c r="B135" s="37">
        <v>42</v>
      </c>
      <c r="C135" s="38" t="s">
        <v>331</v>
      </c>
      <c r="D135" s="37" t="s">
        <v>127</v>
      </c>
      <c r="E135" s="39" t="s">
        <v>332</v>
      </c>
      <c r="F135" s="40" t="s">
        <v>129</v>
      </c>
      <c r="G135" s="41">
        <v>7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130</v>
      </c>
      <c r="B136" s="45"/>
      <c r="C136" s="46"/>
      <c r="D136" s="46"/>
      <c r="E136" s="39" t="s">
        <v>332</v>
      </c>
      <c r="F136" s="46"/>
      <c r="G136" s="46"/>
      <c r="H136" s="46"/>
      <c r="I136" s="46"/>
      <c r="J136" s="47"/>
    </row>
    <row r="137">
      <c r="A137" s="37" t="s">
        <v>131</v>
      </c>
      <c r="B137" s="45"/>
      <c r="C137" s="46"/>
      <c r="D137" s="46"/>
      <c r="E137" s="39" t="s">
        <v>332</v>
      </c>
      <c r="F137" s="46"/>
      <c r="G137" s="46"/>
      <c r="H137" s="46"/>
      <c r="I137" s="46"/>
      <c r="J137" s="47"/>
    </row>
    <row r="138">
      <c r="A138" s="37" t="s">
        <v>125</v>
      </c>
      <c r="B138" s="37">
        <v>43</v>
      </c>
      <c r="C138" s="38" t="s">
        <v>333</v>
      </c>
      <c r="D138" s="37" t="s">
        <v>127</v>
      </c>
      <c r="E138" s="39" t="s">
        <v>334</v>
      </c>
      <c r="F138" s="40" t="s">
        <v>328</v>
      </c>
      <c r="G138" s="41">
        <v>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130</v>
      </c>
      <c r="B139" s="45"/>
      <c r="C139" s="46"/>
      <c r="D139" s="46"/>
      <c r="E139" s="39" t="s">
        <v>334</v>
      </c>
      <c r="F139" s="46"/>
      <c r="G139" s="46"/>
      <c r="H139" s="46"/>
      <c r="I139" s="46"/>
      <c r="J139" s="47"/>
    </row>
    <row r="140">
      <c r="A140" s="37" t="s">
        <v>131</v>
      </c>
      <c r="B140" s="45"/>
      <c r="C140" s="46"/>
      <c r="D140" s="46"/>
      <c r="E140" s="39" t="s">
        <v>334</v>
      </c>
      <c r="F140" s="46"/>
      <c r="G140" s="46"/>
      <c r="H140" s="46"/>
      <c r="I140" s="46"/>
      <c r="J140" s="47"/>
    </row>
    <row r="141">
      <c r="A141" s="37" t="s">
        <v>125</v>
      </c>
      <c r="B141" s="37">
        <v>44</v>
      </c>
      <c r="C141" s="38" t="s">
        <v>335</v>
      </c>
      <c r="D141" s="37" t="s">
        <v>127</v>
      </c>
      <c r="E141" s="39" t="s">
        <v>336</v>
      </c>
      <c r="F141" s="40" t="s">
        <v>135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130</v>
      </c>
      <c r="B142" s="45"/>
      <c r="C142" s="46"/>
      <c r="D142" s="46"/>
      <c r="E142" s="39" t="s">
        <v>336</v>
      </c>
      <c r="F142" s="46"/>
      <c r="G142" s="46"/>
      <c r="H142" s="46"/>
      <c r="I142" s="46"/>
      <c r="J142" s="47"/>
    </row>
    <row r="143">
      <c r="A143" s="37" t="s">
        <v>131</v>
      </c>
      <c r="B143" s="45"/>
      <c r="C143" s="46"/>
      <c r="D143" s="46"/>
      <c r="E143" s="39" t="s">
        <v>336</v>
      </c>
      <c r="F143" s="46"/>
      <c r="G143" s="46"/>
      <c r="H143" s="46"/>
      <c r="I143" s="46"/>
      <c r="J143" s="47"/>
    </row>
    <row r="144">
      <c r="A144" s="37" t="s">
        <v>125</v>
      </c>
      <c r="B144" s="37">
        <v>45</v>
      </c>
      <c r="C144" s="38" t="s">
        <v>337</v>
      </c>
      <c r="D144" s="37" t="s">
        <v>127</v>
      </c>
      <c r="E144" s="39" t="s">
        <v>338</v>
      </c>
      <c r="F144" s="40" t="s">
        <v>135</v>
      </c>
      <c r="G144" s="41">
        <v>25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130</v>
      </c>
      <c r="B145" s="45"/>
      <c r="C145" s="46"/>
      <c r="D145" s="46"/>
      <c r="E145" s="39" t="s">
        <v>338</v>
      </c>
      <c r="F145" s="46"/>
      <c r="G145" s="46"/>
      <c r="H145" s="46"/>
      <c r="I145" s="46"/>
      <c r="J145" s="47"/>
    </row>
    <row r="146">
      <c r="A146" s="37" t="s">
        <v>131</v>
      </c>
      <c r="B146" s="45"/>
      <c r="C146" s="46"/>
      <c r="D146" s="46"/>
      <c r="E146" s="39" t="s">
        <v>338</v>
      </c>
      <c r="F146" s="46"/>
      <c r="G146" s="46"/>
      <c r="H146" s="46"/>
      <c r="I146" s="46"/>
      <c r="J146" s="47"/>
    </row>
    <row r="147">
      <c r="A147" s="37" t="s">
        <v>125</v>
      </c>
      <c r="B147" s="37">
        <v>46</v>
      </c>
      <c r="C147" s="38" t="s">
        <v>339</v>
      </c>
      <c r="D147" s="37" t="s">
        <v>127</v>
      </c>
      <c r="E147" s="39" t="s">
        <v>340</v>
      </c>
      <c r="F147" s="40" t="s">
        <v>135</v>
      </c>
      <c r="G147" s="41">
        <v>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130</v>
      </c>
      <c r="B148" s="45"/>
      <c r="C148" s="46"/>
      <c r="D148" s="46"/>
      <c r="E148" s="39" t="s">
        <v>340</v>
      </c>
      <c r="F148" s="46"/>
      <c r="G148" s="46"/>
      <c r="H148" s="46"/>
      <c r="I148" s="46"/>
      <c r="J148" s="47"/>
    </row>
    <row r="149">
      <c r="A149" s="37" t="s">
        <v>131</v>
      </c>
      <c r="B149" s="45"/>
      <c r="C149" s="46"/>
      <c r="D149" s="46"/>
      <c r="E149" s="39" t="s">
        <v>340</v>
      </c>
      <c r="F149" s="46"/>
      <c r="G149" s="46"/>
      <c r="H149" s="46"/>
      <c r="I149" s="46"/>
      <c r="J149" s="47"/>
    </row>
    <row r="150">
      <c r="A150" s="37" t="s">
        <v>125</v>
      </c>
      <c r="B150" s="37">
        <v>47</v>
      </c>
      <c r="C150" s="38" t="s">
        <v>341</v>
      </c>
      <c r="D150" s="37" t="s">
        <v>127</v>
      </c>
      <c r="E150" s="39" t="s">
        <v>342</v>
      </c>
      <c r="F150" s="40" t="s">
        <v>135</v>
      </c>
      <c r="G150" s="41">
        <v>10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130</v>
      </c>
      <c r="B151" s="45"/>
      <c r="C151" s="46"/>
      <c r="D151" s="46"/>
      <c r="E151" s="39" t="s">
        <v>342</v>
      </c>
      <c r="F151" s="46"/>
      <c r="G151" s="46"/>
      <c r="H151" s="46"/>
      <c r="I151" s="46"/>
      <c r="J151" s="47"/>
    </row>
    <row r="152">
      <c r="A152" s="37" t="s">
        <v>131</v>
      </c>
      <c r="B152" s="45"/>
      <c r="C152" s="46"/>
      <c r="D152" s="46"/>
      <c r="E152" s="39" t="s">
        <v>342</v>
      </c>
      <c r="F152" s="46"/>
      <c r="G152" s="46"/>
      <c r="H152" s="46"/>
      <c r="I152" s="46"/>
      <c r="J152" s="47"/>
    </row>
    <row r="153">
      <c r="A153" s="37" t="s">
        <v>125</v>
      </c>
      <c r="B153" s="37">
        <v>48</v>
      </c>
      <c r="C153" s="38" t="s">
        <v>343</v>
      </c>
      <c r="D153" s="37" t="s">
        <v>127</v>
      </c>
      <c r="E153" s="39" t="s">
        <v>344</v>
      </c>
      <c r="F153" s="40" t="s">
        <v>135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130</v>
      </c>
      <c r="B154" s="45"/>
      <c r="C154" s="46"/>
      <c r="D154" s="46"/>
      <c r="E154" s="39" t="s">
        <v>344</v>
      </c>
      <c r="F154" s="46"/>
      <c r="G154" s="46"/>
      <c r="H154" s="46"/>
      <c r="I154" s="46"/>
      <c r="J154" s="47"/>
    </row>
    <row r="155">
      <c r="A155" s="37" t="s">
        <v>131</v>
      </c>
      <c r="B155" s="45"/>
      <c r="C155" s="46"/>
      <c r="D155" s="46"/>
      <c r="E155" s="39" t="s">
        <v>344</v>
      </c>
      <c r="F155" s="46"/>
      <c r="G155" s="46"/>
      <c r="H155" s="46"/>
      <c r="I155" s="46"/>
      <c r="J155" s="47"/>
    </row>
    <row r="156">
      <c r="A156" s="37" t="s">
        <v>125</v>
      </c>
      <c r="B156" s="37">
        <v>49</v>
      </c>
      <c r="C156" s="38" t="s">
        <v>345</v>
      </c>
      <c r="D156" s="37" t="s">
        <v>127</v>
      </c>
      <c r="E156" s="39" t="s">
        <v>346</v>
      </c>
      <c r="F156" s="40" t="s">
        <v>135</v>
      </c>
      <c r="G156" s="41">
        <v>30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130</v>
      </c>
      <c r="B157" s="45"/>
      <c r="C157" s="46"/>
      <c r="D157" s="46"/>
      <c r="E157" s="39" t="s">
        <v>346</v>
      </c>
      <c r="F157" s="46"/>
      <c r="G157" s="46"/>
      <c r="H157" s="46"/>
      <c r="I157" s="46"/>
      <c r="J157" s="47"/>
    </row>
    <row r="158">
      <c r="A158" s="37" t="s">
        <v>131</v>
      </c>
      <c r="B158" s="45"/>
      <c r="C158" s="46"/>
      <c r="D158" s="46"/>
      <c r="E158" s="39" t="s">
        <v>346</v>
      </c>
      <c r="F158" s="46"/>
      <c r="G158" s="46"/>
      <c r="H158" s="46"/>
      <c r="I158" s="46"/>
      <c r="J158" s="47"/>
    </row>
    <row r="159">
      <c r="A159" s="37" t="s">
        <v>125</v>
      </c>
      <c r="B159" s="37">
        <v>50</v>
      </c>
      <c r="C159" s="38" t="s">
        <v>347</v>
      </c>
      <c r="D159" s="37" t="s">
        <v>127</v>
      </c>
      <c r="E159" s="39" t="s">
        <v>348</v>
      </c>
      <c r="F159" s="40" t="s">
        <v>129</v>
      </c>
      <c r="G159" s="41">
        <v>2250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130</v>
      </c>
      <c r="B160" s="45"/>
      <c r="C160" s="46"/>
      <c r="D160" s="46"/>
      <c r="E160" s="39" t="s">
        <v>348</v>
      </c>
      <c r="F160" s="46"/>
      <c r="G160" s="46"/>
      <c r="H160" s="46"/>
      <c r="I160" s="46"/>
      <c r="J160" s="47"/>
    </row>
    <row r="161">
      <c r="A161" s="37" t="s">
        <v>131</v>
      </c>
      <c r="B161" s="45"/>
      <c r="C161" s="46"/>
      <c r="D161" s="46"/>
      <c r="E161" s="39" t="s">
        <v>348</v>
      </c>
      <c r="F161" s="46"/>
      <c r="G161" s="46"/>
      <c r="H161" s="46"/>
      <c r="I161" s="46"/>
      <c r="J161" s="47"/>
    </row>
    <row r="162">
      <c r="A162" s="37" t="s">
        <v>125</v>
      </c>
      <c r="B162" s="37">
        <v>51</v>
      </c>
      <c r="C162" s="38" t="s">
        <v>349</v>
      </c>
      <c r="D162" s="37" t="s">
        <v>127</v>
      </c>
      <c r="E162" s="39" t="s">
        <v>350</v>
      </c>
      <c r="F162" s="40" t="s">
        <v>129</v>
      </c>
      <c r="G162" s="41">
        <v>2250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130</v>
      </c>
      <c r="B163" s="45"/>
      <c r="C163" s="46"/>
      <c r="D163" s="46"/>
      <c r="E163" s="39" t="s">
        <v>350</v>
      </c>
      <c r="F163" s="46"/>
      <c r="G163" s="46"/>
      <c r="H163" s="46"/>
      <c r="I163" s="46"/>
      <c r="J163" s="47"/>
    </row>
    <row r="164">
      <c r="A164" s="37" t="s">
        <v>131</v>
      </c>
      <c r="B164" s="45"/>
      <c r="C164" s="46"/>
      <c r="D164" s="46"/>
      <c r="E164" s="39" t="s">
        <v>350</v>
      </c>
      <c r="F164" s="46"/>
      <c r="G164" s="46"/>
      <c r="H164" s="46"/>
      <c r="I164" s="46"/>
      <c r="J164" s="47"/>
    </row>
    <row r="165">
      <c r="A165" s="37" t="s">
        <v>125</v>
      </c>
      <c r="B165" s="37">
        <v>52</v>
      </c>
      <c r="C165" s="38" t="s">
        <v>351</v>
      </c>
      <c r="D165" s="37" t="s">
        <v>127</v>
      </c>
      <c r="E165" s="39" t="s">
        <v>352</v>
      </c>
      <c r="F165" s="40" t="s">
        <v>129</v>
      </c>
      <c r="G165" s="41">
        <v>50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130</v>
      </c>
      <c r="B166" s="45"/>
      <c r="C166" s="46"/>
      <c r="D166" s="46"/>
      <c r="E166" s="39" t="s">
        <v>352</v>
      </c>
      <c r="F166" s="46"/>
      <c r="G166" s="46"/>
      <c r="H166" s="46"/>
      <c r="I166" s="46"/>
      <c r="J166" s="47"/>
    </row>
    <row r="167">
      <c r="A167" s="37" t="s">
        <v>131</v>
      </c>
      <c r="B167" s="45"/>
      <c r="C167" s="46"/>
      <c r="D167" s="46"/>
      <c r="E167" s="39" t="s">
        <v>352</v>
      </c>
      <c r="F167" s="46"/>
      <c r="G167" s="46"/>
      <c r="H167" s="46"/>
      <c r="I167" s="46"/>
      <c r="J167" s="47"/>
    </row>
    <row r="168">
      <c r="A168" s="37" t="s">
        <v>125</v>
      </c>
      <c r="B168" s="37">
        <v>53</v>
      </c>
      <c r="C168" s="38" t="s">
        <v>353</v>
      </c>
      <c r="D168" s="37" t="s">
        <v>127</v>
      </c>
      <c r="E168" s="39" t="s">
        <v>354</v>
      </c>
      <c r="F168" s="40" t="s">
        <v>129</v>
      </c>
      <c r="G168" s="41">
        <v>13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130</v>
      </c>
      <c r="B169" s="45"/>
      <c r="C169" s="46"/>
      <c r="D169" s="46"/>
      <c r="E169" s="39" t="s">
        <v>354</v>
      </c>
      <c r="F169" s="46"/>
      <c r="G169" s="46"/>
      <c r="H169" s="46"/>
      <c r="I169" s="46"/>
      <c r="J169" s="47"/>
    </row>
    <row r="170">
      <c r="A170" s="37" t="s">
        <v>131</v>
      </c>
      <c r="B170" s="45"/>
      <c r="C170" s="46"/>
      <c r="D170" s="46"/>
      <c r="E170" s="39" t="s">
        <v>354</v>
      </c>
      <c r="F170" s="46"/>
      <c r="G170" s="46"/>
      <c r="H170" s="46"/>
      <c r="I170" s="46"/>
      <c r="J170" s="47"/>
    </row>
    <row r="171">
      <c r="A171" s="37" t="s">
        <v>125</v>
      </c>
      <c r="B171" s="37">
        <v>54</v>
      </c>
      <c r="C171" s="38" t="s">
        <v>355</v>
      </c>
      <c r="D171" s="37" t="s">
        <v>127</v>
      </c>
      <c r="E171" s="39" t="s">
        <v>356</v>
      </c>
      <c r="F171" s="40" t="s">
        <v>135</v>
      </c>
      <c r="G171" s="41">
        <v>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130</v>
      </c>
      <c r="B172" s="45"/>
      <c r="C172" s="46"/>
      <c r="D172" s="46"/>
      <c r="E172" s="39" t="s">
        <v>356</v>
      </c>
      <c r="F172" s="46"/>
      <c r="G172" s="46"/>
      <c r="H172" s="46"/>
      <c r="I172" s="46"/>
      <c r="J172" s="47"/>
    </row>
    <row r="173">
      <c r="A173" s="37" t="s">
        <v>131</v>
      </c>
      <c r="B173" s="45"/>
      <c r="C173" s="46"/>
      <c r="D173" s="46"/>
      <c r="E173" s="39" t="s">
        <v>356</v>
      </c>
      <c r="F173" s="46"/>
      <c r="G173" s="46"/>
      <c r="H173" s="46"/>
      <c r="I173" s="46"/>
      <c r="J173" s="47"/>
    </row>
    <row r="174">
      <c r="A174" s="37" t="s">
        <v>125</v>
      </c>
      <c r="B174" s="37">
        <v>55</v>
      </c>
      <c r="C174" s="38" t="s">
        <v>357</v>
      </c>
      <c r="D174" s="37" t="s">
        <v>127</v>
      </c>
      <c r="E174" s="39" t="s">
        <v>358</v>
      </c>
      <c r="F174" s="40" t="s">
        <v>135</v>
      </c>
      <c r="G174" s="41">
        <v>500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130</v>
      </c>
      <c r="B175" s="45"/>
      <c r="C175" s="46"/>
      <c r="D175" s="46"/>
      <c r="E175" s="39" t="s">
        <v>358</v>
      </c>
      <c r="F175" s="46"/>
      <c r="G175" s="46"/>
      <c r="H175" s="46"/>
      <c r="I175" s="46"/>
      <c r="J175" s="47"/>
    </row>
    <row r="176">
      <c r="A176" s="37" t="s">
        <v>131</v>
      </c>
      <c r="B176" s="45"/>
      <c r="C176" s="46"/>
      <c r="D176" s="46"/>
      <c r="E176" s="39" t="s">
        <v>358</v>
      </c>
      <c r="F176" s="46"/>
      <c r="G176" s="46"/>
      <c r="H176" s="46"/>
      <c r="I176" s="46"/>
      <c r="J176" s="47"/>
    </row>
    <row r="177">
      <c r="A177" s="37" t="s">
        <v>125</v>
      </c>
      <c r="B177" s="37">
        <v>56</v>
      </c>
      <c r="C177" s="38" t="s">
        <v>359</v>
      </c>
      <c r="D177" s="37" t="s">
        <v>127</v>
      </c>
      <c r="E177" s="39" t="s">
        <v>358</v>
      </c>
      <c r="F177" s="40" t="s">
        <v>135</v>
      </c>
      <c r="G177" s="41">
        <v>220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130</v>
      </c>
      <c r="B178" s="45"/>
      <c r="C178" s="46"/>
      <c r="D178" s="46"/>
      <c r="E178" s="39" t="s">
        <v>358</v>
      </c>
      <c r="F178" s="46"/>
      <c r="G178" s="46"/>
      <c r="H178" s="46"/>
      <c r="I178" s="46"/>
      <c r="J178" s="47"/>
    </row>
    <row r="179">
      <c r="A179" s="37" t="s">
        <v>131</v>
      </c>
      <c r="B179" s="45"/>
      <c r="C179" s="46"/>
      <c r="D179" s="46"/>
      <c r="E179" s="39" t="s">
        <v>358</v>
      </c>
      <c r="F179" s="46"/>
      <c r="G179" s="46"/>
      <c r="H179" s="46"/>
      <c r="I179" s="46"/>
      <c r="J179" s="47"/>
    </row>
    <row r="180">
      <c r="A180" s="37" t="s">
        <v>125</v>
      </c>
      <c r="B180" s="37">
        <v>57</v>
      </c>
      <c r="C180" s="38" t="s">
        <v>360</v>
      </c>
      <c r="D180" s="37" t="s">
        <v>127</v>
      </c>
      <c r="E180" s="39" t="s">
        <v>361</v>
      </c>
      <c r="F180" s="40" t="s">
        <v>135</v>
      </c>
      <c r="G180" s="41">
        <v>14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130</v>
      </c>
      <c r="B181" s="45"/>
      <c r="C181" s="46"/>
      <c r="D181" s="46"/>
      <c r="E181" s="39" t="s">
        <v>361</v>
      </c>
      <c r="F181" s="46"/>
      <c r="G181" s="46"/>
      <c r="H181" s="46"/>
      <c r="I181" s="46"/>
      <c r="J181" s="47"/>
    </row>
    <row r="182">
      <c r="A182" s="37" t="s">
        <v>131</v>
      </c>
      <c r="B182" s="45"/>
      <c r="C182" s="46"/>
      <c r="D182" s="46"/>
      <c r="E182" s="39" t="s">
        <v>361</v>
      </c>
      <c r="F182" s="46"/>
      <c r="G182" s="46"/>
      <c r="H182" s="46"/>
      <c r="I182" s="46"/>
      <c r="J182" s="47"/>
    </row>
    <row r="183">
      <c r="A183" s="37" t="s">
        <v>125</v>
      </c>
      <c r="B183" s="37">
        <v>58</v>
      </c>
      <c r="C183" s="38" t="s">
        <v>362</v>
      </c>
      <c r="D183" s="37" t="s">
        <v>127</v>
      </c>
      <c r="E183" s="39" t="s">
        <v>363</v>
      </c>
      <c r="F183" s="40" t="s">
        <v>135</v>
      </c>
      <c r="G183" s="41">
        <v>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130</v>
      </c>
      <c r="B184" s="45"/>
      <c r="C184" s="46"/>
      <c r="D184" s="46"/>
      <c r="E184" s="39" t="s">
        <v>363</v>
      </c>
      <c r="F184" s="46"/>
      <c r="G184" s="46"/>
      <c r="H184" s="46"/>
      <c r="I184" s="46"/>
      <c r="J184" s="47"/>
    </row>
    <row r="185">
      <c r="A185" s="37" t="s">
        <v>131</v>
      </c>
      <c r="B185" s="45"/>
      <c r="C185" s="46"/>
      <c r="D185" s="46"/>
      <c r="E185" s="39" t="s">
        <v>363</v>
      </c>
      <c r="F185" s="46"/>
      <c r="G185" s="46"/>
      <c r="H185" s="46"/>
      <c r="I185" s="46"/>
      <c r="J185" s="47"/>
    </row>
    <row r="186">
      <c r="A186" s="37" t="s">
        <v>125</v>
      </c>
      <c r="B186" s="37">
        <v>59</v>
      </c>
      <c r="C186" s="38" t="s">
        <v>364</v>
      </c>
      <c r="D186" s="37" t="s">
        <v>127</v>
      </c>
      <c r="E186" s="39" t="s">
        <v>365</v>
      </c>
      <c r="F186" s="40" t="s">
        <v>328</v>
      </c>
      <c r="G186" s="41">
        <v>10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130</v>
      </c>
      <c r="B187" s="45"/>
      <c r="C187" s="46"/>
      <c r="D187" s="46"/>
      <c r="E187" s="39" t="s">
        <v>365</v>
      </c>
      <c r="F187" s="46"/>
      <c r="G187" s="46"/>
      <c r="H187" s="46"/>
      <c r="I187" s="46"/>
      <c r="J187" s="47"/>
    </row>
    <row r="188">
      <c r="A188" s="37" t="s">
        <v>131</v>
      </c>
      <c r="B188" s="45"/>
      <c r="C188" s="46"/>
      <c r="D188" s="46"/>
      <c r="E188" s="39" t="s">
        <v>365</v>
      </c>
      <c r="F188" s="46"/>
      <c r="G188" s="46"/>
      <c r="H188" s="46"/>
      <c r="I188" s="46"/>
      <c r="J188" s="47"/>
    </row>
    <row r="189" ht="30">
      <c r="A189" s="37" t="s">
        <v>125</v>
      </c>
      <c r="B189" s="37">
        <v>60</v>
      </c>
      <c r="C189" s="38" t="s">
        <v>366</v>
      </c>
      <c r="D189" s="37" t="s">
        <v>127</v>
      </c>
      <c r="E189" s="39" t="s">
        <v>367</v>
      </c>
      <c r="F189" s="40" t="s">
        <v>328</v>
      </c>
      <c r="G189" s="41">
        <v>10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 ht="30">
      <c r="A190" s="37" t="s">
        <v>130</v>
      </c>
      <c r="B190" s="45"/>
      <c r="C190" s="46"/>
      <c r="D190" s="46"/>
      <c r="E190" s="39" t="s">
        <v>367</v>
      </c>
      <c r="F190" s="46"/>
      <c r="G190" s="46"/>
      <c r="H190" s="46"/>
      <c r="I190" s="46"/>
      <c r="J190" s="47"/>
    </row>
    <row r="191" ht="30">
      <c r="A191" s="37" t="s">
        <v>131</v>
      </c>
      <c r="B191" s="45"/>
      <c r="C191" s="46"/>
      <c r="D191" s="46"/>
      <c r="E191" s="39" t="s">
        <v>367</v>
      </c>
      <c r="F191" s="46"/>
      <c r="G191" s="46"/>
      <c r="H191" s="46"/>
      <c r="I191" s="46"/>
      <c r="J191" s="47"/>
    </row>
    <row r="192">
      <c r="A192" s="37" t="s">
        <v>125</v>
      </c>
      <c r="B192" s="37">
        <v>61</v>
      </c>
      <c r="C192" s="38" t="s">
        <v>368</v>
      </c>
      <c r="D192" s="37" t="s">
        <v>127</v>
      </c>
      <c r="E192" s="39" t="s">
        <v>369</v>
      </c>
      <c r="F192" s="40" t="s">
        <v>328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130</v>
      </c>
      <c r="B193" s="45"/>
      <c r="C193" s="46"/>
      <c r="D193" s="46"/>
      <c r="E193" s="39" t="s">
        <v>369</v>
      </c>
      <c r="F193" s="46"/>
      <c r="G193" s="46"/>
      <c r="H193" s="46"/>
      <c r="I193" s="46"/>
      <c r="J193" s="47"/>
    </row>
    <row r="194">
      <c r="A194" s="37" t="s">
        <v>131</v>
      </c>
      <c r="B194" s="45"/>
      <c r="C194" s="46"/>
      <c r="D194" s="46"/>
      <c r="E194" s="39" t="s">
        <v>370</v>
      </c>
      <c r="F194" s="46"/>
      <c r="G194" s="46"/>
      <c r="H194" s="46"/>
      <c r="I194" s="46"/>
      <c r="J194" s="47"/>
    </row>
    <row r="195">
      <c r="A195" s="37" t="s">
        <v>125</v>
      </c>
      <c r="B195" s="37">
        <v>62</v>
      </c>
      <c r="C195" s="38" t="s">
        <v>371</v>
      </c>
      <c r="D195" s="37" t="s">
        <v>127</v>
      </c>
      <c r="E195" s="39" t="s">
        <v>372</v>
      </c>
      <c r="F195" s="40" t="s">
        <v>328</v>
      </c>
      <c r="G195" s="41">
        <v>5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130</v>
      </c>
      <c r="B196" s="45"/>
      <c r="C196" s="46"/>
      <c r="D196" s="46"/>
      <c r="E196" s="39" t="s">
        <v>372</v>
      </c>
      <c r="F196" s="46"/>
      <c r="G196" s="46"/>
      <c r="H196" s="46"/>
      <c r="I196" s="46"/>
      <c r="J196" s="47"/>
    </row>
    <row r="197">
      <c r="A197" s="37" t="s">
        <v>131</v>
      </c>
      <c r="B197" s="45"/>
      <c r="C197" s="46"/>
      <c r="D197" s="46"/>
      <c r="E197" s="39" t="s">
        <v>372</v>
      </c>
      <c r="F197" s="46"/>
      <c r="G197" s="46"/>
      <c r="H197" s="46"/>
      <c r="I197" s="46"/>
      <c r="J197" s="47"/>
    </row>
    <row r="198">
      <c r="A198" s="37" t="s">
        <v>125</v>
      </c>
      <c r="B198" s="37">
        <v>63</v>
      </c>
      <c r="C198" s="38" t="s">
        <v>373</v>
      </c>
      <c r="D198" s="37" t="s">
        <v>127</v>
      </c>
      <c r="E198" s="39" t="s">
        <v>374</v>
      </c>
      <c r="F198" s="40" t="s">
        <v>328</v>
      </c>
      <c r="G198" s="41">
        <v>2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130</v>
      </c>
      <c r="B199" s="45"/>
      <c r="C199" s="46"/>
      <c r="D199" s="46"/>
      <c r="E199" s="39" t="s">
        <v>374</v>
      </c>
      <c r="F199" s="46"/>
      <c r="G199" s="46"/>
      <c r="H199" s="46"/>
      <c r="I199" s="46"/>
      <c r="J199" s="47"/>
    </row>
    <row r="200">
      <c r="A200" s="37" t="s">
        <v>131</v>
      </c>
      <c r="B200" s="45"/>
      <c r="C200" s="46"/>
      <c r="D200" s="46"/>
      <c r="E200" s="39" t="s">
        <v>374</v>
      </c>
      <c r="F200" s="46"/>
      <c r="G200" s="46"/>
      <c r="H200" s="46"/>
      <c r="I200" s="46"/>
      <c r="J200" s="47"/>
    </row>
    <row r="201">
      <c r="A201" s="37" t="s">
        <v>125</v>
      </c>
      <c r="B201" s="37">
        <v>64</v>
      </c>
      <c r="C201" s="38" t="s">
        <v>375</v>
      </c>
      <c r="D201" s="37" t="s">
        <v>127</v>
      </c>
      <c r="E201" s="39" t="s">
        <v>376</v>
      </c>
      <c r="F201" s="40" t="s">
        <v>328</v>
      </c>
      <c r="G201" s="41">
        <v>2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130</v>
      </c>
      <c r="B202" s="45"/>
      <c r="C202" s="46"/>
      <c r="D202" s="46"/>
      <c r="E202" s="39" t="s">
        <v>376</v>
      </c>
      <c r="F202" s="46"/>
      <c r="G202" s="46"/>
      <c r="H202" s="46"/>
      <c r="I202" s="46"/>
      <c r="J202" s="47"/>
    </row>
    <row r="203">
      <c r="A203" s="37" t="s">
        <v>131</v>
      </c>
      <c r="B203" s="45"/>
      <c r="C203" s="46"/>
      <c r="D203" s="46"/>
      <c r="E203" s="39" t="s">
        <v>376</v>
      </c>
      <c r="F203" s="46"/>
      <c r="G203" s="46"/>
      <c r="H203" s="46"/>
      <c r="I203" s="46"/>
      <c r="J203" s="47"/>
    </row>
    <row r="204">
      <c r="A204" s="37" t="s">
        <v>125</v>
      </c>
      <c r="B204" s="37">
        <v>65</v>
      </c>
      <c r="C204" s="38" t="s">
        <v>377</v>
      </c>
      <c r="D204" s="37" t="s">
        <v>127</v>
      </c>
      <c r="E204" s="39" t="s">
        <v>374</v>
      </c>
      <c r="F204" s="40" t="s">
        <v>328</v>
      </c>
      <c r="G204" s="41">
        <v>2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130</v>
      </c>
      <c r="B205" s="45"/>
      <c r="C205" s="46"/>
      <c r="D205" s="46"/>
      <c r="E205" s="39" t="s">
        <v>374</v>
      </c>
      <c r="F205" s="46"/>
      <c r="G205" s="46"/>
      <c r="H205" s="46"/>
      <c r="I205" s="46"/>
      <c r="J205" s="47"/>
    </row>
    <row r="206">
      <c r="A206" s="37" t="s">
        <v>131</v>
      </c>
      <c r="B206" s="45"/>
      <c r="C206" s="46"/>
      <c r="D206" s="46"/>
      <c r="E206" s="39" t="s">
        <v>374</v>
      </c>
      <c r="F206" s="46"/>
      <c r="G206" s="46"/>
      <c r="H206" s="46"/>
      <c r="I206" s="46"/>
      <c r="J206" s="47"/>
    </row>
    <row r="207" ht="45">
      <c r="A207" s="37" t="s">
        <v>125</v>
      </c>
      <c r="B207" s="37">
        <v>66</v>
      </c>
      <c r="C207" s="38" t="s">
        <v>378</v>
      </c>
      <c r="D207" s="37" t="s">
        <v>127</v>
      </c>
      <c r="E207" s="39" t="s">
        <v>379</v>
      </c>
      <c r="F207" s="40" t="s">
        <v>328</v>
      </c>
      <c r="G207" s="41">
        <v>2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 ht="45">
      <c r="A208" s="37" t="s">
        <v>130</v>
      </c>
      <c r="B208" s="45"/>
      <c r="C208" s="46"/>
      <c r="D208" s="46"/>
      <c r="E208" s="39" t="s">
        <v>379</v>
      </c>
      <c r="F208" s="46"/>
      <c r="G208" s="46"/>
      <c r="H208" s="46"/>
      <c r="I208" s="46"/>
      <c r="J208" s="47"/>
    </row>
    <row r="209" ht="45">
      <c r="A209" s="37" t="s">
        <v>131</v>
      </c>
      <c r="B209" s="45"/>
      <c r="C209" s="46"/>
      <c r="D209" s="46"/>
      <c r="E209" s="39" t="s">
        <v>379</v>
      </c>
      <c r="F209" s="46"/>
      <c r="G209" s="46"/>
      <c r="H209" s="46"/>
      <c r="I209" s="46"/>
      <c r="J209" s="47"/>
    </row>
    <row r="210">
      <c r="A210" s="37" t="s">
        <v>125</v>
      </c>
      <c r="B210" s="37">
        <v>67</v>
      </c>
      <c r="C210" s="38" t="s">
        <v>380</v>
      </c>
      <c r="D210" s="37" t="s">
        <v>127</v>
      </c>
      <c r="E210" s="39" t="s">
        <v>381</v>
      </c>
      <c r="F210" s="40" t="s">
        <v>328</v>
      </c>
      <c r="G210" s="41">
        <v>8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130</v>
      </c>
      <c r="B211" s="45"/>
      <c r="C211" s="46"/>
      <c r="D211" s="46"/>
      <c r="E211" s="39" t="s">
        <v>381</v>
      </c>
      <c r="F211" s="46"/>
      <c r="G211" s="46"/>
      <c r="H211" s="46"/>
      <c r="I211" s="46"/>
      <c r="J211" s="47"/>
    </row>
    <row r="212">
      <c r="A212" s="37" t="s">
        <v>131</v>
      </c>
      <c r="B212" s="45"/>
      <c r="C212" s="46"/>
      <c r="D212" s="46"/>
      <c r="E212" s="39" t="s">
        <v>381</v>
      </c>
      <c r="F212" s="46"/>
      <c r="G212" s="46"/>
      <c r="H212" s="46"/>
      <c r="I212" s="46"/>
      <c r="J212" s="47"/>
    </row>
    <row r="213">
      <c r="A213" s="37" t="s">
        <v>125</v>
      </c>
      <c r="B213" s="37">
        <v>68</v>
      </c>
      <c r="C213" s="38" t="s">
        <v>382</v>
      </c>
      <c r="D213" s="37" t="s">
        <v>127</v>
      </c>
      <c r="E213" s="39" t="s">
        <v>383</v>
      </c>
      <c r="F213" s="40" t="s">
        <v>328</v>
      </c>
      <c r="G213" s="41">
        <v>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130</v>
      </c>
      <c r="B214" s="45"/>
      <c r="C214" s="46"/>
      <c r="D214" s="46"/>
      <c r="E214" s="39" t="s">
        <v>383</v>
      </c>
      <c r="F214" s="46"/>
      <c r="G214" s="46"/>
      <c r="H214" s="46"/>
      <c r="I214" s="46"/>
      <c r="J214" s="47"/>
    </row>
    <row r="215">
      <c r="A215" s="37" t="s">
        <v>131</v>
      </c>
      <c r="B215" s="45"/>
      <c r="C215" s="46"/>
      <c r="D215" s="46"/>
      <c r="E215" s="39" t="s">
        <v>383</v>
      </c>
      <c r="F215" s="46"/>
      <c r="G215" s="46"/>
      <c r="H215" s="46"/>
      <c r="I215" s="46"/>
      <c r="J215" s="47"/>
    </row>
    <row r="216">
      <c r="A216" s="37" t="s">
        <v>125</v>
      </c>
      <c r="B216" s="37">
        <v>69</v>
      </c>
      <c r="C216" s="38" t="s">
        <v>384</v>
      </c>
      <c r="D216" s="37" t="s">
        <v>127</v>
      </c>
      <c r="E216" s="39" t="s">
        <v>385</v>
      </c>
      <c r="F216" s="40" t="s">
        <v>328</v>
      </c>
      <c r="G216" s="41">
        <v>6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130</v>
      </c>
      <c r="B217" s="45"/>
      <c r="C217" s="46"/>
      <c r="D217" s="46"/>
      <c r="E217" s="39" t="s">
        <v>385</v>
      </c>
      <c r="F217" s="46"/>
      <c r="G217" s="46"/>
      <c r="H217" s="46"/>
      <c r="I217" s="46"/>
      <c r="J217" s="47"/>
    </row>
    <row r="218">
      <c r="A218" s="37" t="s">
        <v>131</v>
      </c>
      <c r="B218" s="45"/>
      <c r="C218" s="46"/>
      <c r="D218" s="46"/>
      <c r="E218" s="39" t="s">
        <v>385</v>
      </c>
      <c r="F218" s="46"/>
      <c r="G218" s="46"/>
      <c r="H218" s="46"/>
      <c r="I218" s="46"/>
      <c r="J218" s="47"/>
    </row>
    <row r="219">
      <c r="A219" s="37" t="s">
        <v>125</v>
      </c>
      <c r="B219" s="37">
        <v>70</v>
      </c>
      <c r="C219" s="38" t="s">
        <v>386</v>
      </c>
      <c r="D219" s="37" t="s">
        <v>127</v>
      </c>
      <c r="E219" s="39" t="s">
        <v>387</v>
      </c>
      <c r="F219" s="40" t="s">
        <v>328</v>
      </c>
      <c r="G219" s="41">
        <v>16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130</v>
      </c>
      <c r="B220" s="45"/>
      <c r="C220" s="46"/>
      <c r="D220" s="46"/>
      <c r="E220" s="39" t="s">
        <v>387</v>
      </c>
      <c r="F220" s="46"/>
      <c r="G220" s="46"/>
      <c r="H220" s="46"/>
      <c r="I220" s="46"/>
      <c r="J220" s="47"/>
    </row>
    <row r="221">
      <c r="A221" s="37" t="s">
        <v>131</v>
      </c>
      <c r="B221" s="45"/>
      <c r="C221" s="46"/>
      <c r="D221" s="46"/>
      <c r="E221" s="39" t="s">
        <v>387</v>
      </c>
      <c r="F221" s="46"/>
      <c r="G221" s="46"/>
      <c r="H221" s="46"/>
      <c r="I221" s="46"/>
      <c r="J221" s="47"/>
    </row>
    <row r="222">
      <c r="A222" s="37" t="s">
        <v>125</v>
      </c>
      <c r="B222" s="37">
        <v>71</v>
      </c>
      <c r="C222" s="38" t="s">
        <v>388</v>
      </c>
      <c r="D222" s="37" t="s">
        <v>127</v>
      </c>
      <c r="E222" s="39" t="s">
        <v>389</v>
      </c>
      <c r="F222" s="40" t="s">
        <v>328</v>
      </c>
      <c r="G222" s="41">
        <v>4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130</v>
      </c>
      <c r="B223" s="45"/>
      <c r="C223" s="46"/>
      <c r="D223" s="46"/>
      <c r="E223" s="39" t="s">
        <v>389</v>
      </c>
      <c r="F223" s="46"/>
      <c r="G223" s="46"/>
      <c r="H223" s="46"/>
      <c r="I223" s="46"/>
      <c r="J223" s="47"/>
    </row>
    <row r="224">
      <c r="A224" s="37" t="s">
        <v>131</v>
      </c>
      <c r="B224" s="45"/>
      <c r="C224" s="46"/>
      <c r="D224" s="46"/>
      <c r="E224" s="39" t="s">
        <v>389</v>
      </c>
      <c r="F224" s="46"/>
      <c r="G224" s="46"/>
      <c r="H224" s="46"/>
      <c r="I224" s="46"/>
      <c r="J224" s="47"/>
    </row>
    <row r="225">
      <c r="A225" s="37" t="s">
        <v>125</v>
      </c>
      <c r="B225" s="37">
        <v>72</v>
      </c>
      <c r="C225" s="38" t="s">
        <v>390</v>
      </c>
      <c r="D225" s="37" t="s">
        <v>127</v>
      </c>
      <c r="E225" s="39" t="s">
        <v>391</v>
      </c>
      <c r="F225" s="40" t="s">
        <v>328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130</v>
      </c>
      <c r="B226" s="45"/>
      <c r="C226" s="46"/>
      <c r="D226" s="46"/>
      <c r="E226" s="39" t="s">
        <v>391</v>
      </c>
      <c r="F226" s="46"/>
      <c r="G226" s="46"/>
      <c r="H226" s="46"/>
      <c r="I226" s="46"/>
      <c r="J226" s="47"/>
    </row>
    <row r="227">
      <c r="A227" s="37" t="s">
        <v>131</v>
      </c>
      <c r="B227" s="45"/>
      <c r="C227" s="46"/>
      <c r="D227" s="46"/>
      <c r="E227" s="39" t="s">
        <v>391</v>
      </c>
      <c r="F227" s="46"/>
      <c r="G227" s="46"/>
      <c r="H227" s="46"/>
      <c r="I227" s="46"/>
      <c r="J227" s="47"/>
    </row>
    <row r="228">
      <c r="A228" s="37" t="s">
        <v>125</v>
      </c>
      <c r="B228" s="37">
        <v>73</v>
      </c>
      <c r="C228" s="38" t="s">
        <v>392</v>
      </c>
      <c r="D228" s="37" t="s">
        <v>127</v>
      </c>
      <c r="E228" s="39" t="s">
        <v>393</v>
      </c>
      <c r="F228" s="40" t="s">
        <v>328</v>
      </c>
      <c r="G228" s="41">
        <v>12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130</v>
      </c>
      <c r="B229" s="45"/>
      <c r="C229" s="46"/>
      <c r="D229" s="46"/>
      <c r="E229" s="39" t="s">
        <v>393</v>
      </c>
      <c r="F229" s="46"/>
      <c r="G229" s="46"/>
      <c r="H229" s="46"/>
      <c r="I229" s="46"/>
      <c r="J229" s="47"/>
    </row>
    <row r="230">
      <c r="A230" s="37" t="s">
        <v>131</v>
      </c>
      <c r="B230" s="45"/>
      <c r="C230" s="46"/>
      <c r="D230" s="46"/>
      <c r="E230" s="39" t="s">
        <v>393</v>
      </c>
      <c r="F230" s="46"/>
      <c r="G230" s="46"/>
      <c r="H230" s="46"/>
      <c r="I230" s="46"/>
      <c r="J230" s="47"/>
    </row>
    <row r="231">
      <c r="A231" s="37" t="s">
        <v>125</v>
      </c>
      <c r="B231" s="37">
        <v>74</v>
      </c>
      <c r="C231" s="38" t="s">
        <v>394</v>
      </c>
      <c r="D231" s="37" t="s">
        <v>127</v>
      </c>
      <c r="E231" s="39" t="s">
        <v>395</v>
      </c>
      <c r="F231" s="40" t="s">
        <v>328</v>
      </c>
      <c r="G231" s="41">
        <v>1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130</v>
      </c>
      <c r="B232" s="45"/>
      <c r="C232" s="46"/>
      <c r="D232" s="46"/>
      <c r="E232" s="39" t="s">
        <v>395</v>
      </c>
      <c r="F232" s="46"/>
      <c r="G232" s="46"/>
      <c r="H232" s="46"/>
      <c r="I232" s="46"/>
      <c r="J232" s="47"/>
    </row>
    <row r="233">
      <c r="A233" s="37" t="s">
        <v>131</v>
      </c>
      <c r="B233" s="45"/>
      <c r="C233" s="46"/>
      <c r="D233" s="46"/>
      <c r="E233" s="39" t="s">
        <v>395</v>
      </c>
      <c r="F233" s="46"/>
      <c r="G233" s="46"/>
      <c r="H233" s="46"/>
      <c r="I233" s="46"/>
      <c r="J233" s="47"/>
    </row>
    <row r="234">
      <c r="A234" s="37" t="s">
        <v>125</v>
      </c>
      <c r="B234" s="37">
        <v>75</v>
      </c>
      <c r="C234" s="38" t="s">
        <v>396</v>
      </c>
      <c r="D234" s="37" t="s">
        <v>127</v>
      </c>
      <c r="E234" s="39" t="s">
        <v>397</v>
      </c>
      <c r="F234" s="40" t="s">
        <v>328</v>
      </c>
      <c r="G234" s="41">
        <v>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130</v>
      </c>
      <c r="B235" s="45"/>
      <c r="C235" s="46"/>
      <c r="D235" s="46"/>
      <c r="E235" s="39" t="s">
        <v>397</v>
      </c>
      <c r="F235" s="46"/>
      <c r="G235" s="46"/>
      <c r="H235" s="46"/>
      <c r="I235" s="46"/>
      <c r="J235" s="47"/>
    </row>
    <row r="236">
      <c r="A236" s="37" t="s">
        <v>131</v>
      </c>
      <c r="B236" s="45"/>
      <c r="C236" s="46"/>
      <c r="D236" s="46"/>
      <c r="E236" s="39" t="s">
        <v>397</v>
      </c>
      <c r="F236" s="46"/>
      <c r="G236" s="46"/>
      <c r="H236" s="46"/>
      <c r="I236" s="46"/>
      <c r="J236" s="47"/>
    </row>
    <row r="237">
      <c r="A237" s="37" t="s">
        <v>125</v>
      </c>
      <c r="B237" s="37">
        <v>76</v>
      </c>
      <c r="C237" s="38" t="s">
        <v>398</v>
      </c>
      <c r="D237" s="37" t="s">
        <v>127</v>
      </c>
      <c r="E237" s="39" t="s">
        <v>399</v>
      </c>
      <c r="F237" s="40" t="s">
        <v>328</v>
      </c>
      <c r="G237" s="41">
        <v>7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130</v>
      </c>
      <c r="B238" s="45"/>
      <c r="C238" s="46"/>
      <c r="D238" s="46"/>
      <c r="E238" s="39" t="s">
        <v>399</v>
      </c>
      <c r="F238" s="46"/>
      <c r="G238" s="46"/>
      <c r="H238" s="46"/>
      <c r="I238" s="46"/>
      <c r="J238" s="47"/>
    </row>
    <row r="239">
      <c r="A239" s="37" t="s">
        <v>131</v>
      </c>
      <c r="B239" s="45"/>
      <c r="C239" s="46"/>
      <c r="D239" s="46"/>
      <c r="E239" s="39" t="s">
        <v>399</v>
      </c>
      <c r="F239" s="46"/>
      <c r="G239" s="46"/>
      <c r="H239" s="46"/>
      <c r="I239" s="46"/>
      <c r="J239" s="47"/>
    </row>
    <row r="240">
      <c r="A240" s="37" t="s">
        <v>125</v>
      </c>
      <c r="B240" s="37">
        <v>77</v>
      </c>
      <c r="C240" s="38" t="s">
        <v>400</v>
      </c>
      <c r="D240" s="37" t="s">
        <v>127</v>
      </c>
      <c r="E240" s="39" t="s">
        <v>401</v>
      </c>
      <c r="F240" s="40" t="s">
        <v>328</v>
      </c>
      <c r="G240" s="41">
        <v>2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>
      <c r="A241" s="37" t="s">
        <v>130</v>
      </c>
      <c r="B241" s="45"/>
      <c r="C241" s="46"/>
      <c r="D241" s="46"/>
      <c r="E241" s="39" t="s">
        <v>401</v>
      </c>
      <c r="F241" s="46"/>
      <c r="G241" s="46"/>
      <c r="H241" s="46"/>
      <c r="I241" s="46"/>
      <c r="J241" s="47"/>
    </row>
    <row r="242">
      <c r="A242" s="37" t="s">
        <v>131</v>
      </c>
      <c r="B242" s="45"/>
      <c r="C242" s="46"/>
      <c r="D242" s="46"/>
      <c r="E242" s="39" t="s">
        <v>401</v>
      </c>
      <c r="F242" s="46"/>
      <c r="G242" s="46"/>
      <c r="H242" s="46"/>
      <c r="I242" s="46"/>
      <c r="J242" s="47"/>
    </row>
    <row r="243">
      <c r="A243" s="37" t="s">
        <v>125</v>
      </c>
      <c r="B243" s="37">
        <v>78</v>
      </c>
      <c r="C243" s="38" t="s">
        <v>402</v>
      </c>
      <c r="D243" s="37" t="s">
        <v>127</v>
      </c>
      <c r="E243" s="39" t="s">
        <v>403</v>
      </c>
      <c r="F243" s="40" t="s">
        <v>328</v>
      </c>
      <c r="G243" s="41">
        <v>2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130</v>
      </c>
      <c r="B244" s="45"/>
      <c r="C244" s="46"/>
      <c r="D244" s="46"/>
      <c r="E244" s="39" t="s">
        <v>403</v>
      </c>
      <c r="F244" s="46"/>
      <c r="G244" s="46"/>
      <c r="H244" s="46"/>
      <c r="I244" s="46"/>
      <c r="J244" s="47"/>
    </row>
    <row r="245">
      <c r="A245" s="37" t="s">
        <v>131</v>
      </c>
      <c r="B245" s="45"/>
      <c r="C245" s="46"/>
      <c r="D245" s="46"/>
      <c r="E245" s="39" t="s">
        <v>403</v>
      </c>
      <c r="F245" s="46"/>
      <c r="G245" s="46"/>
      <c r="H245" s="46"/>
      <c r="I245" s="46"/>
      <c r="J245" s="47"/>
    </row>
    <row r="246" ht="30">
      <c r="A246" s="37" t="s">
        <v>125</v>
      </c>
      <c r="B246" s="37">
        <v>79</v>
      </c>
      <c r="C246" s="38" t="s">
        <v>404</v>
      </c>
      <c r="D246" s="37" t="s">
        <v>127</v>
      </c>
      <c r="E246" s="39" t="s">
        <v>405</v>
      </c>
      <c r="F246" s="40" t="s">
        <v>328</v>
      </c>
      <c r="G246" s="41">
        <v>15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 ht="30">
      <c r="A247" s="37" t="s">
        <v>130</v>
      </c>
      <c r="B247" s="45"/>
      <c r="C247" s="46"/>
      <c r="D247" s="46"/>
      <c r="E247" s="39" t="s">
        <v>405</v>
      </c>
      <c r="F247" s="46"/>
      <c r="G247" s="46"/>
      <c r="H247" s="46"/>
      <c r="I247" s="46"/>
      <c r="J247" s="47"/>
    </row>
    <row r="248" ht="30">
      <c r="A248" s="37" t="s">
        <v>131</v>
      </c>
      <c r="B248" s="45"/>
      <c r="C248" s="46"/>
      <c r="D248" s="46"/>
      <c r="E248" s="39" t="s">
        <v>405</v>
      </c>
      <c r="F248" s="46"/>
      <c r="G248" s="46"/>
      <c r="H248" s="46"/>
      <c r="I248" s="46"/>
      <c r="J248" s="47"/>
    </row>
    <row r="249">
      <c r="A249" s="37" t="s">
        <v>125</v>
      </c>
      <c r="B249" s="37">
        <v>80</v>
      </c>
      <c r="C249" s="38" t="s">
        <v>406</v>
      </c>
      <c r="D249" s="37" t="s">
        <v>127</v>
      </c>
      <c r="E249" s="39" t="s">
        <v>407</v>
      </c>
      <c r="F249" s="40" t="s">
        <v>328</v>
      </c>
      <c r="G249" s="41">
        <v>1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130</v>
      </c>
      <c r="B250" s="45"/>
      <c r="C250" s="46"/>
      <c r="D250" s="46"/>
      <c r="E250" s="39" t="s">
        <v>407</v>
      </c>
      <c r="F250" s="46"/>
      <c r="G250" s="46"/>
      <c r="H250" s="46"/>
      <c r="I250" s="46"/>
      <c r="J250" s="47"/>
    </row>
    <row r="251">
      <c r="A251" s="37" t="s">
        <v>131</v>
      </c>
      <c r="B251" s="45"/>
      <c r="C251" s="46"/>
      <c r="D251" s="46"/>
      <c r="E251" s="39" t="s">
        <v>407</v>
      </c>
      <c r="F251" s="46"/>
      <c r="G251" s="46"/>
      <c r="H251" s="46"/>
      <c r="I251" s="46"/>
      <c r="J251" s="47"/>
    </row>
    <row r="252">
      <c r="A252" s="37" t="s">
        <v>125</v>
      </c>
      <c r="B252" s="37">
        <v>81</v>
      </c>
      <c r="C252" s="38" t="s">
        <v>408</v>
      </c>
      <c r="D252" s="37" t="s">
        <v>127</v>
      </c>
      <c r="E252" s="39" t="s">
        <v>409</v>
      </c>
      <c r="F252" s="40" t="s">
        <v>328</v>
      </c>
      <c r="G252" s="41">
        <v>4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130</v>
      </c>
      <c r="B253" s="45"/>
      <c r="C253" s="46"/>
      <c r="D253" s="46"/>
      <c r="E253" s="39" t="s">
        <v>409</v>
      </c>
      <c r="F253" s="46"/>
      <c r="G253" s="46"/>
      <c r="H253" s="46"/>
      <c r="I253" s="46"/>
      <c r="J253" s="47"/>
    </row>
    <row r="254">
      <c r="A254" s="37" t="s">
        <v>131</v>
      </c>
      <c r="B254" s="45"/>
      <c r="C254" s="46"/>
      <c r="D254" s="46"/>
      <c r="E254" s="39" t="s">
        <v>409</v>
      </c>
      <c r="F254" s="46"/>
      <c r="G254" s="46"/>
      <c r="H254" s="46"/>
      <c r="I254" s="46"/>
      <c r="J254" s="47"/>
    </row>
    <row r="255">
      <c r="A255" s="37" t="s">
        <v>125</v>
      </c>
      <c r="B255" s="37">
        <v>82</v>
      </c>
      <c r="C255" s="38" t="s">
        <v>410</v>
      </c>
      <c r="D255" s="37" t="s">
        <v>127</v>
      </c>
      <c r="E255" s="39" t="s">
        <v>411</v>
      </c>
      <c r="F255" s="40" t="s">
        <v>328</v>
      </c>
      <c r="G255" s="41">
        <v>1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130</v>
      </c>
      <c r="B256" s="45"/>
      <c r="C256" s="46"/>
      <c r="D256" s="46"/>
      <c r="E256" s="39" t="s">
        <v>411</v>
      </c>
      <c r="F256" s="46"/>
      <c r="G256" s="46"/>
      <c r="H256" s="46"/>
      <c r="I256" s="46"/>
      <c r="J256" s="47"/>
    </row>
    <row r="257">
      <c r="A257" s="37" t="s">
        <v>131</v>
      </c>
      <c r="B257" s="45"/>
      <c r="C257" s="46"/>
      <c r="D257" s="46"/>
      <c r="E257" s="39" t="s">
        <v>411</v>
      </c>
      <c r="F257" s="46"/>
      <c r="G257" s="46"/>
      <c r="H257" s="46"/>
      <c r="I257" s="46"/>
      <c r="J257" s="47"/>
    </row>
    <row r="258">
      <c r="A258" s="37" t="s">
        <v>125</v>
      </c>
      <c r="B258" s="37">
        <v>83</v>
      </c>
      <c r="C258" s="38" t="s">
        <v>412</v>
      </c>
      <c r="D258" s="37" t="s">
        <v>127</v>
      </c>
      <c r="E258" s="39" t="s">
        <v>413</v>
      </c>
      <c r="F258" s="40" t="s">
        <v>328</v>
      </c>
      <c r="G258" s="41">
        <v>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130</v>
      </c>
      <c r="B259" s="45"/>
      <c r="C259" s="46"/>
      <c r="D259" s="46"/>
      <c r="E259" s="39" t="s">
        <v>413</v>
      </c>
      <c r="F259" s="46"/>
      <c r="G259" s="46"/>
      <c r="H259" s="46"/>
      <c r="I259" s="46"/>
      <c r="J259" s="47"/>
    </row>
    <row r="260">
      <c r="A260" s="37" t="s">
        <v>131</v>
      </c>
      <c r="B260" s="45"/>
      <c r="C260" s="46"/>
      <c r="D260" s="46"/>
      <c r="E260" s="39" t="s">
        <v>413</v>
      </c>
      <c r="F260" s="46"/>
      <c r="G260" s="46"/>
      <c r="H260" s="46"/>
      <c r="I260" s="46"/>
      <c r="J260" s="47"/>
    </row>
    <row r="261">
      <c r="A261" s="37" t="s">
        <v>125</v>
      </c>
      <c r="B261" s="37">
        <v>84</v>
      </c>
      <c r="C261" s="38" t="s">
        <v>414</v>
      </c>
      <c r="D261" s="37" t="s">
        <v>127</v>
      </c>
      <c r="E261" s="39" t="s">
        <v>415</v>
      </c>
      <c r="F261" s="40" t="s">
        <v>328</v>
      </c>
      <c r="G261" s="41">
        <v>1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130</v>
      </c>
      <c r="B262" s="45"/>
      <c r="C262" s="46"/>
      <c r="D262" s="46"/>
      <c r="E262" s="39" t="s">
        <v>415</v>
      </c>
      <c r="F262" s="46"/>
      <c r="G262" s="46"/>
      <c r="H262" s="46"/>
      <c r="I262" s="46"/>
      <c r="J262" s="47"/>
    </row>
    <row r="263">
      <c r="A263" s="37" t="s">
        <v>131</v>
      </c>
      <c r="B263" s="45"/>
      <c r="C263" s="46"/>
      <c r="D263" s="46"/>
      <c r="E263" s="39" t="s">
        <v>415</v>
      </c>
      <c r="F263" s="46"/>
      <c r="G263" s="46"/>
      <c r="H263" s="46"/>
      <c r="I263" s="46"/>
      <c r="J263" s="47"/>
    </row>
    <row r="264">
      <c r="A264" s="37" t="s">
        <v>125</v>
      </c>
      <c r="B264" s="37">
        <v>85</v>
      </c>
      <c r="C264" s="38" t="s">
        <v>416</v>
      </c>
      <c r="D264" s="37" t="s">
        <v>127</v>
      </c>
      <c r="E264" s="39" t="s">
        <v>417</v>
      </c>
      <c r="F264" s="40" t="s">
        <v>328</v>
      </c>
      <c r="G264" s="41">
        <v>1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>
      <c r="A265" s="37" t="s">
        <v>130</v>
      </c>
      <c r="B265" s="45"/>
      <c r="C265" s="46"/>
      <c r="D265" s="46"/>
      <c r="E265" s="39" t="s">
        <v>417</v>
      </c>
      <c r="F265" s="46"/>
      <c r="G265" s="46"/>
      <c r="H265" s="46"/>
      <c r="I265" s="46"/>
      <c r="J265" s="47"/>
    </row>
    <row r="266">
      <c r="A266" s="37" t="s">
        <v>131</v>
      </c>
      <c r="B266" s="45"/>
      <c r="C266" s="46"/>
      <c r="D266" s="46"/>
      <c r="E266" s="39" t="s">
        <v>417</v>
      </c>
      <c r="F266" s="46"/>
      <c r="G266" s="46"/>
      <c r="H266" s="46"/>
      <c r="I266" s="46"/>
      <c r="J266" s="47"/>
    </row>
    <row r="267">
      <c r="A267" s="37" t="s">
        <v>125</v>
      </c>
      <c r="B267" s="37">
        <v>86</v>
      </c>
      <c r="C267" s="38" t="s">
        <v>418</v>
      </c>
      <c r="D267" s="37" t="s">
        <v>127</v>
      </c>
      <c r="E267" s="39" t="s">
        <v>419</v>
      </c>
      <c r="F267" s="40" t="s">
        <v>328</v>
      </c>
      <c r="G267" s="41">
        <v>6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130</v>
      </c>
      <c r="B268" s="45"/>
      <c r="C268" s="46"/>
      <c r="D268" s="46"/>
      <c r="E268" s="39" t="s">
        <v>419</v>
      </c>
      <c r="F268" s="46"/>
      <c r="G268" s="46"/>
      <c r="H268" s="46"/>
      <c r="I268" s="46"/>
      <c r="J268" s="47"/>
    </row>
    <row r="269" ht="30">
      <c r="A269" s="37" t="s">
        <v>131</v>
      </c>
      <c r="B269" s="45"/>
      <c r="C269" s="46"/>
      <c r="D269" s="46"/>
      <c r="E269" s="39" t="s">
        <v>420</v>
      </c>
      <c r="F269" s="46"/>
      <c r="G269" s="46"/>
      <c r="H269" s="46"/>
      <c r="I269" s="46"/>
      <c r="J269" s="47"/>
    </row>
    <row r="270">
      <c r="A270" s="37" t="s">
        <v>125</v>
      </c>
      <c r="B270" s="37">
        <v>87</v>
      </c>
      <c r="C270" s="38" t="s">
        <v>421</v>
      </c>
      <c r="D270" s="37" t="s">
        <v>127</v>
      </c>
      <c r="E270" s="39" t="s">
        <v>422</v>
      </c>
      <c r="F270" s="40" t="s">
        <v>328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130</v>
      </c>
      <c r="B271" s="45"/>
      <c r="C271" s="46"/>
      <c r="D271" s="46"/>
      <c r="E271" s="39" t="s">
        <v>422</v>
      </c>
      <c r="F271" s="46"/>
      <c r="G271" s="46"/>
      <c r="H271" s="46"/>
      <c r="I271" s="46"/>
      <c r="J271" s="47"/>
    </row>
    <row r="272">
      <c r="A272" s="37" t="s">
        <v>131</v>
      </c>
      <c r="B272" s="45"/>
      <c r="C272" s="46"/>
      <c r="D272" s="46"/>
      <c r="E272" s="39" t="s">
        <v>422</v>
      </c>
      <c r="F272" s="46"/>
      <c r="G272" s="46"/>
      <c r="H272" s="46"/>
      <c r="I272" s="46"/>
      <c r="J272" s="47"/>
    </row>
    <row r="273">
      <c r="A273" s="37" t="s">
        <v>125</v>
      </c>
      <c r="B273" s="37">
        <v>88</v>
      </c>
      <c r="C273" s="38" t="s">
        <v>423</v>
      </c>
      <c r="D273" s="37" t="s">
        <v>127</v>
      </c>
      <c r="E273" s="39" t="s">
        <v>424</v>
      </c>
      <c r="F273" s="40" t="s">
        <v>328</v>
      </c>
      <c r="G273" s="41">
        <v>1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130</v>
      </c>
      <c r="B274" s="45"/>
      <c r="C274" s="46"/>
      <c r="D274" s="46"/>
      <c r="E274" s="39" t="s">
        <v>424</v>
      </c>
      <c r="F274" s="46"/>
      <c r="G274" s="46"/>
      <c r="H274" s="46"/>
      <c r="I274" s="46"/>
      <c r="J274" s="47"/>
    </row>
    <row r="275">
      <c r="A275" s="37" t="s">
        <v>131</v>
      </c>
      <c r="B275" s="45"/>
      <c r="C275" s="46"/>
      <c r="D275" s="46"/>
      <c r="E275" s="39" t="s">
        <v>424</v>
      </c>
      <c r="F275" s="46"/>
      <c r="G275" s="46"/>
      <c r="H275" s="46"/>
      <c r="I275" s="46"/>
      <c r="J275" s="47"/>
    </row>
    <row r="276">
      <c r="A276" s="37" t="s">
        <v>125</v>
      </c>
      <c r="B276" s="37">
        <v>89</v>
      </c>
      <c r="C276" s="38" t="s">
        <v>425</v>
      </c>
      <c r="D276" s="37" t="s">
        <v>127</v>
      </c>
      <c r="E276" s="39" t="s">
        <v>426</v>
      </c>
      <c r="F276" s="40" t="s">
        <v>328</v>
      </c>
      <c r="G276" s="41">
        <v>1</v>
      </c>
      <c r="H276" s="42">
        <v>0</v>
      </c>
      <c r="I276" s="43">
        <f>ROUND(G276*H276,P4)</f>
        <v>0</v>
      </c>
      <c r="J276" s="37"/>
      <c r="O276" s="44">
        <f>I276*0.21</f>
        <v>0</v>
      </c>
      <c r="P276">
        <v>3</v>
      </c>
    </row>
    <row r="277">
      <c r="A277" s="37" t="s">
        <v>130</v>
      </c>
      <c r="B277" s="45"/>
      <c r="C277" s="46"/>
      <c r="D277" s="46"/>
      <c r="E277" s="39" t="s">
        <v>426</v>
      </c>
      <c r="F277" s="46"/>
      <c r="G277" s="46"/>
      <c r="H277" s="46"/>
      <c r="I277" s="46"/>
      <c r="J277" s="47"/>
    </row>
    <row r="278">
      <c r="A278" s="37" t="s">
        <v>131</v>
      </c>
      <c r="B278" s="45"/>
      <c r="C278" s="46"/>
      <c r="D278" s="46"/>
      <c r="E278" s="39" t="s">
        <v>426</v>
      </c>
      <c r="F278" s="46"/>
      <c r="G278" s="46"/>
      <c r="H278" s="46"/>
      <c r="I278" s="46"/>
      <c r="J278" s="47"/>
    </row>
    <row r="279">
      <c r="A279" s="37" t="s">
        <v>125</v>
      </c>
      <c r="B279" s="37">
        <v>90</v>
      </c>
      <c r="C279" s="38" t="s">
        <v>427</v>
      </c>
      <c r="D279" s="37" t="s">
        <v>127</v>
      </c>
      <c r="E279" s="39" t="s">
        <v>428</v>
      </c>
      <c r="F279" s="40" t="s">
        <v>328</v>
      </c>
      <c r="G279" s="41">
        <v>1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130</v>
      </c>
      <c r="B280" s="45"/>
      <c r="C280" s="46"/>
      <c r="D280" s="46"/>
      <c r="E280" s="39" t="s">
        <v>428</v>
      </c>
      <c r="F280" s="46"/>
      <c r="G280" s="46"/>
      <c r="H280" s="46"/>
      <c r="I280" s="46"/>
      <c r="J280" s="47"/>
    </row>
    <row r="281">
      <c r="A281" s="37" t="s">
        <v>131</v>
      </c>
      <c r="B281" s="45"/>
      <c r="C281" s="46"/>
      <c r="D281" s="46"/>
      <c r="E281" s="39" t="s">
        <v>428</v>
      </c>
      <c r="F281" s="46"/>
      <c r="G281" s="46"/>
      <c r="H281" s="46"/>
      <c r="I281" s="46"/>
      <c r="J281" s="47"/>
    </row>
    <row r="282">
      <c r="A282" s="37" t="s">
        <v>125</v>
      </c>
      <c r="B282" s="37">
        <v>91</v>
      </c>
      <c r="C282" s="38" t="s">
        <v>429</v>
      </c>
      <c r="D282" s="37" t="s">
        <v>127</v>
      </c>
      <c r="E282" s="39" t="s">
        <v>430</v>
      </c>
      <c r="F282" s="40" t="s">
        <v>328</v>
      </c>
      <c r="G282" s="41">
        <v>1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130</v>
      </c>
      <c r="B283" s="45"/>
      <c r="C283" s="46"/>
      <c r="D283" s="46"/>
      <c r="E283" s="39" t="s">
        <v>430</v>
      </c>
      <c r="F283" s="46"/>
      <c r="G283" s="46"/>
      <c r="H283" s="46"/>
      <c r="I283" s="46"/>
      <c r="J283" s="47"/>
    </row>
    <row r="284">
      <c r="A284" s="37" t="s">
        <v>131</v>
      </c>
      <c r="B284" s="45"/>
      <c r="C284" s="46"/>
      <c r="D284" s="46"/>
      <c r="E284" s="39" t="s">
        <v>430</v>
      </c>
      <c r="F284" s="46"/>
      <c r="G284" s="46"/>
      <c r="H284" s="46"/>
      <c r="I284" s="46"/>
      <c r="J284" s="47"/>
    </row>
    <row r="285">
      <c r="A285" s="37" t="s">
        <v>125</v>
      </c>
      <c r="B285" s="37">
        <v>92</v>
      </c>
      <c r="C285" s="38" t="s">
        <v>431</v>
      </c>
      <c r="D285" s="37" t="s">
        <v>127</v>
      </c>
      <c r="E285" s="39" t="s">
        <v>432</v>
      </c>
      <c r="F285" s="40" t="s">
        <v>328</v>
      </c>
      <c r="G285" s="41">
        <v>1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130</v>
      </c>
      <c r="B286" s="45"/>
      <c r="C286" s="46"/>
      <c r="D286" s="46"/>
      <c r="E286" s="39" t="s">
        <v>432</v>
      </c>
      <c r="F286" s="46"/>
      <c r="G286" s="46"/>
      <c r="H286" s="46"/>
      <c r="I286" s="46"/>
      <c r="J286" s="47"/>
    </row>
    <row r="287">
      <c r="A287" s="37" t="s">
        <v>131</v>
      </c>
      <c r="B287" s="45"/>
      <c r="C287" s="46"/>
      <c r="D287" s="46"/>
      <c r="E287" s="39" t="s">
        <v>432</v>
      </c>
      <c r="F287" s="46"/>
      <c r="G287" s="46"/>
      <c r="H287" s="46"/>
      <c r="I287" s="46"/>
      <c r="J287" s="47"/>
    </row>
    <row r="288">
      <c r="A288" s="37" t="s">
        <v>125</v>
      </c>
      <c r="B288" s="37">
        <v>93</v>
      </c>
      <c r="C288" s="38" t="s">
        <v>433</v>
      </c>
      <c r="D288" s="37" t="s">
        <v>127</v>
      </c>
      <c r="E288" s="39" t="s">
        <v>434</v>
      </c>
      <c r="F288" s="40" t="s">
        <v>328</v>
      </c>
      <c r="G288" s="41">
        <v>4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>
      <c r="A289" s="37" t="s">
        <v>130</v>
      </c>
      <c r="B289" s="45"/>
      <c r="C289" s="46"/>
      <c r="D289" s="46"/>
      <c r="E289" s="39" t="s">
        <v>434</v>
      </c>
      <c r="F289" s="46"/>
      <c r="G289" s="46"/>
      <c r="H289" s="46"/>
      <c r="I289" s="46"/>
      <c r="J289" s="47"/>
    </row>
    <row r="290">
      <c r="A290" s="37" t="s">
        <v>131</v>
      </c>
      <c r="B290" s="45"/>
      <c r="C290" s="46"/>
      <c r="D290" s="46"/>
      <c r="E290" s="39" t="s">
        <v>434</v>
      </c>
      <c r="F290" s="46"/>
      <c r="G290" s="46"/>
      <c r="H290" s="46"/>
      <c r="I290" s="46"/>
      <c r="J290" s="47"/>
    </row>
    <row r="291">
      <c r="A291" s="37" t="s">
        <v>125</v>
      </c>
      <c r="B291" s="37">
        <v>94</v>
      </c>
      <c r="C291" s="38" t="s">
        <v>435</v>
      </c>
      <c r="D291" s="37" t="s">
        <v>127</v>
      </c>
      <c r="E291" s="39" t="s">
        <v>436</v>
      </c>
      <c r="F291" s="40" t="s">
        <v>328</v>
      </c>
      <c r="G291" s="41">
        <v>2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130</v>
      </c>
      <c r="B292" s="45"/>
      <c r="C292" s="46"/>
      <c r="D292" s="46"/>
      <c r="E292" s="39" t="s">
        <v>436</v>
      </c>
      <c r="F292" s="46"/>
      <c r="G292" s="46"/>
      <c r="H292" s="46"/>
      <c r="I292" s="46"/>
      <c r="J292" s="47"/>
    </row>
    <row r="293">
      <c r="A293" s="37" t="s">
        <v>131</v>
      </c>
      <c r="B293" s="45"/>
      <c r="C293" s="46"/>
      <c r="D293" s="46"/>
      <c r="E293" s="39" t="s">
        <v>436</v>
      </c>
      <c r="F293" s="46"/>
      <c r="G293" s="46"/>
      <c r="H293" s="46"/>
      <c r="I293" s="46"/>
      <c r="J293" s="47"/>
    </row>
    <row r="294" ht="30">
      <c r="A294" s="37" t="s">
        <v>125</v>
      </c>
      <c r="B294" s="37">
        <v>95</v>
      </c>
      <c r="C294" s="38" t="s">
        <v>437</v>
      </c>
      <c r="D294" s="37" t="s">
        <v>127</v>
      </c>
      <c r="E294" s="39" t="s">
        <v>438</v>
      </c>
      <c r="F294" s="40" t="s">
        <v>328</v>
      </c>
      <c r="G294" s="41">
        <v>2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 ht="30">
      <c r="A295" s="37" t="s">
        <v>130</v>
      </c>
      <c r="B295" s="45"/>
      <c r="C295" s="46"/>
      <c r="D295" s="46"/>
      <c r="E295" s="39" t="s">
        <v>438</v>
      </c>
      <c r="F295" s="46"/>
      <c r="G295" s="46"/>
      <c r="H295" s="46"/>
      <c r="I295" s="46"/>
      <c r="J295" s="47"/>
    </row>
    <row r="296" ht="30">
      <c r="A296" s="37" t="s">
        <v>131</v>
      </c>
      <c r="B296" s="45"/>
      <c r="C296" s="46"/>
      <c r="D296" s="46"/>
      <c r="E296" s="39" t="s">
        <v>438</v>
      </c>
      <c r="F296" s="46"/>
      <c r="G296" s="46"/>
      <c r="H296" s="46"/>
      <c r="I296" s="46"/>
      <c r="J296" s="47"/>
    </row>
    <row r="297">
      <c r="A297" s="37" t="s">
        <v>125</v>
      </c>
      <c r="B297" s="37">
        <v>96</v>
      </c>
      <c r="C297" s="38" t="s">
        <v>439</v>
      </c>
      <c r="D297" s="37" t="s">
        <v>127</v>
      </c>
      <c r="E297" s="39" t="s">
        <v>440</v>
      </c>
      <c r="F297" s="40" t="s">
        <v>328</v>
      </c>
      <c r="G297" s="41">
        <v>26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130</v>
      </c>
      <c r="B298" s="45"/>
      <c r="C298" s="46"/>
      <c r="D298" s="46"/>
      <c r="E298" s="39" t="s">
        <v>440</v>
      </c>
      <c r="F298" s="46"/>
      <c r="G298" s="46"/>
      <c r="H298" s="46"/>
      <c r="I298" s="46"/>
      <c r="J298" s="47"/>
    </row>
    <row r="299">
      <c r="A299" s="37" t="s">
        <v>131</v>
      </c>
      <c r="B299" s="45"/>
      <c r="C299" s="46"/>
      <c r="D299" s="46"/>
      <c r="E299" s="39" t="s">
        <v>440</v>
      </c>
      <c r="F299" s="46"/>
      <c r="G299" s="46"/>
      <c r="H299" s="46"/>
      <c r="I299" s="46"/>
      <c r="J299" s="47"/>
    </row>
    <row r="300">
      <c r="A300" s="37" t="s">
        <v>125</v>
      </c>
      <c r="B300" s="37">
        <v>97</v>
      </c>
      <c r="C300" s="38" t="s">
        <v>441</v>
      </c>
      <c r="D300" s="37" t="s">
        <v>127</v>
      </c>
      <c r="E300" s="39" t="s">
        <v>442</v>
      </c>
      <c r="F300" s="40" t="s">
        <v>328</v>
      </c>
      <c r="G300" s="41">
        <v>1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130</v>
      </c>
      <c r="B301" s="45"/>
      <c r="C301" s="46"/>
      <c r="D301" s="46"/>
      <c r="E301" s="39" t="s">
        <v>442</v>
      </c>
      <c r="F301" s="46"/>
      <c r="G301" s="46"/>
      <c r="H301" s="46"/>
      <c r="I301" s="46"/>
      <c r="J301" s="47"/>
    </row>
    <row r="302">
      <c r="A302" s="37" t="s">
        <v>131</v>
      </c>
      <c r="B302" s="45"/>
      <c r="C302" s="46"/>
      <c r="D302" s="46"/>
      <c r="E302" s="39" t="s">
        <v>442</v>
      </c>
      <c r="F302" s="46"/>
      <c r="G302" s="46"/>
      <c r="H302" s="46"/>
      <c r="I302" s="46"/>
      <c r="J302" s="47"/>
    </row>
    <row r="303">
      <c r="A303" s="37" t="s">
        <v>125</v>
      </c>
      <c r="B303" s="37">
        <v>98</v>
      </c>
      <c r="C303" s="38" t="s">
        <v>443</v>
      </c>
      <c r="D303" s="37" t="s">
        <v>127</v>
      </c>
      <c r="E303" s="39" t="s">
        <v>444</v>
      </c>
      <c r="F303" s="40" t="s">
        <v>328</v>
      </c>
      <c r="G303" s="41">
        <v>9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130</v>
      </c>
      <c r="B304" s="45"/>
      <c r="C304" s="46"/>
      <c r="D304" s="46"/>
      <c r="E304" s="39" t="s">
        <v>444</v>
      </c>
      <c r="F304" s="46"/>
      <c r="G304" s="46"/>
      <c r="H304" s="46"/>
      <c r="I304" s="46"/>
      <c r="J304" s="47"/>
    </row>
    <row r="305">
      <c r="A305" s="37" t="s">
        <v>131</v>
      </c>
      <c r="B305" s="45"/>
      <c r="C305" s="46"/>
      <c r="D305" s="46"/>
      <c r="E305" s="39" t="s">
        <v>444</v>
      </c>
      <c r="F305" s="46"/>
      <c r="G305" s="46"/>
      <c r="H305" s="46"/>
      <c r="I305" s="46"/>
      <c r="J305" s="47"/>
    </row>
    <row r="306">
      <c r="A306" s="37" t="s">
        <v>125</v>
      </c>
      <c r="B306" s="37">
        <v>99</v>
      </c>
      <c r="C306" s="38" t="s">
        <v>445</v>
      </c>
      <c r="D306" s="37" t="s">
        <v>127</v>
      </c>
      <c r="E306" s="39" t="s">
        <v>446</v>
      </c>
      <c r="F306" s="40" t="s">
        <v>328</v>
      </c>
      <c r="G306" s="41">
        <v>16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130</v>
      </c>
      <c r="B307" s="45"/>
      <c r="C307" s="46"/>
      <c r="D307" s="46"/>
      <c r="E307" s="39" t="s">
        <v>446</v>
      </c>
      <c r="F307" s="46"/>
      <c r="G307" s="46"/>
      <c r="H307" s="46"/>
      <c r="I307" s="46"/>
      <c r="J307" s="47"/>
    </row>
    <row r="308">
      <c r="A308" s="37" t="s">
        <v>131</v>
      </c>
      <c r="B308" s="45"/>
      <c r="C308" s="46"/>
      <c r="D308" s="46"/>
      <c r="E308" s="39" t="s">
        <v>446</v>
      </c>
      <c r="F308" s="46"/>
      <c r="G308" s="46"/>
      <c r="H308" s="46"/>
      <c r="I308" s="46"/>
      <c r="J308" s="47"/>
    </row>
    <row r="309">
      <c r="A309" s="37" t="s">
        <v>125</v>
      </c>
      <c r="B309" s="37">
        <v>100</v>
      </c>
      <c r="C309" s="38" t="s">
        <v>447</v>
      </c>
      <c r="D309" s="37" t="s">
        <v>127</v>
      </c>
      <c r="E309" s="39" t="s">
        <v>448</v>
      </c>
      <c r="F309" s="40" t="s">
        <v>328</v>
      </c>
      <c r="G309" s="41">
        <v>2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130</v>
      </c>
      <c r="B310" s="45"/>
      <c r="C310" s="46"/>
      <c r="D310" s="46"/>
      <c r="E310" s="39" t="s">
        <v>448</v>
      </c>
      <c r="F310" s="46"/>
      <c r="G310" s="46"/>
      <c r="H310" s="46"/>
      <c r="I310" s="46"/>
      <c r="J310" s="47"/>
    </row>
    <row r="311">
      <c r="A311" s="37" t="s">
        <v>131</v>
      </c>
      <c r="B311" s="45"/>
      <c r="C311" s="46"/>
      <c r="D311" s="46"/>
      <c r="E311" s="39" t="s">
        <v>448</v>
      </c>
      <c r="F311" s="46"/>
      <c r="G311" s="46"/>
      <c r="H311" s="46"/>
      <c r="I311" s="46"/>
      <c r="J311" s="47"/>
    </row>
    <row r="312">
      <c r="A312" s="37" t="s">
        <v>125</v>
      </c>
      <c r="B312" s="37">
        <v>101</v>
      </c>
      <c r="C312" s="38" t="s">
        <v>449</v>
      </c>
      <c r="D312" s="37" t="s">
        <v>127</v>
      </c>
      <c r="E312" s="39" t="s">
        <v>450</v>
      </c>
      <c r="F312" s="40" t="s">
        <v>328</v>
      </c>
      <c r="G312" s="41">
        <v>1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130</v>
      </c>
      <c r="B313" s="45"/>
      <c r="C313" s="46"/>
      <c r="D313" s="46"/>
      <c r="E313" s="39" t="s">
        <v>450</v>
      </c>
      <c r="F313" s="46"/>
      <c r="G313" s="46"/>
      <c r="H313" s="46"/>
      <c r="I313" s="46"/>
      <c r="J313" s="47"/>
    </row>
    <row r="314">
      <c r="A314" s="37" t="s">
        <v>131</v>
      </c>
      <c r="B314" s="45"/>
      <c r="C314" s="46"/>
      <c r="D314" s="46"/>
      <c r="E314" s="39" t="s">
        <v>450</v>
      </c>
      <c r="F314" s="46"/>
      <c r="G314" s="46"/>
      <c r="H314" s="46"/>
      <c r="I314" s="46"/>
      <c r="J314" s="47"/>
    </row>
    <row r="315">
      <c r="A315" s="37" t="s">
        <v>125</v>
      </c>
      <c r="B315" s="37">
        <v>102</v>
      </c>
      <c r="C315" s="38" t="s">
        <v>451</v>
      </c>
      <c r="D315" s="37" t="s">
        <v>127</v>
      </c>
      <c r="E315" s="39" t="s">
        <v>452</v>
      </c>
      <c r="F315" s="40" t="s">
        <v>328</v>
      </c>
      <c r="G315" s="41">
        <v>1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130</v>
      </c>
      <c r="B316" s="45"/>
      <c r="C316" s="46"/>
      <c r="D316" s="46"/>
      <c r="E316" s="39" t="s">
        <v>452</v>
      </c>
      <c r="F316" s="46"/>
      <c r="G316" s="46"/>
      <c r="H316" s="46"/>
      <c r="I316" s="46"/>
      <c r="J316" s="47"/>
    </row>
    <row r="317">
      <c r="A317" s="37" t="s">
        <v>131</v>
      </c>
      <c r="B317" s="45"/>
      <c r="C317" s="46"/>
      <c r="D317" s="46"/>
      <c r="E317" s="39" t="s">
        <v>452</v>
      </c>
      <c r="F317" s="46"/>
      <c r="G317" s="46"/>
      <c r="H317" s="46"/>
      <c r="I317" s="46"/>
      <c r="J317" s="47"/>
    </row>
    <row r="318">
      <c r="A318" s="37" t="s">
        <v>125</v>
      </c>
      <c r="B318" s="37">
        <v>103</v>
      </c>
      <c r="C318" s="38" t="s">
        <v>453</v>
      </c>
      <c r="D318" s="37" t="s">
        <v>127</v>
      </c>
      <c r="E318" s="39" t="s">
        <v>454</v>
      </c>
      <c r="F318" s="40" t="s">
        <v>328</v>
      </c>
      <c r="G318" s="41">
        <v>9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130</v>
      </c>
      <c r="B319" s="45"/>
      <c r="C319" s="46"/>
      <c r="D319" s="46"/>
      <c r="E319" s="39" t="s">
        <v>454</v>
      </c>
      <c r="F319" s="46"/>
      <c r="G319" s="46"/>
      <c r="H319" s="46"/>
      <c r="I319" s="46"/>
      <c r="J319" s="47"/>
    </row>
    <row r="320">
      <c r="A320" s="37" t="s">
        <v>131</v>
      </c>
      <c r="B320" s="45"/>
      <c r="C320" s="46"/>
      <c r="D320" s="46"/>
      <c r="E320" s="39" t="s">
        <v>454</v>
      </c>
      <c r="F320" s="46"/>
      <c r="G320" s="46"/>
      <c r="H320" s="46"/>
      <c r="I320" s="46"/>
      <c r="J320" s="47"/>
    </row>
    <row r="321">
      <c r="A321" s="37" t="s">
        <v>125</v>
      </c>
      <c r="B321" s="37">
        <v>104</v>
      </c>
      <c r="C321" s="38" t="s">
        <v>455</v>
      </c>
      <c r="D321" s="37" t="s">
        <v>127</v>
      </c>
      <c r="E321" s="39" t="s">
        <v>456</v>
      </c>
      <c r="F321" s="40" t="s">
        <v>328</v>
      </c>
      <c r="G321" s="41">
        <v>9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130</v>
      </c>
      <c r="B322" s="45"/>
      <c r="C322" s="46"/>
      <c r="D322" s="46"/>
      <c r="E322" s="39" t="s">
        <v>456</v>
      </c>
      <c r="F322" s="46"/>
      <c r="G322" s="46"/>
      <c r="H322" s="46"/>
      <c r="I322" s="46"/>
      <c r="J322" s="47"/>
    </row>
    <row r="323">
      <c r="A323" s="37" t="s">
        <v>131</v>
      </c>
      <c r="B323" s="45"/>
      <c r="C323" s="46"/>
      <c r="D323" s="46"/>
      <c r="E323" s="39" t="s">
        <v>456</v>
      </c>
      <c r="F323" s="46"/>
      <c r="G323" s="46"/>
      <c r="H323" s="46"/>
      <c r="I323" s="46"/>
      <c r="J323" s="47"/>
    </row>
    <row r="324">
      <c r="A324" s="37" t="s">
        <v>125</v>
      </c>
      <c r="B324" s="37">
        <v>105</v>
      </c>
      <c r="C324" s="38" t="s">
        <v>457</v>
      </c>
      <c r="D324" s="37" t="s">
        <v>127</v>
      </c>
      <c r="E324" s="39" t="s">
        <v>458</v>
      </c>
      <c r="F324" s="40" t="s">
        <v>328</v>
      </c>
      <c r="G324" s="41">
        <v>16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130</v>
      </c>
      <c r="B325" s="45"/>
      <c r="C325" s="46"/>
      <c r="D325" s="46"/>
      <c r="E325" s="39" t="s">
        <v>458</v>
      </c>
      <c r="F325" s="46"/>
      <c r="G325" s="46"/>
      <c r="H325" s="46"/>
      <c r="I325" s="46"/>
      <c r="J325" s="47"/>
    </row>
    <row r="326">
      <c r="A326" s="37" t="s">
        <v>131</v>
      </c>
      <c r="B326" s="45"/>
      <c r="C326" s="46"/>
      <c r="D326" s="46"/>
      <c r="E326" s="39" t="s">
        <v>458</v>
      </c>
      <c r="F326" s="46"/>
      <c r="G326" s="46"/>
      <c r="H326" s="46"/>
      <c r="I326" s="46"/>
      <c r="J326" s="47"/>
    </row>
    <row r="327" ht="45">
      <c r="A327" s="37" t="s">
        <v>125</v>
      </c>
      <c r="B327" s="37">
        <v>106</v>
      </c>
      <c r="C327" s="38" t="s">
        <v>459</v>
      </c>
      <c r="D327" s="37" t="s">
        <v>127</v>
      </c>
      <c r="E327" s="39" t="s">
        <v>460</v>
      </c>
      <c r="F327" s="40" t="s">
        <v>328</v>
      </c>
      <c r="G327" s="41">
        <v>3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 ht="45">
      <c r="A328" s="37" t="s">
        <v>130</v>
      </c>
      <c r="B328" s="45"/>
      <c r="C328" s="46"/>
      <c r="D328" s="46"/>
      <c r="E328" s="39" t="s">
        <v>460</v>
      </c>
      <c r="F328" s="46"/>
      <c r="G328" s="46"/>
      <c r="H328" s="46"/>
      <c r="I328" s="46"/>
      <c r="J328" s="47"/>
    </row>
    <row r="329" ht="45">
      <c r="A329" s="37" t="s">
        <v>131</v>
      </c>
      <c r="B329" s="45"/>
      <c r="C329" s="46"/>
      <c r="D329" s="46"/>
      <c r="E329" s="39" t="s">
        <v>460</v>
      </c>
      <c r="F329" s="46"/>
      <c r="G329" s="46"/>
      <c r="H329" s="46"/>
      <c r="I329" s="46"/>
      <c r="J329" s="47"/>
    </row>
    <row r="330" ht="30">
      <c r="A330" s="37" t="s">
        <v>125</v>
      </c>
      <c r="B330" s="37">
        <v>107</v>
      </c>
      <c r="C330" s="38" t="s">
        <v>461</v>
      </c>
      <c r="D330" s="37" t="s">
        <v>127</v>
      </c>
      <c r="E330" s="39" t="s">
        <v>462</v>
      </c>
      <c r="F330" s="40" t="s">
        <v>328</v>
      </c>
      <c r="G330" s="41">
        <v>3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 ht="30">
      <c r="A331" s="37" t="s">
        <v>130</v>
      </c>
      <c r="B331" s="45"/>
      <c r="C331" s="46"/>
      <c r="D331" s="46"/>
      <c r="E331" s="39" t="s">
        <v>462</v>
      </c>
      <c r="F331" s="46"/>
      <c r="G331" s="46"/>
      <c r="H331" s="46"/>
      <c r="I331" s="46"/>
      <c r="J331" s="47"/>
    </row>
    <row r="332" ht="30">
      <c r="A332" s="37" t="s">
        <v>131</v>
      </c>
      <c r="B332" s="45"/>
      <c r="C332" s="46"/>
      <c r="D332" s="46"/>
      <c r="E332" s="39" t="s">
        <v>462</v>
      </c>
      <c r="F332" s="46"/>
      <c r="G332" s="46"/>
      <c r="H332" s="46"/>
      <c r="I332" s="46"/>
      <c r="J332" s="47"/>
    </row>
    <row r="333">
      <c r="A333" s="37" t="s">
        <v>125</v>
      </c>
      <c r="B333" s="37">
        <v>108</v>
      </c>
      <c r="C333" s="38" t="s">
        <v>463</v>
      </c>
      <c r="D333" s="37" t="s">
        <v>127</v>
      </c>
      <c r="E333" s="39" t="s">
        <v>464</v>
      </c>
      <c r="F333" s="40" t="s">
        <v>328</v>
      </c>
      <c r="G333" s="41">
        <v>2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130</v>
      </c>
      <c r="B334" s="45"/>
      <c r="C334" s="46"/>
      <c r="D334" s="46"/>
      <c r="E334" s="39" t="s">
        <v>464</v>
      </c>
      <c r="F334" s="46"/>
      <c r="G334" s="46"/>
      <c r="H334" s="46"/>
      <c r="I334" s="46"/>
      <c r="J334" s="47"/>
    </row>
    <row r="335" ht="30">
      <c r="A335" s="37" t="s">
        <v>131</v>
      </c>
      <c r="B335" s="45"/>
      <c r="C335" s="46"/>
      <c r="D335" s="46"/>
      <c r="E335" s="39" t="s">
        <v>465</v>
      </c>
      <c r="F335" s="46"/>
      <c r="G335" s="46"/>
      <c r="H335" s="46"/>
      <c r="I335" s="46"/>
      <c r="J335" s="47"/>
    </row>
    <row r="336">
      <c r="A336" s="37" t="s">
        <v>125</v>
      </c>
      <c r="B336" s="37">
        <v>109</v>
      </c>
      <c r="C336" s="38" t="s">
        <v>466</v>
      </c>
      <c r="D336" s="37" t="s">
        <v>127</v>
      </c>
      <c r="E336" s="39" t="s">
        <v>467</v>
      </c>
      <c r="F336" s="40" t="s">
        <v>328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130</v>
      </c>
      <c r="B337" s="45"/>
      <c r="C337" s="46"/>
      <c r="D337" s="46"/>
      <c r="E337" s="39" t="s">
        <v>467</v>
      </c>
      <c r="F337" s="46"/>
      <c r="G337" s="46"/>
      <c r="H337" s="46"/>
      <c r="I337" s="46"/>
      <c r="J337" s="47"/>
    </row>
    <row r="338" ht="30">
      <c r="A338" s="37" t="s">
        <v>131</v>
      </c>
      <c r="B338" s="45"/>
      <c r="C338" s="46"/>
      <c r="D338" s="46"/>
      <c r="E338" s="39" t="s">
        <v>468</v>
      </c>
      <c r="F338" s="46"/>
      <c r="G338" s="46"/>
      <c r="H338" s="46"/>
      <c r="I338" s="46"/>
      <c r="J338" s="47"/>
    </row>
    <row r="339">
      <c r="A339" s="37" t="s">
        <v>125</v>
      </c>
      <c r="B339" s="37">
        <v>110</v>
      </c>
      <c r="C339" s="38" t="s">
        <v>469</v>
      </c>
      <c r="D339" s="37" t="s">
        <v>127</v>
      </c>
      <c r="E339" s="39" t="s">
        <v>470</v>
      </c>
      <c r="F339" s="40" t="s">
        <v>328</v>
      </c>
      <c r="G339" s="41">
        <v>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130</v>
      </c>
      <c r="B340" s="45"/>
      <c r="C340" s="46"/>
      <c r="D340" s="46"/>
      <c r="E340" s="39" t="s">
        <v>470</v>
      </c>
      <c r="F340" s="46"/>
      <c r="G340" s="46"/>
      <c r="H340" s="46"/>
      <c r="I340" s="46"/>
      <c r="J340" s="47"/>
    </row>
    <row r="341" ht="45">
      <c r="A341" s="37" t="s">
        <v>131</v>
      </c>
      <c r="B341" s="45"/>
      <c r="C341" s="46"/>
      <c r="D341" s="46"/>
      <c r="E341" s="39" t="s">
        <v>471</v>
      </c>
      <c r="F341" s="46"/>
      <c r="G341" s="46"/>
      <c r="H341" s="46"/>
      <c r="I341" s="46"/>
      <c r="J341" s="47"/>
    </row>
    <row r="342">
      <c r="A342" s="37" t="s">
        <v>125</v>
      </c>
      <c r="B342" s="37">
        <v>111</v>
      </c>
      <c r="C342" s="38" t="s">
        <v>472</v>
      </c>
      <c r="D342" s="37" t="s">
        <v>127</v>
      </c>
      <c r="E342" s="39" t="s">
        <v>473</v>
      </c>
      <c r="F342" s="40" t="s">
        <v>328</v>
      </c>
      <c r="G342" s="41">
        <v>2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130</v>
      </c>
      <c r="B343" s="45"/>
      <c r="C343" s="46"/>
      <c r="D343" s="46"/>
      <c r="E343" s="39" t="s">
        <v>473</v>
      </c>
      <c r="F343" s="46"/>
      <c r="G343" s="46"/>
      <c r="H343" s="46"/>
      <c r="I343" s="46"/>
      <c r="J343" s="47"/>
    </row>
    <row r="344" ht="30">
      <c r="A344" s="37" t="s">
        <v>131</v>
      </c>
      <c r="B344" s="45"/>
      <c r="C344" s="46"/>
      <c r="D344" s="46"/>
      <c r="E344" s="39" t="s">
        <v>474</v>
      </c>
      <c r="F344" s="46"/>
      <c r="G344" s="46"/>
      <c r="H344" s="46"/>
      <c r="I344" s="46"/>
      <c r="J344" s="47"/>
    </row>
    <row r="345">
      <c r="A345" s="37" t="s">
        <v>125</v>
      </c>
      <c r="B345" s="37">
        <v>112</v>
      </c>
      <c r="C345" s="38" t="s">
        <v>475</v>
      </c>
      <c r="D345" s="37" t="s">
        <v>127</v>
      </c>
      <c r="E345" s="39" t="s">
        <v>476</v>
      </c>
      <c r="F345" s="40" t="s">
        <v>328</v>
      </c>
      <c r="G345" s="41">
        <v>2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130</v>
      </c>
      <c r="B346" s="45"/>
      <c r="C346" s="46"/>
      <c r="D346" s="46"/>
      <c r="E346" s="39" t="s">
        <v>476</v>
      </c>
      <c r="F346" s="46"/>
      <c r="G346" s="46"/>
      <c r="H346" s="46"/>
      <c r="I346" s="46"/>
      <c r="J346" s="47"/>
    </row>
    <row r="347" ht="30">
      <c r="A347" s="37" t="s">
        <v>131</v>
      </c>
      <c r="B347" s="45"/>
      <c r="C347" s="46"/>
      <c r="D347" s="46"/>
      <c r="E347" s="39" t="s">
        <v>477</v>
      </c>
      <c r="F347" s="46"/>
      <c r="G347" s="46"/>
      <c r="H347" s="46"/>
      <c r="I347" s="46"/>
      <c r="J347" s="47"/>
    </row>
    <row r="348">
      <c r="A348" s="37" t="s">
        <v>125</v>
      </c>
      <c r="B348" s="37">
        <v>113</v>
      </c>
      <c r="C348" s="38" t="s">
        <v>478</v>
      </c>
      <c r="D348" s="37" t="s">
        <v>127</v>
      </c>
      <c r="E348" s="39" t="s">
        <v>479</v>
      </c>
      <c r="F348" s="40" t="s">
        <v>328</v>
      </c>
      <c r="G348" s="41">
        <v>7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130</v>
      </c>
      <c r="B349" s="45"/>
      <c r="C349" s="46"/>
      <c r="D349" s="46"/>
      <c r="E349" s="39" t="s">
        <v>479</v>
      </c>
      <c r="F349" s="46"/>
      <c r="G349" s="46"/>
      <c r="H349" s="46"/>
      <c r="I349" s="46"/>
      <c r="J349" s="47"/>
    </row>
    <row r="350" ht="30">
      <c r="A350" s="37" t="s">
        <v>131</v>
      </c>
      <c r="B350" s="45"/>
      <c r="C350" s="46"/>
      <c r="D350" s="46"/>
      <c r="E350" s="39" t="s">
        <v>480</v>
      </c>
      <c r="F350" s="46"/>
      <c r="G350" s="46"/>
      <c r="H350" s="46"/>
      <c r="I350" s="46"/>
      <c r="J350" s="47"/>
    </row>
    <row r="351">
      <c r="A351" s="37" t="s">
        <v>125</v>
      </c>
      <c r="B351" s="37">
        <v>114</v>
      </c>
      <c r="C351" s="38" t="s">
        <v>481</v>
      </c>
      <c r="D351" s="37" t="s">
        <v>127</v>
      </c>
      <c r="E351" s="39" t="s">
        <v>482</v>
      </c>
      <c r="F351" s="40" t="s">
        <v>328</v>
      </c>
      <c r="G351" s="41">
        <v>3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130</v>
      </c>
      <c r="B352" s="45"/>
      <c r="C352" s="46"/>
      <c r="D352" s="46"/>
      <c r="E352" s="39" t="s">
        <v>482</v>
      </c>
      <c r="F352" s="46"/>
      <c r="G352" s="46"/>
      <c r="H352" s="46"/>
      <c r="I352" s="46"/>
      <c r="J352" s="47"/>
    </row>
    <row r="353">
      <c r="A353" s="37" t="s">
        <v>131</v>
      </c>
      <c r="B353" s="45"/>
      <c r="C353" s="46"/>
      <c r="D353" s="46"/>
      <c r="E353" s="39" t="s">
        <v>482</v>
      </c>
      <c r="F353" s="46"/>
      <c r="G353" s="46"/>
      <c r="H353" s="46"/>
      <c r="I353" s="46"/>
      <c r="J353" s="47"/>
    </row>
    <row r="354" ht="45">
      <c r="A354" s="37" t="s">
        <v>125</v>
      </c>
      <c r="B354" s="37">
        <v>115</v>
      </c>
      <c r="C354" s="38" t="s">
        <v>483</v>
      </c>
      <c r="D354" s="37" t="s">
        <v>127</v>
      </c>
      <c r="E354" s="39" t="s">
        <v>484</v>
      </c>
      <c r="F354" s="40" t="s">
        <v>328</v>
      </c>
      <c r="G354" s="41">
        <v>6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 ht="45">
      <c r="A355" s="37" t="s">
        <v>130</v>
      </c>
      <c r="B355" s="45"/>
      <c r="C355" s="46"/>
      <c r="D355" s="46"/>
      <c r="E355" s="39" t="s">
        <v>485</v>
      </c>
      <c r="F355" s="46"/>
      <c r="G355" s="46"/>
      <c r="H355" s="46"/>
      <c r="I355" s="46"/>
      <c r="J355" s="47"/>
    </row>
    <row r="356" ht="45">
      <c r="A356" s="37" t="s">
        <v>131</v>
      </c>
      <c r="B356" s="45"/>
      <c r="C356" s="46"/>
      <c r="D356" s="46"/>
      <c r="E356" s="39" t="s">
        <v>485</v>
      </c>
      <c r="F356" s="46"/>
      <c r="G356" s="46"/>
      <c r="H356" s="46"/>
      <c r="I356" s="46"/>
      <c r="J356" s="47"/>
    </row>
    <row r="357" ht="30">
      <c r="A357" s="37" t="s">
        <v>125</v>
      </c>
      <c r="B357" s="37">
        <v>116</v>
      </c>
      <c r="C357" s="38" t="s">
        <v>486</v>
      </c>
      <c r="D357" s="37" t="s">
        <v>127</v>
      </c>
      <c r="E357" s="39" t="s">
        <v>487</v>
      </c>
      <c r="F357" s="40" t="s">
        <v>328</v>
      </c>
      <c r="G357" s="41">
        <v>18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30">
      <c r="A358" s="37" t="s">
        <v>130</v>
      </c>
      <c r="B358" s="45"/>
      <c r="C358" s="46"/>
      <c r="D358" s="46"/>
      <c r="E358" s="39" t="s">
        <v>487</v>
      </c>
      <c r="F358" s="46"/>
      <c r="G358" s="46"/>
      <c r="H358" s="46"/>
      <c r="I358" s="46"/>
      <c r="J358" s="47"/>
    </row>
    <row r="359" ht="30">
      <c r="A359" s="37" t="s">
        <v>131</v>
      </c>
      <c r="B359" s="45"/>
      <c r="C359" s="46"/>
      <c r="D359" s="46"/>
      <c r="E359" s="39" t="s">
        <v>487</v>
      </c>
      <c r="F359" s="46"/>
      <c r="G359" s="46"/>
      <c r="H359" s="46"/>
      <c r="I359" s="46"/>
      <c r="J359" s="47"/>
    </row>
    <row r="360" ht="45">
      <c r="A360" s="37" t="s">
        <v>125</v>
      </c>
      <c r="B360" s="37">
        <v>117</v>
      </c>
      <c r="C360" s="38" t="s">
        <v>488</v>
      </c>
      <c r="D360" s="37" t="s">
        <v>127</v>
      </c>
      <c r="E360" s="39" t="s">
        <v>489</v>
      </c>
      <c r="F360" s="40" t="s">
        <v>328</v>
      </c>
      <c r="G360" s="41">
        <v>18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60">
      <c r="A361" s="37" t="s">
        <v>130</v>
      </c>
      <c r="B361" s="45"/>
      <c r="C361" s="46"/>
      <c r="D361" s="46"/>
      <c r="E361" s="39" t="s">
        <v>490</v>
      </c>
      <c r="F361" s="46"/>
      <c r="G361" s="46"/>
      <c r="H361" s="46"/>
      <c r="I361" s="46"/>
      <c r="J361" s="47"/>
    </row>
    <row r="362" ht="60">
      <c r="A362" s="37" t="s">
        <v>131</v>
      </c>
      <c r="B362" s="45"/>
      <c r="C362" s="46"/>
      <c r="D362" s="46"/>
      <c r="E362" s="39" t="s">
        <v>491</v>
      </c>
      <c r="F362" s="46"/>
      <c r="G362" s="46"/>
      <c r="H362" s="46"/>
      <c r="I362" s="46"/>
      <c r="J362" s="47"/>
    </row>
    <row r="363" ht="45">
      <c r="A363" s="37" t="s">
        <v>125</v>
      </c>
      <c r="B363" s="37">
        <v>118</v>
      </c>
      <c r="C363" s="38" t="s">
        <v>492</v>
      </c>
      <c r="D363" s="37" t="s">
        <v>127</v>
      </c>
      <c r="E363" s="39" t="s">
        <v>493</v>
      </c>
      <c r="F363" s="40" t="s">
        <v>328</v>
      </c>
      <c r="G363" s="41">
        <v>18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 ht="45">
      <c r="A364" s="37" t="s">
        <v>130</v>
      </c>
      <c r="B364" s="45"/>
      <c r="C364" s="46"/>
      <c r="D364" s="46"/>
      <c r="E364" s="39" t="s">
        <v>494</v>
      </c>
      <c r="F364" s="46"/>
      <c r="G364" s="46"/>
      <c r="H364" s="46"/>
      <c r="I364" s="46"/>
      <c r="J364" s="47"/>
    </row>
    <row r="365" ht="45">
      <c r="A365" s="37" t="s">
        <v>131</v>
      </c>
      <c r="B365" s="45"/>
      <c r="C365" s="46"/>
      <c r="D365" s="46"/>
      <c r="E365" s="39" t="s">
        <v>494</v>
      </c>
      <c r="F365" s="46"/>
      <c r="G365" s="46"/>
      <c r="H365" s="46"/>
      <c r="I365" s="46"/>
      <c r="J365" s="47"/>
    </row>
    <row r="366">
      <c r="A366" s="37" t="s">
        <v>125</v>
      </c>
      <c r="B366" s="37">
        <v>119</v>
      </c>
      <c r="C366" s="38" t="s">
        <v>495</v>
      </c>
      <c r="D366" s="37" t="s">
        <v>127</v>
      </c>
      <c r="E366" s="39" t="s">
        <v>496</v>
      </c>
      <c r="F366" s="40" t="s">
        <v>328</v>
      </c>
      <c r="G366" s="41">
        <v>18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130</v>
      </c>
      <c r="B367" s="45"/>
      <c r="C367" s="46"/>
      <c r="D367" s="46"/>
      <c r="E367" s="39" t="s">
        <v>496</v>
      </c>
      <c r="F367" s="46"/>
      <c r="G367" s="46"/>
      <c r="H367" s="46"/>
      <c r="I367" s="46"/>
      <c r="J367" s="47"/>
    </row>
    <row r="368" ht="30">
      <c r="A368" s="37" t="s">
        <v>131</v>
      </c>
      <c r="B368" s="45"/>
      <c r="C368" s="46"/>
      <c r="D368" s="46"/>
      <c r="E368" s="39" t="s">
        <v>497</v>
      </c>
      <c r="F368" s="46"/>
      <c r="G368" s="46"/>
      <c r="H368" s="46"/>
      <c r="I368" s="46"/>
      <c r="J368" s="47"/>
    </row>
    <row r="369" ht="45">
      <c r="A369" s="37" t="s">
        <v>125</v>
      </c>
      <c r="B369" s="37">
        <v>120</v>
      </c>
      <c r="C369" s="38" t="s">
        <v>498</v>
      </c>
      <c r="D369" s="37" t="s">
        <v>127</v>
      </c>
      <c r="E369" s="39" t="s">
        <v>499</v>
      </c>
      <c r="F369" s="40" t="s">
        <v>328</v>
      </c>
      <c r="G369" s="41">
        <v>18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130</v>
      </c>
      <c r="B370" s="45"/>
      <c r="C370" s="46"/>
      <c r="D370" s="46"/>
      <c r="E370" s="39" t="s">
        <v>500</v>
      </c>
      <c r="F370" s="46"/>
      <c r="G370" s="46"/>
      <c r="H370" s="46"/>
      <c r="I370" s="46"/>
      <c r="J370" s="47"/>
    </row>
    <row r="371" ht="45">
      <c r="A371" s="37" t="s">
        <v>131</v>
      </c>
      <c r="B371" s="45"/>
      <c r="C371" s="46"/>
      <c r="D371" s="46"/>
      <c r="E371" s="39" t="s">
        <v>500</v>
      </c>
      <c r="F371" s="46"/>
      <c r="G371" s="46"/>
      <c r="H371" s="46"/>
      <c r="I371" s="46"/>
      <c r="J371" s="47"/>
    </row>
    <row r="372" ht="30">
      <c r="A372" s="37" t="s">
        <v>125</v>
      </c>
      <c r="B372" s="37">
        <v>121</v>
      </c>
      <c r="C372" s="38" t="s">
        <v>501</v>
      </c>
      <c r="D372" s="37" t="s">
        <v>127</v>
      </c>
      <c r="E372" s="39" t="s">
        <v>502</v>
      </c>
      <c r="F372" s="40" t="s">
        <v>328</v>
      </c>
      <c r="G372" s="41">
        <v>18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130</v>
      </c>
      <c r="B373" s="45"/>
      <c r="C373" s="46"/>
      <c r="D373" s="46"/>
      <c r="E373" s="39" t="s">
        <v>502</v>
      </c>
      <c r="F373" s="46"/>
      <c r="G373" s="46"/>
      <c r="H373" s="46"/>
      <c r="I373" s="46"/>
      <c r="J373" s="47"/>
    </row>
    <row r="374" ht="30">
      <c r="A374" s="37" t="s">
        <v>131</v>
      </c>
      <c r="B374" s="45"/>
      <c r="C374" s="46"/>
      <c r="D374" s="46"/>
      <c r="E374" s="39" t="s">
        <v>502</v>
      </c>
      <c r="F374" s="46"/>
      <c r="G374" s="46"/>
      <c r="H374" s="46"/>
      <c r="I374" s="46"/>
      <c r="J374" s="47"/>
    </row>
    <row r="375">
      <c r="A375" s="37" t="s">
        <v>125</v>
      </c>
      <c r="B375" s="37">
        <v>122</v>
      </c>
      <c r="C375" s="38" t="s">
        <v>503</v>
      </c>
      <c r="D375" s="37" t="s">
        <v>127</v>
      </c>
      <c r="E375" s="39" t="s">
        <v>504</v>
      </c>
      <c r="F375" s="40" t="s">
        <v>328</v>
      </c>
      <c r="G375" s="41">
        <v>1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130</v>
      </c>
      <c r="B376" s="45"/>
      <c r="C376" s="46"/>
      <c r="D376" s="46"/>
      <c r="E376" s="39" t="s">
        <v>504</v>
      </c>
      <c r="F376" s="46"/>
      <c r="G376" s="46"/>
      <c r="H376" s="46"/>
      <c r="I376" s="46"/>
      <c r="J376" s="47"/>
    </row>
    <row r="377">
      <c r="A377" s="37" t="s">
        <v>131</v>
      </c>
      <c r="B377" s="45"/>
      <c r="C377" s="46"/>
      <c r="D377" s="46"/>
      <c r="E377" s="39" t="s">
        <v>504</v>
      </c>
      <c r="F377" s="46"/>
      <c r="G377" s="46"/>
      <c r="H377" s="46"/>
      <c r="I377" s="46"/>
      <c r="J377" s="47"/>
    </row>
    <row r="378">
      <c r="A378" s="37" t="s">
        <v>125</v>
      </c>
      <c r="B378" s="37">
        <v>123</v>
      </c>
      <c r="C378" s="38" t="s">
        <v>505</v>
      </c>
      <c r="D378" s="37" t="s">
        <v>127</v>
      </c>
      <c r="E378" s="39" t="s">
        <v>506</v>
      </c>
      <c r="F378" s="40" t="s">
        <v>328</v>
      </c>
      <c r="G378" s="41">
        <v>2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130</v>
      </c>
      <c r="B379" s="45"/>
      <c r="C379" s="46"/>
      <c r="D379" s="46"/>
      <c r="E379" s="39" t="s">
        <v>506</v>
      </c>
      <c r="F379" s="46"/>
      <c r="G379" s="46"/>
      <c r="H379" s="46"/>
      <c r="I379" s="46"/>
      <c r="J379" s="47"/>
    </row>
    <row r="380">
      <c r="A380" s="37" t="s">
        <v>131</v>
      </c>
      <c r="B380" s="45"/>
      <c r="C380" s="46"/>
      <c r="D380" s="46"/>
      <c r="E380" s="39" t="s">
        <v>507</v>
      </c>
      <c r="F380" s="46"/>
      <c r="G380" s="46"/>
      <c r="H380" s="46"/>
      <c r="I380" s="46"/>
      <c r="J380" s="47"/>
    </row>
    <row r="381" ht="30">
      <c r="A381" s="37" t="s">
        <v>125</v>
      </c>
      <c r="B381" s="37">
        <v>124</v>
      </c>
      <c r="C381" s="38" t="s">
        <v>508</v>
      </c>
      <c r="D381" s="37" t="s">
        <v>127</v>
      </c>
      <c r="E381" s="39" t="s">
        <v>509</v>
      </c>
      <c r="F381" s="40" t="s">
        <v>328</v>
      </c>
      <c r="G381" s="41">
        <v>10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 ht="30">
      <c r="A382" s="37" t="s">
        <v>130</v>
      </c>
      <c r="B382" s="45"/>
      <c r="C382" s="46"/>
      <c r="D382" s="46"/>
      <c r="E382" s="39" t="s">
        <v>509</v>
      </c>
      <c r="F382" s="46"/>
      <c r="G382" s="46"/>
      <c r="H382" s="46"/>
      <c r="I382" s="46"/>
      <c r="J382" s="47"/>
    </row>
    <row r="383" ht="30">
      <c r="A383" s="37" t="s">
        <v>131</v>
      </c>
      <c r="B383" s="45"/>
      <c r="C383" s="46"/>
      <c r="D383" s="46"/>
      <c r="E383" s="39" t="s">
        <v>509</v>
      </c>
      <c r="F383" s="46"/>
      <c r="G383" s="46"/>
      <c r="H383" s="46"/>
      <c r="I383" s="46"/>
      <c r="J383" s="47"/>
    </row>
    <row r="384" ht="30">
      <c r="A384" s="37" t="s">
        <v>125</v>
      </c>
      <c r="B384" s="37">
        <v>125</v>
      </c>
      <c r="C384" s="38" t="s">
        <v>510</v>
      </c>
      <c r="D384" s="37" t="s">
        <v>127</v>
      </c>
      <c r="E384" s="39" t="s">
        <v>511</v>
      </c>
      <c r="F384" s="40" t="s">
        <v>328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 ht="30">
      <c r="A385" s="37" t="s">
        <v>130</v>
      </c>
      <c r="B385" s="45"/>
      <c r="C385" s="46"/>
      <c r="D385" s="46"/>
      <c r="E385" s="39" t="s">
        <v>511</v>
      </c>
      <c r="F385" s="46"/>
      <c r="G385" s="46"/>
      <c r="H385" s="46"/>
      <c r="I385" s="46"/>
      <c r="J385" s="47"/>
    </row>
    <row r="386" ht="30">
      <c r="A386" s="37" t="s">
        <v>131</v>
      </c>
      <c r="B386" s="45"/>
      <c r="C386" s="46"/>
      <c r="D386" s="46"/>
      <c r="E386" s="39" t="s">
        <v>511</v>
      </c>
      <c r="F386" s="46"/>
      <c r="G386" s="46"/>
      <c r="H386" s="46"/>
      <c r="I386" s="46"/>
      <c r="J386" s="47"/>
    </row>
    <row r="387">
      <c r="A387" s="37" t="s">
        <v>125</v>
      </c>
      <c r="B387" s="37">
        <v>126</v>
      </c>
      <c r="C387" s="38" t="s">
        <v>512</v>
      </c>
      <c r="D387" s="37" t="s">
        <v>127</v>
      </c>
      <c r="E387" s="39" t="s">
        <v>513</v>
      </c>
      <c r="F387" s="40" t="s">
        <v>328</v>
      </c>
      <c r="G387" s="41">
        <v>4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130</v>
      </c>
      <c r="B388" s="45"/>
      <c r="C388" s="46"/>
      <c r="D388" s="46"/>
      <c r="E388" s="39" t="s">
        <v>513</v>
      </c>
      <c r="F388" s="46"/>
      <c r="G388" s="46"/>
      <c r="H388" s="46"/>
      <c r="I388" s="46"/>
      <c r="J388" s="47"/>
    </row>
    <row r="389">
      <c r="A389" s="37" t="s">
        <v>131</v>
      </c>
      <c r="B389" s="45"/>
      <c r="C389" s="46"/>
      <c r="D389" s="46"/>
      <c r="E389" s="39" t="s">
        <v>513</v>
      </c>
      <c r="F389" s="46"/>
      <c r="G389" s="46"/>
      <c r="H389" s="46"/>
      <c r="I389" s="46"/>
      <c r="J389" s="47"/>
    </row>
    <row r="390">
      <c r="A390" s="37" t="s">
        <v>125</v>
      </c>
      <c r="B390" s="37">
        <v>127</v>
      </c>
      <c r="C390" s="38" t="s">
        <v>514</v>
      </c>
      <c r="D390" s="37" t="s">
        <v>127</v>
      </c>
      <c r="E390" s="39" t="s">
        <v>515</v>
      </c>
      <c r="F390" s="40" t="s">
        <v>129</v>
      </c>
      <c r="G390" s="41">
        <v>65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130</v>
      </c>
      <c r="B391" s="45"/>
      <c r="C391" s="46"/>
      <c r="D391" s="46"/>
      <c r="E391" s="39" t="s">
        <v>515</v>
      </c>
      <c r="F391" s="46"/>
      <c r="G391" s="46"/>
      <c r="H391" s="46"/>
      <c r="I391" s="46"/>
      <c r="J391" s="47"/>
    </row>
    <row r="392">
      <c r="A392" s="37" t="s">
        <v>131</v>
      </c>
      <c r="B392" s="45"/>
      <c r="C392" s="46"/>
      <c r="D392" s="46"/>
      <c r="E392" s="39" t="s">
        <v>515</v>
      </c>
      <c r="F392" s="46"/>
      <c r="G392" s="46"/>
      <c r="H392" s="46"/>
      <c r="I392" s="46"/>
      <c r="J392" s="47"/>
    </row>
    <row r="393">
      <c r="A393" s="37" t="s">
        <v>125</v>
      </c>
      <c r="B393" s="37">
        <v>128</v>
      </c>
      <c r="C393" s="38" t="s">
        <v>516</v>
      </c>
      <c r="D393" s="37" t="s">
        <v>127</v>
      </c>
      <c r="E393" s="39" t="s">
        <v>517</v>
      </c>
      <c r="F393" s="40" t="s">
        <v>129</v>
      </c>
      <c r="G393" s="41">
        <v>65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130</v>
      </c>
      <c r="B394" s="45"/>
      <c r="C394" s="46"/>
      <c r="D394" s="46"/>
      <c r="E394" s="39" t="s">
        <v>517</v>
      </c>
      <c r="F394" s="46"/>
      <c r="G394" s="46"/>
      <c r="H394" s="46"/>
      <c r="I394" s="46"/>
      <c r="J394" s="47"/>
    </row>
    <row r="395">
      <c r="A395" s="37" t="s">
        <v>131</v>
      </c>
      <c r="B395" s="45"/>
      <c r="C395" s="46"/>
      <c r="D395" s="46"/>
      <c r="E395" s="39" t="s">
        <v>517</v>
      </c>
      <c r="F395" s="46"/>
      <c r="G395" s="46"/>
      <c r="H395" s="46"/>
      <c r="I395" s="46"/>
      <c r="J395" s="47"/>
    </row>
    <row r="396">
      <c r="A396" s="37" t="s">
        <v>125</v>
      </c>
      <c r="B396" s="37">
        <v>129</v>
      </c>
      <c r="C396" s="38" t="s">
        <v>518</v>
      </c>
      <c r="D396" s="37" t="s">
        <v>127</v>
      </c>
      <c r="E396" s="39" t="s">
        <v>519</v>
      </c>
      <c r="F396" s="40" t="s">
        <v>328</v>
      </c>
      <c r="G396" s="41">
        <v>54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130</v>
      </c>
      <c r="B397" s="45"/>
      <c r="C397" s="46"/>
      <c r="D397" s="46"/>
      <c r="E397" s="39" t="s">
        <v>519</v>
      </c>
      <c r="F397" s="46"/>
      <c r="G397" s="46"/>
      <c r="H397" s="46"/>
      <c r="I397" s="46"/>
      <c r="J397" s="47"/>
    </row>
    <row r="398">
      <c r="A398" s="37" t="s">
        <v>131</v>
      </c>
      <c r="B398" s="45"/>
      <c r="C398" s="46"/>
      <c r="D398" s="46"/>
      <c r="E398" s="39" t="s">
        <v>519</v>
      </c>
      <c r="F398" s="46"/>
      <c r="G398" s="46"/>
      <c r="H398" s="46"/>
      <c r="I398" s="46"/>
      <c r="J398" s="47"/>
    </row>
    <row r="399">
      <c r="A399" s="37" t="s">
        <v>125</v>
      </c>
      <c r="B399" s="37">
        <v>130</v>
      </c>
      <c r="C399" s="38" t="s">
        <v>520</v>
      </c>
      <c r="D399" s="37" t="s">
        <v>127</v>
      </c>
      <c r="E399" s="39" t="s">
        <v>521</v>
      </c>
      <c r="F399" s="40" t="s">
        <v>522</v>
      </c>
      <c r="G399" s="41">
        <v>1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130</v>
      </c>
      <c r="B400" s="45"/>
      <c r="C400" s="46"/>
      <c r="D400" s="46"/>
      <c r="E400" s="39" t="s">
        <v>521</v>
      </c>
      <c r="F400" s="46"/>
      <c r="G400" s="46"/>
      <c r="H400" s="46"/>
      <c r="I400" s="46"/>
      <c r="J400" s="47"/>
    </row>
    <row r="401">
      <c r="A401" s="37" t="s">
        <v>131</v>
      </c>
      <c r="B401" s="45"/>
      <c r="C401" s="46"/>
      <c r="D401" s="46"/>
      <c r="E401" s="39" t="s">
        <v>521</v>
      </c>
      <c r="F401" s="46"/>
      <c r="G401" s="46"/>
      <c r="H401" s="46"/>
      <c r="I401" s="46"/>
      <c r="J401" s="47"/>
    </row>
    <row r="402">
      <c r="A402" s="37" t="s">
        <v>125</v>
      </c>
      <c r="B402" s="37">
        <v>131</v>
      </c>
      <c r="C402" s="38" t="s">
        <v>523</v>
      </c>
      <c r="D402" s="37" t="s">
        <v>127</v>
      </c>
      <c r="E402" s="39" t="s">
        <v>524</v>
      </c>
      <c r="F402" s="40" t="s">
        <v>328</v>
      </c>
      <c r="G402" s="41">
        <v>1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130</v>
      </c>
      <c r="B403" s="45"/>
      <c r="C403" s="46"/>
      <c r="D403" s="46"/>
      <c r="E403" s="39" t="s">
        <v>524</v>
      </c>
      <c r="F403" s="46"/>
      <c r="G403" s="46"/>
      <c r="H403" s="46"/>
      <c r="I403" s="46"/>
      <c r="J403" s="47"/>
    </row>
    <row r="404">
      <c r="A404" s="37" t="s">
        <v>131</v>
      </c>
      <c r="B404" s="45"/>
      <c r="C404" s="46"/>
      <c r="D404" s="46"/>
      <c r="E404" s="39" t="s">
        <v>524</v>
      </c>
      <c r="F404" s="46"/>
      <c r="G404" s="46"/>
      <c r="H404" s="46"/>
      <c r="I404" s="46"/>
      <c r="J404" s="47"/>
    </row>
    <row r="405">
      <c r="A405" s="37" t="s">
        <v>125</v>
      </c>
      <c r="B405" s="37">
        <v>132</v>
      </c>
      <c r="C405" s="38" t="s">
        <v>525</v>
      </c>
      <c r="D405" s="37" t="s">
        <v>127</v>
      </c>
      <c r="E405" s="39" t="s">
        <v>526</v>
      </c>
      <c r="F405" s="40" t="s">
        <v>328</v>
      </c>
      <c r="G405" s="41">
        <v>50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130</v>
      </c>
      <c r="B406" s="45"/>
      <c r="C406" s="46"/>
      <c r="D406" s="46"/>
      <c r="E406" s="39" t="s">
        <v>526</v>
      </c>
      <c r="F406" s="46"/>
      <c r="G406" s="46"/>
      <c r="H406" s="46"/>
      <c r="I406" s="46"/>
      <c r="J406" s="47"/>
    </row>
    <row r="407">
      <c r="A407" s="37" t="s">
        <v>131</v>
      </c>
      <c r="B407" s="45"/>
      <c r="C407" s="46"/>
      <c r="D407" s="46"/>
      <c r="E407" s="39" t="s">
        <v>526</v>
      </c>
      <c r="F407" s="46"/>
      <c r="G407" s="46"/>
      <c r="H407" s="46"/>
      <c r="I407" s="46"/>
      <c r="J407" s="47"/>
    </row>
    <row r="408">
      <c r="A408" s="37" t="s">
        <v>125</v>
      </c>
      <c r="B408" s="37">
        <v>133</v>
      </c>
      <c r="C408" s="38" t="s">
        <v>527</v>
      </c>
      <c r="D408" s="37" t="s">
        <v>127</v>
      </c>
      <c r="E408" s="39" t="s">
        <v>528</v>
      </c>
      <c r="F408" s="40" t="s">
        <v>328</v>
      </c>
      <c r="G408" s="41">
        <v>2800</v>
      </c>
      <c r="H408" s="42">
        <v>0</v>
      </c>
      <c r="I408" s="43">
        <f>ROUND(G408*H408,P4)</f>
        <v>0</v>
      </c>
      <c r="J408" s="37"/>
      <c r="O408" s="44">
        <f>I408*0.21</f>
        <v>0</v>
      </c>
      <c r="P408">
        <v>3</v>
      </c>
    </row>
    <row r="409">
      <c r="A409" s="37" t="s">
        <v>130</v>
      </c>
      <c r="B409" s="45"/>
      <c r="C409" s="46"/>
      <c r="D409" s="46"/>
      <c r="E409" s="39" t="s">
        <v>528</v>
      </c>
      <c r="F409" s="46"/>
      <c r="G409" s="46"/>
      <c r="H409" s="46"/>
      <c r="I409" s="46"/>
      <c r="J409" s="47"/>
    </row>
    <row r="410">
      <c r="A410" s="37" t="s">
        <v>131</v>
      </c>
      <c r="B410" s="45"/>
      <c r="C410" s="46"/>
      <c r="D410" s="46"/>
      <c r="E410" s="39" t="s">
        <v>528</v>
      </c>
      <c r="F410" s="46"/>
      <c r="G410" s="46"/>
      <c r="H410" s="46"/>
      <c r="I410" s="46"/>
      <c r="J410" s="47"/>
    </row>
    <row r="411" ht="30">
      <c r="A411" s="37" t="s">
        <v>125</v>
      </c>
      <c r="B411" s="37">
        <v>134</v>
      </c>
      <c r="C411" s="38" t="s">
        <v>529</v>
      </c>
      <c r="D411" s="37" t="s">
        <v>127</v>
      </c>
      <c r="E411" s="39" t="s">
        <v>530</v>
      </c>
      <c r="F411" s="40" t="s">
        <v>328</v>
      </c>
      <c r="G411" s="41">
        <v>46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 ht="30">
      <c r="A412" s="37" t="s">
        <v>130</v>
      </c>
      <c r="B412" s="45"/>
      <c r="C412" s="46"/>
      <c r="D412" s="46"/>
      <c r="E412" s="39" t="s">
        <v>530</v>
      </c>
      <c r="F412" s="46"/>
      <c r="G412" s="46"/>
      <c r="H412" s="46"/>
      <c r="I412" s="46"/>
      <c r="J412" s="47"/>
    </row>
    <row r="413" ht="30">
      <c r="A413" s="37" t="s">
        <v>131</v>
      </c>
      <c r="B413" s="45"/>
      <c r="C413" s="46"/>
      <c r="D413" s="46"/>
      <c r="E413" s="39" t="s">
        <v>530</v>
      </c>
      <c r="F413" s="46"/>
      <c r="G413" s="46"/>
      <c r="H413" s="46"/>
      <c r="I413" s="46"/>
      <c r="J413" s="47"/>
    </row>
    <row r="414" ht="30">
      <c r="A414" s="37" t="s">
        <v>125</v>
      </c>
      <c r="B414" s="37">
        <v>135</v>
      </c>
      <c r="C414" s="38" t="s">
        <v>531</v>
      </c>
      <c r="D414" s="37" t="s">
        <v>127</v>
      </c>
      <c r="E414" s="39" t="s">
        <v>532</v>
      </c>
      <c r="F414" s="40" t="s">
        <v>328</v>
      </c>
      <c r="G414" s="41">
        <v>1</v>
      </c>
      <c r="H414" s="42">
        <v>0</v>
      </c>
      <c r="I414" s="43">
        <f>ROUND(G414*H414,P4)</f>
        <v>0</v>
      </c>
      <c r="J414" s="37"/>
      <c r="O414" s="44">
        <f>I414*0.21</f>
        <v>0</v>
      </c>
      <c r="P414">
        <v>3</v>
      </c>
    </row>
    <row r="415" ht="30">
      <c r="A415" s="37" t="s">
        <v>130</v>
      </c>
      <c r="B415" s="45"/>
      <c r="C415" s="46"/>
      <c r="D415" s="46"/>
      <c r="E415" s="39" t="s">
        <v>532</v>
      </c>
      <c r="F415" s="46"/>
      <c r="G415" s="46"/>
      <c r="H415" s="46"/>
      <c r="I415" s="46"/>
      <c r="J415" s="47"/>
    </row>
    <row r="416" ht="30">
      <c r="A416" s="37" t="s">
        <v>131</v>
      </c>
      <c r="B416" s="45"/>
      <c r="C416" s="46"/>
      <c r="D416" s="46"/>
      <c r="E416" s="39" t="s">
        <v>532</v>
      </c>
      <c r="F416" s="46"/>
      <c r="G416" s="46"/>
      <c r="H416" s="46"/>
      <c r="I416" s="46"/>
      <c r="J416" s="47"/>
    </row>
    <row r="417">
      <c r="A417" s="37" t="s">
        <v>125</v>
      </c>
      <c r="B417" s="37">
        <v>136</v>
      </c>
      <c r="C417" s="38" t="s">
        <v>533</v>
      </c>
      <c r="D417" s="37" t="s">
        <v>127</v>
      </c>
      <c r="E417" s="39" t="s">
        <v>534</v>
      </c>
      <c r="F417" s="40" t="s">
        <v>328</v>
      </c>
      <c r="G417" s="41">
        <v>8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130</v>
      </c>
      <c r="B418" s="45"/>
      <c r="C418" s="46"/>
      <c r="D418" s="46"/>
      <c r="E418" s="39" t="s">
        <v>534</v>
      </c>
      <c r="F418" s="46"/>
      <c r="G418" s="46"/>
      <c r="H418" s="46"/>
      <c r="I418" s="46"/>
      <c r="J418" s="47"/>
    </row>
    <row r="419">
      <c r="A419" s="37" t="s">
        <v>131</v>
      </c>
      <c r="B419" s="45"/>
      <c r="C419" s="46"/>
      <c r="D419" s="46"/>
      <c r="E419" s="39" t="s">
        <v>534</v>
      </c>
      <c r="F419" s="46"/>
      <c r="G419" s="46"/>
      <c r="H419" s="46"/>
      <c r="I419" s="46"/>
      <c r="J419" s="47"/>
    </row>
    <row r="420">
      <c r="A420" s="37" t="s">
        <v>125</v>
      </c>
      <c r="B420" s="37">
        <v>137</v>
      </c>
      <c r="C420" s="38" t="s">
        <v>535</v>
      </c>
      <c r="D420" s="37" t="s">
        <v>127</v>
      </c>
      <c r="E420" s="39" t="s">
        <v>536</v>
      </c>
      <c r="F420" s="40" t="s">
        <v>328</v>
      </c>
      <c r="G420" s="41">
        <v>18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130</v>
      </c>
      <c r="B421" s="45"/>
      <c r="C421" s="46"/>
      <c r="D421" s="46"/>
      <c r="E421" s="39" t="s">
        <v>536</v>
      </c>
      <c r="F421" s="46"/>
      <c r="G421" s="46"/>
      <c r="H421" s="46"/>
      <c r="I421" s="46"/>
      <c r="J421" s="47"/>
    </row>
    <row r="422">
      <c r="A422" s="37" t="s">
        <v>131</v>
      </c>
      <c r="B422" s="45"/>
      <c r="C422" s="46"/>
      <c r="D422" s="46"/>
      <c r="E422" s="39" t="s">
        <v>536</v>
      </c>
      <c r="F422" s="46"/>
      <c r="G422" s="46"/>
      <c r="H422" s="46"/>
      <c r="I422" s="46"/>
      <c r="J422" s="47"/>
    </row>
    <row r="423">
      <c r="A423" s="37" t="s">
        <v>125</v>
      </c>
      <c r="B423" s="37">
        <v>138</v>
      </c>
      <c r="C423" s="38" t="s">
        <v>537</v>
      </c>
      <c r="D423" s="37" t="s">
        <v>127</v>
      </c>
      <c r="E423" s="39" t="s">
        <v>538</v>
      </c>
      <c r="F423" s="40" t="s">
        <v>328</v>
      </c>
      <c r="G423" s="41">
        <v>5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>
      <c r="A424" s="37" t="s">
        <v>130</v>
      </c>
      <c r="B424" s="45"/>
      <c r="C424" s="46"/>
      <c r="D424" s="46"/>
      <c r="E424" s="39" t="s">
        <v>538</v>
      </c>
      <c r="F424" s="46"/>
      <c r="G424" s="46"/>
      <c r="H424" s="46"/>
      <c r="I424" s="46"/>
      <c r="J424" s="47"/>
    </row>
    <row r="425">
      <c r="A425" s="37" t="s">
        <v>131</v>
      </c>
      <c r="B425" s="45"/>
      <c r="C425" s="46"/>
      <c r="D425" s="46"/>
      <c r="E425" s="39" t="s">
        <v>538</v>
      </c>
      <c r="F425" s="46"/>
      <c r="G425" s="46"/>
      <c r="H425" s="46"/>
      <c r="I425" s="46"/>
      <c r="J425" s="47"/>
    </row>
    <row r="426">
      <c r="A426" s="37" t="s">
        <v>125</v>
      </c>
      <c r="B426" s="37">
        <v>139</v>
      </c>
      <c r="C426" s="38" t="s">
        <v>539</v>
      </c>
      <c r="D426" s="37" t="s">
        <v>127</v>
      </c>
      <c r="E426" s="39" t="s">
        <v>540</v>
      </c>
      <c r="F426" s="40" t="s">
        <v>328</v>
      </c>
      <c r="G426" s="41">
        <v>4</v>
      </c>
      <c r="H426" s="42">
        <v>0</v>
      </c>
      <c r="I426" s="43">
        <f>ROUND(G426*H426,P4)</f>
        <v>0</v>
      </c>
      <c r="J426" s="37"/>
      <c r="O426" s="44">
        <f>I426*0.21</f>
        <v>0</v>
      </c>
      <c r="P426">
        <v>3</v>
      </c>
    </row>
    <row r="427">
      <c r="A427" s="37" t="s">
        <v>130</v>
      </c>
      <c r="B427" s="45"/>
      <c r="C427" s="46"/>
      <c r="D427" s="46"/>
      <c r="E427" s="39" t="s">
        <v>540</v>
      </c>
      <c r="F427" s="46"/>
      <c r="G427" s="46"/>
      <c r="H427" s="46"/>
      <c r="I427" s="46"/>
      <c r="J427" s="47"/>
    </row>
    <row r="428">
      <c r="A428" s="37" t="s">
        <v>131</v>
      </c>
      <c r="B428" s="45"/>
      <c r="C428" s="46"/>
      <c r="D428" s="46"/>
      <c r="E428" s="39" t="s">
        <v>541</v>
      </c>
      <c r="F428" s="46"/>
      <c r="G428" s="46"/>
      <c r="H428" s="46"/>
      <c r="I428" s="46"/>
      <c r="J428" s="47"/>
    </row>
    <row r="429" ht="30">
      <c r="A429" s="37" t="s">
        <v>125</v>
      </c>
      <c r="B429" s="37">
        <v>140</v>
      </c>
      <c r="C429" s="38" t="s">
        <v>542</v>
      </c>
      <c r="D429" s="37" t="s">
        <v>127</v>
      </c>
      <c r="E429" s="39" t="s">
        <v>543</v>
      </c>
      <c r="F429" s="40" t="s">
        <v>328</v>
      </c>
      <c r="G429" s="41">
        <v>5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 ht="30">
      <c r="A430" s="37" t="s">
        <v>130</v>
      </c>
      <c r="B430" s="45"/>
      <c r="C430" s="46"/>
      <c r="D430" s="46"/>
      <c r="E430" s="39" t="s">
        <v>543</v>
      </c>
      <c r="F430" s="46"/>
      <c r="G430" s="46"/>
      <c r="H430" s="46"/>
      <c r="I430" s="46"/>
      <c r="J430" s="47"/>
    </row>
    <row r="431" ht="30">
      <c r="A431" s="37" t="s">
        <v>131</v>
      </c>
      <c r="B431" s="45"/>
      <c r="C431" s="46"/>
      <c r="D431" s="46"/>
      <c r="E431" s="39" t="s">
        <v>544</v>
      </c>
      <c r="F431" s="46"/>
      <c r="G431" s="46"/>
      <c r="H431" s="46"/>
      <c r="I431" s="46"/>
      <c r="J431" s="47"/>
    </row>
    <row r="432" ht="30">
      <c r="A432" s="37" t="s">
        <v>125</v>
      </c>
      <c r="B432" s="37">
        <v>141</v>
      </c>
      <c r="C432" s="38" t="s">
        <v>545</v>
      </c>
      <c r="D432" s="37" t="s">
        <v>127</v>
      </c>
      <c r="E432" s="39" t="s">
        <v>546</v>
      </c>
      <c r="F432" s="40" t="s">
        <v>328</v>
      </c>
      <c r="G432" s="41">
        <v>7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 ht="30">
      <c r="A433" s="37" t="s">
        <v>130</v>
      </c>
      <c r="B433" s="45"/>
      <c r="C433" s="46"/>
      <c r="D433" s="46"/>
      <c r="E433" s="39" t="s">
        <v>546</v>
      </c>
      <c r="F433" s="46"/>
      <c r="G433" s="46"/>
      <c r="H433" s="46"/>
      <c r="I433" s="46"/>
      <c r="J433" s="47"/>
    </row>
    <row r="434" ht="30">
      <c r="A434" s="37" t="s">
        <v>131</v>
      </c>
      <c r="B434" s="45"/>
      <c r="C434" s="46"/>
      <c r="D434" s="46"/>
      <c r="E434" s="39" t="s">
        <v>547</v>
      </c>
      <c r="F434" s="46"/>
      <c r="G434" s="46"/>
      <c r="H434" s="46"/>
      <c r="I434" s="46"/>
      <c r="J434" s="47"/>
    </row>
    <row r="435">
      <c r="A435" s="37" t="s">
        <v>125</v>
      </c>
      <c r="B435" s="37">
        <v>142</v>
      </c>
      <c r="C435" s="38" t="s">
        <v>548</v>
      </c>
      <c r="D435" s="37" t="s">
        <v>127</v>
      </c>
      <c r="E435" s="39" t="s">
        <v>549</v>
      </c>
      <c r="F435" s="40" t="s">
        <v>328</v>
      </c>
      <c r="G435" s="41">
        <v>7</v>
      </c>
      <c r="H435" s="42">
        <v>0</v>
      </c>
      <c r="I435" s="43">
        <f>ROUND(G435*H435,P4)</f>
        <v>0</v>
      </c>
      <c r="J435" s="37"/>
      <c r="O435" s="44">
        <f>I435*0.21</f>
        <v>0</v>
      </c>
      <c r="P435">
        <v>3</v>
      </c>
    </row>
    <row r="436">
      <c r="A436" s="37" t="s">
        <v>130</v>
      </c>
      <c r="B436" s="45"/>
      <c r="C436" s="46"/>
      <c r="D436" s="46"/>
      <c r="E436" s="39" t="s">
        <v>549</v>
      </c>
      <c r="F436" s="46"/>
      <c r="G436" s="46"/>
      <c r="H436" s="46"/>
      <c r="I436" s="46"/>
      <c r="J436" s="47"/>
    </row>
    <row r="437">
      <c r="A437" s="37" t="s">
        <v>131</v>
      </c>
      <c r="B437" s="45"/>
      <c r="C437" s="46"/>
      <c r="D437" s="46"/>
      <c r="E437" s="39" t="s">
        <v>549</v>
      </c>
      <c r="F437" s="46"/>
      <c r="G437" s="46"/>
      <c r="H437" s="46"/>
      <c r="I437" s="46"/>
      <c r="J437" s="47"/>
    </row>
    <row r="438">
      <c r="A438" s="37" t="s">
        <v>125</v>
      </c>
      <c r="B438" s="37">
        <v>143</v>
      </c>
      <c r="C438" s="38" t="s">
        <v>550</v>
      </c>
      <c r="D438" s="37" t="s">
        <v>127</v>
      </c>
      <c r="E438" s="39" t="s">
        <v>551</v>
      </c>
      <c r="F438" s="40" t="s">
        <v>328</v>
      </c>
      <c r="G438" s="41">
        <v>19</v>
      </c>
      <c r="H438" s="42">
        <v>0</v>
      </c>
      <c r="I438" s="43">
        <f>ROUND(G438*H438,P4)</f>
        <v>0</v>
      </c>
      <c r="J438" s="37"/>
      <c r="O438" s="44">
        <f>I438*0.21</f>
        <v>0</v>
      </c>
      <c r="P438">
        <v>3</v>
      </c>
    </row>
    <row r="439">
      <c r="A439" s="37" t="s">
        <v>130</v>
      </c>
      <c r="B439" s="45"/>
      <c r="C439" s="46"/>
      <c r="D439" s="46"/>
      <c r="E439" s="39" t="s">
        <v>551</v>
      </c>
      <c r="F439" s="46"/>
      <c r="G439" s="46"/>
      <c r="H439" s="46"/>
      <c r="I439" s="46"/>
      <c r="J439" s="47"/>
    </row>
    <row r="440">
      <c r="A440" s="37" t="s">
        <v>131</v>
      </c>
      <c r="B440" s="45"/>
      <c r="C440" s="46"/>
      <c r="D440" s="46"/>
      <c r="E440" s="39" t="s">
        <v>552</v>
      </c>
      <c r="F440" s="46"/>
      <c r="G440" s="46"/>
      <c r="H440" s="46"/>
      <c r="I440" s="46"/>
      <c r="J440" s="47"/>
    </row>
    <row r="441">
      <c r="A441" s="37" t="s">
        <v>125</v>
      </c>
      <c r="B441" s="37">
        <v>144</v>
      </c>
      <c r="C441" s="38" t="s">
        <v>553</v>
      </c>
      <c r="D441" s="37" t="s">
        <v>127</v>
      </c>
      <c r="E441" s="39" t="s">
        <v>554</v>
      </c>
      <c r="F441" s="40" t="s">
        <v>328</v>
      </c>
      <c r="G441" s="41">
        <v>5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130</v>
      </c>
      <c r="B442" s="45"/>
      <c r="C442" s="46"/>
      <c r="D442" s="46"/>
      <c r="E442" s="39" t="s">
        <v>554</v>
      </c>
      <c r="F442" s="46"/>
      <c r="G442" s="46"/>
      <c r="H442" s="46"/>
      <c r="I442" s="46"/>
      <c r="J442" s="47"/>
    </row>
    <row r="443">
      <c r="A443" s="37" t="s">
        <v>131</v>
      </c>
      <c r="B443" s="45"/>
      <c r="C443" s="46"/>
      <c r="D443" s="46"/>
      <c r="E443" s="39" t="s">
        <v>555</v>
      </c>
      <c r="F443" s="46"/>
      <c r="G443" s="46"/>
      <c r="H443" s="46"/>
      <c r="I443" s="46"/>
      <c r="J443" s="47"/>
    </row>
    <row r="444">
      <c r="A444" s="37" t="s">
        <v>125</v>
      </c>
      <c r="B444" s="37">
        <v>145</v>
      </c>
      <c r="C444" s="38" t="s">
        <v>556</v>
      </c>
      <c r="D444" s="37" t="s">
        <v>127</v>
      </c>
      <c r="E444" s="39" t="s">
        <v>557</v>
      </c>
      <c r="F444" s="40" t="s">
        <v>328</v>
      </c>
      <c r="G444" s="41">
        <v>4</v>
      </c>
      <c r="H444" s="42">
        <v>0</v>
      </c>
      <c r="I444" s="43">
        <f>ROUND(G444*H444,P4)</f>
        <v>0</v>
      </c>
      <c r="J444" s="37"/>
      <c r="O444" s="44">
        <f>I444*0.21</f>
        <v>0</v>
      </c>
      <c r="P444">
        <v>3</v>
      </c>
    </row>
    <row r="445">
      <c r="A445" s="37" t="s">
        <v>130</v>
      </c>
      <c r="B445" s="45"/>
      <c r="C445" s="46"/>
      <c r="D445" s="46"/>
      <c r="E445" s="39" t="s">
        <v>557</v>
      </c>
      <c r="F445" s="46"/>
      <c r="G445" s="46"/>
      <c r="H445" s="46"/>
      <c r="I445" s="46"/>
      <c r="J445" s="47"/>
    </row>
    <row r="446">
      <c r="A446" s="37" t="s">
        <v>131</v>
      </c>
      <c r="B446" s="45"/>
      <c r="C446" s="46"/>
      <c r="D446" s="46"/>
      <c r="E446" s="39" t="s">
        <v>557</v>
      </c>
      <c r="F446" s="46"/>
      <c r="G446" s="46"/>
      <c r="H446" s="46"/>
      <c r="I446" s="46"/>
      <c r="J446" s="47"/>
    </row>
    <row r="447" ht="30">
      <c r="A447" s="37" t="s">
        <v>125</v>
      </c>
      <c r="B447" s="37">
        <v>146</v>
      </c>
      <c r="C447" s="38" t="s">
        <v>558</v>
      </c>
      <c r="D447" s="37" t="s">
        <v>127</v>
      </c>
      <c r="E447" s="39" t="s">
        <v>559</v>
      </c>
      <c r="F447" s="40" t="s">
        <v>328</v>
      </c>
      <c r="G447" s="41">
        <v>180</v>
      </c>
      <c r="H447" s="42">
        <v>0</v>
      </c>
      <c r="I447" s="43">
        <f>ROUND(G447*H447,P4)</f>
        <v>0</v>
      </c>
      <c r="J447" s="37"/>
      <c r="O447" s="44">
        <f>I447*0.21</f>
        <v>0</v>
      </c>
      <c r="P447">
        <v>3</v>
      </c>
    </row>
    <row r="448" ht="30">
      <c r="A448" s="37" t="s">
        <v>130</v>
      </c>
      <c r="B448" s="45"/>
      <c r="C448" s="46"/>
      <c r="D448" s="46"/>
      <c r="E448" s="39" t="s">
        <v>559</v>
      </c>
      <c r="F448" s="46"/>
      <c r="G448" s="46"/>
      <c r="H448" s="46"/>
      <c r="I448" s="46"/>
      <c r="J448" s="47"/>
    </row>
    <row r="449" ht="30">
      <c r="A449" s="37" t="s">
        <v>131</v>
      </c>
      <c r="B449" s="45"/>
      <c r="C449" s="46"/>
      <c r="D449" s="46"/>
      <c r="E449" s="39" t="s">
        <v>559</v>
      </c>
      <c r="F449" s="46"/>
      <c r="G449" s="46"/>
      <c r="H449" s="46"/>
      <c r="I449" s="46"/>
      <c r="J449" s="47"/>
    </row>
    <row r="450" ht="30">
      <c r="A450" s="37" t="s">
        <v>125</v>
      </c>
      <c r="B450" s="37">
        <v>147</v>
      </c>
      <c r="C450" s="38" t="s">
        <v>560</v>
      </c>
      <c r="D450" s="37" t="s">
        <v>127</v>
      </c>
      <c r="E450" s="39" t="s">
        <v>561</v>
      </c>
      <c r="F450" s="40" t="s">
        <v>328</v>
      </c>
      <c r="G450" s="41">
        <v>278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 ht="30">
      <c r="A451" s="37" t="s">
        <v>130</v>
      </c>
      <c r="B451" s="45"/>
      <c r="C451" s="46"/>
      <c r="D451" s="46"/>
      <c r="E451" s="39" t="s">
        <v>561</v>
      </c>
      <c r="F451" s="46"/>
      <c r="G451" s="46"/>
      <c r="H451" s="46"/>
      <c r="I451" s="46"/>
      <c r="J451" s="47"/>
    </row>
    <row r="452" ht="30">
      <c r="A452" s="37" t="s">
        <v>131</v>
      </c>
      <c r="B452" s="45"/>
      <c r="C452" s="46"/>
      <c r="D452" s="46"/>
      <c r="E452" s="39" t="s">
        <v>561</v>
      </c>
      <c r="F452" s="46"/>
      <c r="G452" s="46"/>
      <c r="H452" s="46"/>
      <c r="I452" s="46"/>
      <c r="J452" s="47"/>
    </row>
    <row r="453">
      <c r="A453" s="37" t="s">
        <v>125</v>
      </c>
      <c r="B453" s="37">
        <v>148</v>
      </c>
      <c r="C453" s="38" t="s">
        <v>562</v>
      </c>
      <c r="D453" s="37" t="s">
        <v>127</v>
      </c>
      <c r="E453" s="39" t="s">
        <v>563</v>
      </c>
      <c r="F453" s="40" t="s">
        <v>328</v>
      </c>
      <c r="G453" s="41">
        <v>54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130</v>
      </c>
      <c r="B454" s="45"/>
      <c r="C454" s="46"/>
      <c r="D454" s="46"/>
      <c r="E454" s="39" t="s">
        <v>563</v>
      </c>
      <c r="F454" s="46"/>
      <c r="G454" s="46"/>
      <c r="H454" s="46"/>
      <c r="I454" s="46"/>
      <c r="J454" s="47"/>
    </row>
    <row r="455">
      <c r="A455" s="37" t="s">
        <v>131</v>
      </c>
      <c r="B455" s="45"/>
      <c r="C455" s="46"/>
      <c r="D455" s="46"/>
      <c r="E455" s="39" t="s">
        <v>563</v>
      </c>
      <c r="F455" s="46"/>
      <c r="G455" s="46"/>
      <c r="H455" s="46"/>
      <c r="I455" s="46"/>
      <c r="J455" s="47"/>
    </row>
    <row r="456">
      <c r="A456" s="37" t="s">
        <v>125</v>
      </c>
      <c r="B456" s="37">
        <v>149</v>
      </c>
      <c r="C456" s="38" t="s">
        <v>564</v>
      </c>
      <c r="D456" s="37" t="s">
        <v>127</v>
      </c>
      <c r="E456" s="39" t="s">
        <v>565</v>
      </c>
      <c r="F456" s="40" t="s">
        <v>328</v>
      </c>
      <c r="G456" s="41">
        <v>8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130</v>
      </c>
      <c r="B457" s="45"/>
      <c r="C457" s="46"/>
      <c r="D457" s="46"/>
      <c r="E457" s="39" t="s">
        <v>565</v>
      </c>
      <c r="F457" s="46"/>
      <c r="G457" s="46"/>
      <c r="H457" s="46"/>
      <c r="I457" s="46"/>
      <c r="J457" s="47"/>
    </row>
    <row r="458">
      <c r="A458" s="37" t="s">
        <v>131</v>
      </c>
      <c r="B458" s="45"/>
      <c r="C458" s="46"/>
      <c r="D458" s="46"/>
      <c r="E458" s="39" t="s">
        <v>565</v>
      </c>
      <c r="F458" s="46"/>
      <c r="G458" s="46"/>
      <c r="H458" s="46"/>
      <c r="I458" s="46"/>
      <c r="J458" s="47"/>
    </row>
    <row r="459">
      <c r="A459" s="37" t="s">
        <v>125</v>
      </c>
      <c r="B459" s="37">
        <v>150</v>
      </c>
      <c r="C459" s="38" t="s">
        <v>566</v>
      </c>
      <c r="D459" s="37" t="s">
        <v>127</v>
      </c>
      <c r="E459" s="39" t="s">
        <v>567</v>
      </c>
      <c r="F459" s="40" t="s">
        <v>328</v>
      </c>
      <c r="G459" s="41">
        <v>4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130</v>
      </c>
      <c r="B460" s="45"/>
      <c r="C460" s="46"/>
      <c r="D460" s="46"/>
      <c r="E460" s="39" t="s">
        <v>567</v>
      </c>
      <c r="F460" s="46"/>
      <c r="G460" s="46"/>
      <c r="H460" s="46"/>
      <c r="I460" s="46"/>
      <c r="J460" s="47"/>
    </row>
    <row r="461">
      <c r="A461" s="37" t="s">
        <v>131</v>
      </c>
      <c r="B461" s="45"/>
      <c r="C461" s="46"/>
      <c r="D461" s="46"/>
      <c r="E461" s="39" t="s">
        <v>567</v>
      </c>
      <c r="F461" s="46"/>
      <c r="G461" s="46"/>
      <c r="H461" s="46"/>
      <c r="I461" s="46"/>
      <c r="J461" s="47"/>
    </row>
    <row r="462">
      <c r="A462" s="37" t="s">
        <v>125</v>
      </c>
      <c r="B462" s="37">
        <v>151</v>
      </c>
      <c r="C462" s="38" t="s">
        <v>568</v>
      </c>
      <c r="D462" s="37" t="s">
        <v>127</v>
      </c>
      <c r="E462" s="39" t="s">
        <v>569</v>
      </c>
      <c r="F462" s="40" t="s">
        <v>328</v>
      </c>
      <c r="G462" s="41">
        <v>18</v>
      </c>
      <c r="H462" s="42">
        <v>0</v>
      </c>
      <c r="I462" s="43">
        <f>ROUND(G462*H462,P4)</f>
        <v>0</v>
      </c>
      <c r="J462" s="37"/>
      <c r="O462" s="44">
        <f>I462*0.21</f>
        <v>0</v>
      </c>
      <c r="P462">
        <v>3</v>
      </c>
    </row>
    <row r="463">
      <c r="A463" s="37" t="s">
        <v>130</v>
      </c>
      <c r="B463" s="45"/>
      <c r="C463" s="46"/>
      <c r="D463" s="46"/>
      <c r="E463" s="39" t="s">
        <v>569</v>
      </c>
      <c r="F463" s="46"/>
      <c r="G463" s="46"/>
      <c r="H463" s="46"/>
      <c r="I463" s="46"/>
      <c r="J463" s="47"/>
    </row>
    <row r="464">
      <c r="A464" s="37" t="s">
        <v>131</v>
      </c>
      <c r="B464" s="45"/>
      <c r="C464" s="46"/>
      <c r="D464" s="46"/>
      <c r="E464" s="39" t="s">
        <v>569</v>
      </c>
      <c r="F464" s="46"/>
      <c r="G464" s="46"/>
      <c r="H464" s="46"/>
      <c r="I464" s="46"/>
      <c r="J464" s="47"/>
    </row>
    <row r="465" ht="30">
      <c r="A465" s="37" t="s">
        <v>125</v>
      </c>
      <c r="B465" s="37">
        <v>152</v>
      </c>
      <c r="C465" s="38" t="s">
        <v>570</v>
      </c>
      <c r="D465" s="37" t="s">
        <v>127</v>
      </c>
      <c r="E465" s="39" t="s">
        <v>571</v>
      </c>
      <c r="F465" s="40" t="s">
        <v>328</v>
      </c>
      <c r="G465" s="41">
        <v>6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 ht="30">
      <c r="A466" s="37" t="s">
        <v>130</v>
      </c>
      <c r="B466" s="45"/>
      <c r="C466" s="46"/>
      <c r="D466" s="46"/>
      <c r="E466" s="39" t="s">
        <v>571</v>
      </c>
      <c r="F466" s="46"/>
      <c r="G466" s="46"/>
      <c r="H466" s="46"/>
      <c r="I466" s="46"/>
      <c r="J466" s="47"/>
    </row>
    <row r="467" ht="30">
      <c r="A467" s="37" t="s">
        <v>131</v>
      </c>
      <c r="B467" s="45"/>
      <c r="C467" s="46"/>
      <c r="D467" s="46"/>
      <c r="E467" s="39" t="s">
        <v>571</v>
      </c>
      <c r="F467" s="46"/>
      <c r="G467" s="46"/>
      <c r="H467" s="46"/>
      <c r="I467" s="46"/>
      <c r="J467" s="47"/>
    </row>
    <row r="468">
      <c r="A468" s="37" t="s">
        <v>125</v>
      </c>
      <c r="B468" s="37">
        <v>153</v>
      </c>
      <c r="C468" s="38" t="s">
        <v>572</v>
      </c>
      <c r="D468" s="37" t="s">
        <v>127</v>
      </c>
      <c r="E468" s="39" t="s">
        <v>573</v>
      </c>
      <c r="F468" s="40" t="s">
        <v>328</v>
      </c>
      <c r="G468" s="41">
        <v>4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130</v>
      </c>
      <c r="B469" s="45"/>
      <c r="C469" s="46"/>
      <c r="D469" s="46"/>
      <c r="E469" s="39" t="s">
        <v>573</v>
      </c>
      <c r="F469" s="46"/>
      <c r="G469" s="46"/>
      <c r="H469" s="46"/>
      <c r="I469" s="46"/>
      <c r="J469" s="47"/>
    </row>
    <row r="470">
      <c r="A470" s="37" t="s">
        <v>131</v>
      </c>
      <c r="B470" s="45"/>
      <c r="C470" s="46"/>
      <c r="D470" s="46"/>
      <c r="E470" s="39" t="s">
        <v>573</v>
      </c>
      <c r="F470" s="46"/>
      <c r="G470" s="46"/>
      <c r="H470" s="46"/>
      <c r="I470" s="46"/>
      <c r="J470" s="47"/>
    </row>
    <row r="471">
      <c r="A471" s="37" t="s">
        <v>125</v>
      </c>
      <c r="B471" s="37">
        <v>154</v>
      </c>
      <c r="C471" s="38" t="s">
        <v>572</v>
      </c>
      <c r="D471" s="37" t="s">
        <v>297</v>
      </c>
      <c r="E471" s="39" t="s">
        <v>573</v>
      </c>
      <c r="F471" s="40" t="s">
        <v>328</v>
      </c>
      <c r="G471" s="41">
        <v>1</v>
      </c>
      <c r="H471" s="42">
        <v>0</v>
      </c>
      <c r="I471" s="43">
        <f>ROUND(G471*H471,P4)</f>
        <v>0</v>
      </c>
      <c r="J471" s="37"/>
      <c r="O471" s="44">
        <f>I471*0.21</f>
        <v>0</v>
      </c>
      <c r="P471">
        <v>3</v>
      </c>
    </row>
    <row r="472">
      <c r="A472" s="37" t="s">
        <v>130</v>
      </c>
      <c r="B472" s="45"/>
      <c r="C472" s="46"/>
      <c r="D472" s="46"/>
      <c r="E472" s="39" t="s">
        <v>573</v>
      </c>
      <c r="F472" s="46"/>
      <c r="G472" s="46"/>
      <c r="H472" s="46"/>
      <c r="I472" s="46"/>
      <c r="J472" s="47"/>
    </row>
    <row r="473">
      <c r="A473" s="37" t="s">
        <v>131</v>
      </c>
      <c r="B473" s="45"/>
      <c r="C473" s="46"/>
      <c r="D473" s="46"/>
      <c r="E473" s="39" t="s">
        <v>573</v>
      </c>
      <c r="F473" s="46"/>
      <c r="G473" s="46"/>
      <c r="H473" s="46"/>
      <c r="I473" s="46"/>
      <c r="J473" s="47"/>
    </row>
    <row r="474">
      <c r="A474" s="37" t="s">
        <v>125</v>
      </c>
      <c r="B474" s="37">
        <v>155</v>
      </c>
      <c r="C474" s="38" t="s">
        <v>574</v>
      </c>
      <c r="D474" s="37" t="s">
        <v>127</v>
      </c>
      <c r="E474" s="39" t="s">
        <v>575</v>
      </c>
      <c r="F474" s="40" t="s">
        <v>328</v>
      </c>
      <c r="G474" s="41">
        <v>12</v>
      </c>
      <c r="H474" s="42">
        <v>0</v>
      </c>
      <c r="I474" s="43">
        <f>ROUND(G474*H474,P4)</f>
        <v>0</v>
      </c>
      <c r="J474" s="37"/>
      <c r="O474" s="44">
        <f>I474*0.21</f>
        <v>0</v>
      </c>
      <c r="P474">
        <v>3</v>
      </c>
    </row>
    <row r="475">
      <c r="A475" s="37" t="s">
        <v>130</v>
      </c>
      <c r="B475" s="45"/>
      <c r="C475" s="46"/>
      <c r="D475" s="46"/>
      <c r="E475" s="39" t="s">
        <v>575</v>
      </c>
      <c r="F475" s="46"/>
      <c r="G475" s="46"/>
      <c r="H475" s="46"/>
      <c r="I475" s="46"/>
      <c r="J475" s="47"/>
    </row>
    <row r="476">
      <c r="A476" s="37" t="s">
        <v>131</v>
      </c>
      <c r="B476" s="45"/>
      <c r="C476" s="46"/>
      <c r="D476" s="46"/>
      <c r="E476" s="39" t="s">
        <v>575</v>
      </c>
      <c r="F476" s="46"/>
      <c r="G476" s="46"/>
      <c r="H476" s="46"/>
      <c r="I476" s="46"/>
      <c r="J476" s="47"/>
    </row>
    <row r="477">
      <c r="A477" s="37" t="s">
        <v>125</v>
      </c>
      <c r="B477" s="37">
        <v>156</v>
      </c>
      <c r="C477" s="38" t="s">
        <v>576</v>
      </c>
      <c r="D477" s="37" t="s">
        <v>127</v>
      </c>
      <c r="E477" s="39" t="s">
        <v>577</v>
      </c>
      <c r="F477" s="40" t="s">
        <v>328</v>
      </c>
      <c r="G477" s="41">
        <v>16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>
      <c r="A478" s="37" t="s">
        <v>130</v>
      </c>
      <c r="B478" s="45"/>
      <c r="C478" s="46"/>
      <c r="D478" s="46"/>
      <c r="E478" s="39" t="s">
        <v>577</v>
      </c>
      <c r="F478" s="46"/>
      <c r="G478" s="46"/>
      <c r="H478" s="46"/>
      <c r="I478" s="46"/>
      <c r="J478" s="47"/>
    </row>
    <row r="479">
      <c r="A479" s="37" t="s">
        <v>131</v>
      </c>
      <c r="B479" s="45"/>
      <c r="C479" s="46"/>
      <c r="D479" s="46"/>
      <c r="E479" s="39" t="s">
        <v>577</v>
      </c>
      <c r="F479" s="46"/>
      <c r="G479" s="46"/>
      <c r="H479" s="46"/>
      <c r="I479" s="46"/>
      <c r="J479" s="47"/>
    </row>
    <row r="480">
      <c r="A480" s="37" t="s">
        <v>125</v>
      </c>
      <c r="B480" s="37">
        <v>157</v>
      </c>
      <c r="C480" s="38" t="s">
        <v>578</v>
      </c>
      <c r="D480" s="37" t="s">
        <v>127</v>
      </c>
      <c r="E480" s="39" t="s">
        <v>579</v>
      </c>
      <c r="F480" s="40" t="s">
        <v>328</v>
      </c>
      <c r="G480" s="41">
        <v>15</v>
      </c>
      <c r="H480" s="42">
        <v>0</v>
      </c>
      <c r="I480" s="43">
        <f>ROUND(G480*H480,P4)</f>
        <v>0</v>
      </c>
      <c r="J480" s="37"/>
      <c r="O480" s="44">
        <f>I480*0.21</f>
        <v>0</v>
      </c>
      <c r="P480">
        <v>3</v>
      </c>
    </row>
    <row r="481">
      <c r="A481" s="37" t="s">
        <v>130</v>
      </c>
      <c r="B481" s="45"/>
      <c r="C481" s="46"/>
      <c r="D481" s="46"/>
      <c r="E481" s="39" t="s">
        <v>579</v>
      </c>
      <c r="F481" s="46"/>
      <c r="G481" s="46"/>
      <c r="H481" s="46"/>
      <c r="I481" s="46"/>
      <c r="J481" s="47"/>
    </row>
    <row r="482">
      <c r="A482" s="37" t="s">
        <v>131</v>
      </c>
      <c r="B482" s="45"/>
      <c r="C482" s="46"/>
      <c r="D482" s="46"/>
      <c r="E482" s="39" t="s">
        <v>579</v>
      </c>
      <c r="F482" s="46"/>
      <c r="G482" s="46"/>
      <c r="H482" s="46"/>
      <c r="I482" s="46"/>
      <c r="J482" s="47"/>
    </row>
    <row r="483">
      <c r="A483" s="37" t="s">
        <v>125</v>
      </c>
      <c r="B483" s="37">
        <v>158</v>
      </c>
      <c r="C483" s="38" t="s">
        <v>580</v>
      </c>
      <c r="D483" s="37" t="s">
        <v>127</v>
      </c>
      <c r="E483" s="39" t="s">
        <v>581</v>
      </c>
      <c r="F483" s="40" t="s">
        <v>328</v>
      </c>
      <c r="G483" s="41">
        <v>278</v>
      </c>
      <c r="H483" s="42">
        <v>0</v>
      </c>
      <c r="I483" s="43">
        <f>ROUND(G483*H483,P4)</f>
        <v>0</v>
      </c>
      <c r="J483" s="37"/>
      <c r="O483" s="44">
        <f>I483*0.21</f>
        <v>0</v>
      </c>
      <c r="P483">
        <v>3</v>
      </c>
    </row>
    <row r="484">
      <c r="A484" s="37" t="s">
        <v>130</v>
      </c>
      <c r="B484" s="45"/>
      <c r="C484" s="46"/>
      <c r="D484" s="46"/>
      <c r="E484" s="39" t="s">
        <v>581</v>
      </c>
      <c r="F484" s="46"/>
      <c r="G484" s="46"/>
      <c r="H484" s="46"/>
      <c r="I484" s="46"/>
      <c r="J484" s="47"/>
    </row>
    <row r="485">
      <c r="A485" s="37" t="s">
        <v>131</v>
      </c>
      <c r="B485" s="45"/>
      <c r="C485" s="46"/>
      <c r="D485" s="46"/>
      <c r="E485" s="39" t="s">
        <v>581</v>
      </c>
      <c r="F485" s="46"/>
      <c r="G485" s="46"/>
      <c r="H485" s="46"/>
      <c r="I485" s="46"/>
      <c r="J485" s="47"/>
    </row>
    <row r="486" ht="30">
      <c r="A486" s="37" t="s">
        <v>125</v>
      </c>
      <c r="B486" s="37">
        <v>159</v>
      </c>
      <c r="C486" s="38" t="s">
        <v>582</v>
      </c>
      <c r="D486" s="37" t="s">
        <v>127</v>
      </c>
      <c r="E486" s="39" t="s">
        <v>583</v>
      </c>
      <c r="F486" s="40" t="s">
        <v>328</v>
      </c>
      <c r="G486" s="41">
        <v>2850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 ht="30">
      <c r="A487" s="37" t="s">
        <v>130</v>
      </c>
      <c r="B487" s="45"/>
      <c r="C487" s="46"/>
      <c r="D487" s="46"/>
      <c r="E487" s="39" t="s">
        <v>583</v>
      </c>
      <c r="F487" s="46"/>
      <c r="G487" s="46"/>
      <c r="H487" s="46"/>
      <c r="I487" s="46"/>
      <c r="J487" s="47"/>
    </row>
    <row r="488" ht="30">
      <c r="A488" s="37" t="s">
        <v>131</v>
      </c>
      <c r="B488" s="45"/>
      <c r="C488" s="46"/>
      <c r="D488" s="46"/>
      <c r="E488" s="39" t="s">
        <v>583</v>
      </c>
      <c r="F488" s="46"/>
      <c r="G488" s="46"/>
      <c r="H488" s="46"/>
      <c r="I488" s="46"/>
      <c r="J488" s="47"/>
    </row>
    <row r="489" ht="30">
      <c r="A489" s="37" t="s">
        <v>125</v>
      </c>
      <c r="B489" s="37">
        <v>160</v>
      </c>
      <c r="C489" s="38" t="s">
        <v>584</v>
      </c>
      <c r="D489" s="37" t="s">
        <v>127</v>
      </c>
      <c r="E489" s="39" t="s">
        <v>585</v>
      </c>
      <c r="F489" s="40" t="s">
        <v>328</v>
      </c>
      <c r="G489" s="41">
        <v>54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 ht="30">
      <c r="A490" s="37" t="s">
        <v>130</v>
      </c>
      <c r="B490" s="45"/>
      <c r="C490" s="46"/>
      <c r="D490" s="46"/>
      <c r="E490" s="39" t="s">
        <v>585</v>
      </c>
      <c r="F490" s="46"/>
      <c r="G490" s="46"/>
      <c r="H490" s="46"/>
      <c r="I490" s="46"/>
      <c r="J490" s="47"/>
    </row>
    <row r="491" ht="30">
      <c r="A491" s="37" t="s">
        <v>131</v>
      </c>
      <c r="B491" s="45"/>
      <c r="C491" s="46"/>
      <c r="D491" s="46"/>
      <c r="E491" s="39" t="s">
        <v>585</v>
      </c>
      <c r="F491" s="46"/>
      <c r="G491" s="46"/>
      <c r="H491" s="46"/>
      <c r="I491" s="46"/>
      <c r="J491" s="47"/>
    </row>
    <row r="492">
      <c r="A492" s="37" t="s">
        <v>125</v>
      </c>
      <c r="B492" s="37">
        <v>161</v>
      </c>
      <c r="C492" s="38" t="s">
        <v>586</v>
      </c>
      <c r="D492" s="37" t="s">
        <v>127</v>
      </c>
      <c r="E492" s="39" t="s">
        <v>587</v>
      </c>
      <c r="F492" s="40" t="s">
        <v>328</v>
      </c>
      <c r="G492" s="41">
        <v>1</v>
      </c>
      <c r="H492" s="42">
        <v>0</v>
      </c>
      <c r="I492" s="43">
        <f>ROUND(G492*H492,P4)</f>
        <v>0</v>
      </c>
      <c r="J492" s="37"/>
      <c r="O492" s="44">
        <f>I492*0.21</f>
        <v>0</v>
      </c>
      <c r="P492">
        <v>3</v>
      </c>
    </row>
    <row r="493">
      <c r="A493" s="37" t="s">
        <v>130</v>
      </c>
      <c r="B493" s="45"/>
      <c r="C493" s="46"/>
      <c r="D493" s="46"/>
      <c r="E493" s="39" t="s">
        <v>587</v>
      </c>
      <c r="F493" s="46"/>
      <c r="G493" s="46"/>
      <c r="H493" s="46"/>
      <c r="I493" s="46"/>
      <c r="J493" s="47"/>
    </row>
    <row r="494">
      <c r="A494" s="37" t="s">
        <v>131</v>
      </c>
      <c r="B494" s="45"/>
      <c r="C494" s="46"/>
      <c r="D494" s="46"/>
      <c r="E494" s="39" t="s">
        <v>587</v>
      </c>
      <c r="F494" s="46"/>
      <c r="G494" s="46"/>
      <c r="H494" s="46"/>
      <c r="I494" s="46"/>
      <c r="J494" s="47"/>
    </row>
    <row r="495">
      <c r="A495" s="37" t="s">
        <v>125</v>
      </c>
      <c r="B495" s="37">
        <v>162</v>
      </c>
      <c r="C495" s="38" t="s">
        <v>586</v>
      </c>
      <c r="D495" s="37" t="s">
        <v>297</v>
      </c>
      <c r="E495" s="39" t="s">
        <v>587</v>
      </c>
      <c r="F495" s="40" t="s">
        <v>328</v>
      </c>
      <c r="G495" s="41">
        <v>1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>
      <c r="A496" s="37" t="s">
        <v>130</v>
      </c>
      <c r="B496" s="45"/>
      <c r="C496" s="46"/>
      <c r="D496" s="46"/>
      <c r="E496" s="39" t="s">
        <v>587</v>
      </c>
      <c r="F496" s="46"/>
      <c r="G496" s="46"/>
      <c r="H496" s="46"/>
      <c r="I496" s="46"/>
      <c r="J496" s="47"/>
    </row>
    <row r="497">
      <c r="A497" s="37" t="s">
        <v>131</v>
      </c>
      <c r="B497" s="45"/>
      <c r="C497" s="46"/>
      <c r="D497" s="46"/>
      <c r="E497" s="39" t="s">
        <v>587</v>
      </c>
      <c r="F497" s="46"/>
      <c r="G497" s="46"/>
      <c r="H497" s="46"/>
      <c r="I497" s="46"/>
      <c r="J497" s="47"/>
    </row>
    <row r="498" ht="30">
      <c r="A498" s="37" t="s">
        <v>125</v>
      </c>
      <c r="B498" s="37">
        <v>163</v>
      </c>
      <c r="C498" s="38" t="s">
        <v>588</v>
      </c>
      <c r="D498" s="37" t="s">
        <v>127</v>
      </c>
      <c r="E498" s="39" t="s">
        <v>589</v>
      </c>
      <c r="F498" s="40" t="s">
        <v>328</v>
      </c>
      <c r="G498" s="41">
        <v>18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 ht="30">
      <c r="A499" s="37" t="s">
        <v>130</v>
      </c>
      <c r="B499" s="45"/>
      <c r="C499" s="46"/>
      <c r="D499" s="46"/>
      <c r="E499" s="39" t="s">
        <v>589</v>
      </c>
      <c r="F499" s="46"/>
      <c r="G499" s="46"/>
      <c r="H499" s="46"/>
      <c r="I499" s="46"/>
      <c r="J499" s="47"/>
    </row>
    <row r="500" ht="30">
      <c r="A500" s="37" t="s">
        <v>131</v>
      </c>
      <c r="B500" s="45"/>
      <c r="C500" s="46"/>
      <c r="D500" s="46"/>
      <c r="E500" s="39" t="s">
        <v>589</v>
      </c>
      <c r="F500" s="46"/>
      <c r="G500" s="46"/>
      <c r="H500" s="46"/>
      <c r="I500" s="46"/>
      <c r="J500" s="47"/>
    </row>
    <row r="501">
      <c r="A501" s="37" t="s">
        <v>125</v>
      </c>
      <c r="B501" s="37">
        <v>164</v>
      </c>
      <c r="C501" s="38" t="s">
        <v>590</v>
      </c>
      <c r="D501" s="37" t="s">
        <v>127</v>
      </c>
      <c r="E501" s="39" t="s">
        <v>591</v>
      </c>
      <c r="F501" s="40" t="s">
        <v>328</v>
      </c>
      <c r="G501" s="41">
        <v>4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130</v>
      </c>
      <c r="B502" s="45"/>
      <c r="C502" s="46"/>
      <c r="D502" s="46"/>
      <c r="E502" s="39" t="s">
        <v>591</v>
      </c>
      <c r="F502" s="46"/>
      <c r="G502" s="46"/>
      <c r="H502" s="46"/>
      <c r="I502" s="46"/>
      <c r="J502" s="47"/>
    </row>
    <row r="503">
      <c r="A503" s="37" t="s">
        <v>131</v>
      </c>
      <c r="B503" s="45"/>
      <c r="C503" s="46"/>
      <c r="D503" s="46"/>
      <c r="E503" s="39" t="s">
        <v>591</v>
      </c>
      <c r="F503" s="46"/>
      <c r="G503" s="46"/>
      <c r="H503" s="46"/>
      <c r="I503" s="46"/>
      <c r="J503" s="47"/>
    </row>
    <row r="504">
      <c r="A504" s="37" t="s">
        <v>125</v>
      </c>
      <c r="B504" s="37">
        <v>165</v>
      </c>
      <c r="C504" s="38" t="s">
        <v>592</v>
      </c>
      <c r="D504" s="37" t="s">
        <v>127</v>
      </c>
      <c r="E504" s="39" t="s">
        <v>593</v>
      </c>
      <c r="F504" s="40" t="s">
        <v>328</v>
      </c>
      <c r="G504" s="41">
        <v>22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130</v>
      </c>
      <c r="B505" s="45"/>
      <c r="C505" s="46"/>
      <c r="D505" s="46"/>
      <c r="E505" s="39" t="s">
        <v>593</v>
      </c>
      <c r="F505" s="46"/>
      <c r="G505" s="46"/>
      <c r="H505" s="46"/>
      <c r="I505" s="46"/>
      <c r="J505" s="47"/>
    </row>
    <row r="506">
      <c r="A506" s="37" t="s">
        <v>131</v>
      </c>
      <c r="B506" s="45"/>
      <c r="C506" s="46"/>
      <c r="D506" s="46"/>
      <c r="E506" s="39" t="s">
        <v>593</v>
      </c>
      <c r="F506" s="46"/>
      <c r="G506" s="46"/>
      <c r="H506" s="46"/>
      <c r="I506" s="46"/>
      <c r="J506" s="47"/>
    </row>
    <row r="507">
      <c r="A507" s="37" t="s">
        <v>125</v>
      </c>
      <c r="B507" s="37">
        <v>166</v>
      </c>
      <c r="C507" s="38" t="s">
        <v>594</v>
      </c>
      <c r="D507" s="37" t="s">
        <v>127</v>
      </c>
      <c r="E507" s="39" t="s">
        <v>595</v>
      </c>
      <c r="F507" s="40" t="s">
        <v>328</v>
      </c>
      <c r="G507" s="41">
        <v>5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130</v>
      </c>
      <c r="B508" s="45"/>
      <c r="C508" s="46"/>
      <c r="D508" s="46"/>
      <c r="E508" s="39" t="s">
        <v>595</v>
      </c>
      <c r="F508" s="46"/>
      <c r="G508" s="46"/>
      <c r="H508" s="46"/>
      <c r="I508" s="46"/>
      <c r="J508" s="47"/>
    </row>
    <row r="509">
      <c r="A509" s="37" t="s">
        <v>131</v>
      </c>
      <c r="B509" s="45"/>
      <c r="C509" s="46"/>
      <c r="D509" s="46"/>
      <c r="E509" s="39" t="s">
        <v>595</v>
      </c>
      <c r="F509" s="46"/>
      <c r="G509" s="46"/>
      <c r="H509" s="46"/>
      <c r="I509" s="46"/>
      <c r="J509" s="47"/>
    </row>
    <row r="510">
      <c r="A510" s="37" t="s">
        <v>125</v>
      </c>
      <c r="B510" s="37">
        <v>167</v>
      </c>
      <c r="C510" s="38" t="s">
        <v>596</v>
      </c>
      <c r="D510" s="37" t="s">
        <v>127</v>
      </c>
      <c r="E510" s="39" t="s">
        <v>597</v>
      </c>
      <c r="F510" s="40" t="s">
        <v>328</v>
      </c>
      <c r="G510" s="41">
        <v>5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>
      <c r="A511" s="37" t="s">
        <v>130</v>
      </c>
      <c r="B511" s="45"/>
      <c r="C511" s="46"/>
      <c r="D511" s="46"/>
      <c r="E511" s="39" t="s">
        <v>597</v>
      </c>
      <c r="F511" s="46"/>
      <c r="G511" s="46"/>
      <c r="H511" s="46"/>
      <c r="I511" s="46"/>
      <c r="J511" s="47"/>
    </row>
    <row r="512">
      <c r="A512" s="37" t="s">
        <v>131</v>
      </c>
      <c r="B512" s="45"/>
      <c r="C512" s="46"/>
      <c r="D512" s="46"/>
      <c r="E512" s="39" t="s">
        <v>597</v>
      </c>
      <c r="F512" s="46"/>
      <c r="G512" s="46"/>
      <c r="H512" s="46"/>
      <c r="I512" s="46"/>
      <c r="J512" s="47"/>
    </row>
    <row r="513">
      <c r="A513" s="37" t="s">
        <v>125</v>
      </c>
      <c r="B513" s="37">
        <v>168</v>
      </c>
      <c r="C513" s="38" t="s">
        <v>598</v>
      </c>
      <c r="D513" s="37" t="s">
        <v>127</v>
      </c>
      <c r="E513" s="39" t="s">
        <v>599</v>
      </c>
      <c r="F513" s="40" t="s">
        <v>328</v>
      </c>
      <c r="G513" s="41">
        <v>21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130</v>
      </c>
      <c r="B514" s="45"/>
      <c r="C514" s="46"/>
      <c r="D514" s="46"/>
      <c r="E514" s="39" t="s">
        <v>599</v>
      </c>
      <c r="F514" s="46"/>
      <c r="G514" s="46"/>
      <c r="H514" s="46"/>
      <c r="I514" s="46"/>
      <c r="J514" s="47"/>
    </row>
    <row r="515">
      <c r="A515" s="37" t="s">
        <v>131</v>
      </c>
      <c r="B515" s="45"/>
      <c r="C515" s="46"/>
      <c r="D515" s="46"/>
      <c r="E515" s="39" t="s">
        <v>599</v>
      </c>
      <c r="F515" s="46"/>
      <c r="G515" s="46"/>
      <c r="H515" s="46"/>
      <c r="I515" s="46"/>
      <c r="J515" s="47"/>
    </row>
    <row r="516">
      <c r="A516" s="37" t="s">
        <v>125</v>
      </c>
      <c r="B516" s="37">
        <v>169</v>
      </c>
      <c r="C516" s="38" t="s">
        <v>600</v>
      </c>
      <c r="D516" s="37" t="s">
        <v>127</v>
      </c>
      <c r="E516" s="39" t="s">
        <v>601</v>
      </c>
      <c r="F516" s="40" t="s">
        <v>328</v>
      </c>
      <c r="G516" s="41">
        <v>7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>
      <c r="A517" s="37" t="s">
        <v>130</v>
      </c>
      <c r="B517" s="45"/>
      <c r="C517" s="46"/>
      <c r="D517" s="46"/>
      <c r="E517" s="39" t="s">
        <v>601</v>
      </c>
      <c r="F517" s="46"/>
      <c r="G517" s="46"/>
      <c r="H517" s="46"/>
      <c r="I517" s="46"/>
      <c r="J517" s="47"/>
    </row>
    <row r="518">
      <c r="A518" s="37" t="s">
        <v>131</v>
      </c>
      <c r="B518" s="45"/>
      <c r="C518" s="46"/>
      <c r="D518" s="46"/>
      <c r="E518" s="39" t="s">
        <v>601</v>
      </c>
      <c r="F518" s="46"/>
      <c r="G518" s="46"/>
      <c r="H518" s="46"/>
      <c r="I518" s="46"/>
      <c r="J518" s="47"/>
    </row>
    <row r="519">
      <c r="A519" s="37" t="s">
        <v>125</v>
      </c>
      <c r="B519" s="37">
        <v>170</v>
      </c>
      <c r="C519" s="38" t="s">
        <v>602</v>
      </c>
      <c r="D519" s="37" t="s">
        <v>127</v>
      </c>
      <c r="E519" s="39" t="s">
        <v>603</v>
      </c>
      <c r="F519" s="40" t="s">
        <v>328</v>
      </c>
      <c r="G519" s="41">
        <v>5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130</v>
      </c>
      <c r="B520" s="45"/>
      <c r="C520" s="46"/>
      <c r="D520" s="46"/>
      <c r="E520" s="39" t="s">
        <v>603</v>
      </c>
      <c r="F520" s="46"/>
      <c r="G520" s="46"/>
      <c r="H520" s="46"/>
      <c r="I520" s="46"/>
      <c r="J520" s="47"/>
    </row>
    <row r="521">
      <c r="A521" s="37" t="s">
        <v>131</v>
      </c>
      <c r="B521" s="45"/>
      <c r="C521" s="46"/>
      <c r="D521" s="46"/>
      <c r="E521" s="39" t="s">
        <v>603</v>
      </c>
      <c r="F521" s="46"/>
      <c r="G521" s="46"/>
      <c r="H521" s="46"/>
      <c r="I521" s="46"/>
      <c r="J521" s="47"/>
    </row>
    <row r="522">
      <c r="A522" s="37" t="s">
        <v>125</v>
      </c>
      <c r="B522" s="37">
        <v>171</v>
      </c>
      <c r="C522" s="38" t="s">
        <v>604</v>
      </c>
      <c r="D522" s="37" t="s">
        <v>127</v>
      </c>
      <c r="E522" s="39" t="s">
        <v>605</v>
      </c>
      <c r="F522" s="40" t="s">
        <v>328</v>
      </c>
      <c r="G522" s="41">
        <v>4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130</v>
      </c>
      <c r="B523" s="45"/>
      <c r="C523" s="46"/>
      <c r="D523" s="46"/>
      <c r="E523" s="39" t="s">
        <v>605</v>
      </c>
      <c r="F523" s="46"/>
      <c r="G523" s="46"/>
      <c r="H523" s="46"/>
      <c r="I523" s="46"/>
      <c r="J523" s="47"/>
    </row>
    <row r="524">
      <c r="A524" s="37" t="s">
        <v>131</v>
      </c>
      <c r="B524" s="45"/>
      <c r="C524" s="46"/>
      <c r="D524" s="46"/>
      <c r="E524" s="39" t="s">
        <v>605</v>
      </c>
      <c r="F524" s="46"/>
      <c r="G524" s="46"/>
      <c r="H524" s="46"/>
      <c r="I524" s="46"/>
      <c r="J524" s="47"/>
    </row>
    <row r="525">
      <c r="A525" s="37" t="s">
        <v>125</v>
      </c>
      <c r="B525" s="37">
        <v>172</v>
      </c>
      <c r="C525" s="38" t="s">
        <v>606</v>
      </c>
      <c r="D525" s="37" t="s">
        <v>127</v>
      </c>
      <c r="E525" s="39" t="s">
        <v>607</v>
      </c>
      <c r="F525" s="40" t="s">
        <v>328</v>
      </c>
      <c r="G525" s="41">
        <v>226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130</v>
      </c>
      <c r="B526" s="45"/>
      <c r="C526" s="46"/>
      <c r="D526" s="46"/>
      <c r="E526" s="39" t="s">
        <v>607</v>
      </c>
      <c r="F526" s="46"/>
      <c r="G526" s="46"/>
      <c r="H526" s="46"/>
      <c r="I526" s="46"/>
      <c r="J526" s="47"/>
    </row>
    <row r="527">
      <c r="A527" s="37" t="s">
        <v>131</v>
      </c>
      <c r="B527" s="45"/>
      <c r="C527" s="46"/>
      <c r="D527" s="46"/>
      <c r="E527" s="39" t="s">
        <v>607</v>
      </c>
      <c r="F527" s="46"/>
      <c r="G527" s="46"/>
      <c r="H527" s="46"/>
      <c r="I527" s="46"/>
      <c r="J527" s="47"/>
    </row>
    <row r="528">
      <c r="A528" s="37" t="s">
        <v>125</v>
      </c>
      <c r="B528" s="37">
        <v>173</v>
      </c>
      <c r="C528" s="38" t="s">
        <v>606</v>
      </c>
      <c r="D528" s="37" t="s">
        <v>297</v>
      </c>
      <c r="E528" s="39" t="s">
        <v>607</v>
      </c>
      <c r="F528" s="40" t="s">
        <v>328</v>
      </c>
      <c r="G528" s="41">
        <v>1</v>
      </c>
      <c r="H528" s="42">
        <v>0</v>
      </c>
      <c r="I528" s="43">
        <f>ROUND(G528*H528,P4)</f>
        <v>0</v>
      </c>
      <c r="J528" s="37"/>
      <c r="O528" s="44">
        <f>I528*0.21</f>
        <v>0</v>
      </c>
      <c r="P528">
        <v>3</v>
      </c>
    </row>
    <row r="529">
      <c r="A529" s="37" t="s">
        <v>130</v>
      </c>
      <c r="B529" s="45"/>
      <c r="C529" s="46"/>
      <c r="D529" s="46"/>
      <c r="E529" s="39" t="s">
        <v>607</v>
      </c>
      <c r="F529" s="46"/>
      <c r="G529" s="46"/>
      <c r="H529" s="46"/>
      <c r="I529" s="46"/>
      <c r="J529" s="47"/>
    </row>
    <row r="530">
      <c r="A530" s="37" t="s">
        <v>131</v>
      </c>
      <c r="B530" s="45"/>
      <c r="C530" s="46"/>
      <c r="D530" s="46"/>
      <c r="E530" s="39" t="s">
        <v>607</v>
      </c>
      <c r="F530" s="46"/>
      <c r="G530" s="46"/>
      <c r="H530" s="46"/>
      <c r="I530" s="46"/>
      <c r="J530" s="47"/>
    </row>
    <row r="531">
      <c r="A531" s="37" t="s">
        <v>125</v>
      </c>
      <c r="B531" s="37">
        <v>174</v>
      </c>
      <c r="C531" s="38" t="s">
        <v>608</v>
      </c>
      <c r="D531" s="37" t="s">
        <v>127</v>
      </c>
      <c r="E531" s="39" t="s">
        <v>609</v>
      </c>
      <c r="F531" s="40" t="s">
        <v>328</v>
      </c>
      <c r="G531" s="41">
        <v>9</v>
      </c>
      <c r="H531" s="42">
        <v>0</v>
      </c>
      <c r="I531" s="43">
        <f>ROUND(G531*H531,P4)</f>
        <v>0</v>
      </c>
      <c r="J531" s="37"/>
      <c r="O531" s="44">
        <f>I531*0.21</f>
        <v>0</v>
      </c>
      <c r="P531">
        <v>3</v>
      </c>
    </row>
    <row r="532">
      <c r="A532" s="37" t="s">
        <v>130</v>
      </c>
      <c r="B532" s="45"/>
      <c r="C532" s="46"/>
      <c r="D532" s="46"/>
      <c r="E532" s="39" t="s">
        <v>609</v>
      </c>
      <c r="F532" s="46"/>
      <c r="G532" s="46"/>
      <c r="H532" s="46"/>
      <c r="I532" s="46"/>
      <c r="J532" s="47"/>
    </row>
    <row r="533">
      <c r="A533" s="37" t="s">
        <v>131</v>
      </c>
      <c r="B533" s="45"/>
      <c r="C533" s="46"/>
      <c r="D533" s="46"/>
      <c r="E533" s="39" t="s">
        <v>609</v>
      </c>
      <c r="F533" s="46"/>
      <c r="G533" s="46"/>
      <c r="H533" s="46"/>
      <c r="I533" s="46"/>
      <c r="J533" s="47"/>
    </row>
    <row r="534">
      <c r="A534" s="37" t="s">
        <v>125</v>
      </c>
      <c r="B534" s="37">
        <v>175</v>
      </c>
      <c r="C534" s="38" t="s">
        <v>610</v>
      </c>
      <c r="D534" s="37" t="s">
        <v>127</v>
      </c>
      <c r="E534" s="39" t="s">
        <v>611</v>
      </c>
      <c r="F534" s="40" t="s">
        <v>328</v>
      </c>
      <c r="G534" s="41">
        <v>54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130</v>
      </c>
      <c r="B535" s="45"/>
      <c r="C535" s="46"/>
      <c r="D535" s="46"/>
      <c r="E535" s="39" t="s">
        <v>611</v>
      </c>
      <c r="F535" s="46"/>
      <c r="G535" s="46"/>
      <c r="H535" s="46"/>
      <c r="I535" s="46"/>
      <c r="J535" s="47"/>
    </row>
    <row r="536">
      <c r="A536" s="37" t="s">
        <v>131</v>
      </c>
      <c r="B536" s="45"/>
      <c r="C536" s="46"/>
      <c r="D536" s="46"/>
      <c r="E536" s="39" t="s">
        <v>611</v>
      </c>
      <c r="F536" s="46"/>
      <c r="G536" s="46"/>
      <c r="H536" s="46"/>
      <c r="I536" s="46"/>
      <c r="J536" s="47"/>
    </row>
    <row r="537">
      <c r="A537" s="37" t="s">
        <v>125</v>
      </c>
      <c r="B537" s="37">
        <v>176</v>
      </c>
      <c r="C537" s="38" t="s">
        <v>612</v>
      </c>
      <c r="D537" s="37" t="s">
        <v>127</v>
      </c>
      <c r="E537" s="39" t="s">
        <v>613</v>
      </c>
      <c r="F537" s="40" t="s">
        <v>328</v>
      </c>
      <c r="G537" s="41">
        <v>7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>
      <c r="A538" s="37" t="s">
        <v>130</v>
      </c>
      <c r="B538" s="45"/>
      <c r="C538" s="46"/>
      <c r="D538" s="46"/>
      <c r="E538" s="39" t="s">
        <v>613</v>
      </c>
      <c r="F538" s="46"/>
      <c r="G538" s="46"/>
      <c r="H538" s="46"/>
      <c r="I538" s="46"/>
      <c r="J538" s="47"/>
    </row>
    <row r="539">
      <c r="A539" s="37" t="s">
        <v>131</v>
      </c>
      <c r="B539" s="45"/>
      <c r="C539" s="46"/>
      <c r="D539" s="46"/>
      <c r="E539" s="39" t="s">
        <v>613</v>
      </c>
      <c r="F539" s="46"/>
      <c r="G539" s="46"/>
      <c r="H539" s="46"/>
      <c r="I539" s="46"/>
      <c r="J539" s="47"/>
    </row>
    <row r="540">
      <c r="A540" s="37" t="s">
        <v>125</v>
      </c>
      <c r="B540" s="37">
        <v>177</v>
      </c>
      <c r="C540" s="38" t="s">
        <v>614</v>
      </c>
      <c r="D540" s="37" t="s">
        <v>127</v>
      </c>
      <c r="E540" s="39" t="s">
        <v>615</v>
      </c>
      <c r="F540" s="40" t="s">
        <v>328</v>
      </c>
      <c r="G540" s="41">
        <v>32</v>
      </c>
      <c r="H540" s="42">
        <v>0</v>
      </c>
      <c r="I540" s="43">
        <f>ROUND(G540*H540,P4)</f>
        <v>0</v>
      </c>
      <c r="J540" s="37"/>
      <c r="O540" s="44">
        <f>I540*0.21</f>
        <v>0</v>
      </c>
      <c r="P540">
        <v>3</v>
      </c>
    </row>
    <row r="541">
      <c r="A541" s="37" t="s">
        <v>130</v>
      </c>
      <c r="B541" s="45"/>
      <c r="C541" s="46"/>
      <c r="D541" s="46"/>
      <c r="E541" s="39" t="s">
        <v>615</v>
      </c>
      <c r="F541" s="46"/>
      <c r="G541" s="46"/>
      <c r="H541" s="46"/>
      <c r="I541" s="46"/>
      <c r="J541" s="47"/>
    </row>
    <row r="542">
      <c r="A542" s="37" t="s">
        <v>131</v>
      </c>
      <c r="B542" s="45"/>
      <c r="C542" s="46"/>
      <c r="D542" s="46"/>
      <c r="E542" s="39" t="s">
        <v>615</v>
      </c>
      <c r="F542" s="46"/>
      <c r="G542" s="46"/>
      <c r="H542" s="46"/>
      <c r="I542" s="46"/>
      <c r="J542" s="47"/>
    </row>
    <row r="543">
      <c r="A543" s="37" t="s">
        <v>125</v>
      </c>
      <c r="B543" s="37">
        <v>178</v>
      </c>
      <c r="C543" s="38" t="s">
        <v>616</v>
      </c>
      <c r="D543" s="37" t="s">
        <v>127</v>
      </c>
      <c r="E543" s="39" t="s">
        <v>617</v>
      </c>
      <c r="F543" s="40" t="s">
        <v>328</v>
      </c>
      <c r="G543" s="41">
        <v>5</v>
      </c>
      <c r="H543" s="42">
        <v>0</v>
      </c>
      <c r="I543" s="43">
        <f>ROUND(G543*H543,P4)</f>
        <v>0</v>
      </c>
      <c r="J543" s="37"/>
      <c r="O543" s="44">
        <f>I543*0.21</f>
        <v>0</v>
      </c>
      <c r="P543">
        <v>3</v>
      </c>
    </row>
    <row r="544">
      <c r="A544" s="37" t="s">
        <v>130</v>
      </c>
      <c r="B544" s="45"/>
      <c r="C544" s="46"/>
      <c r="D544" s="46"/>
      <c r="E544" s="39" t="s">
        <v>617</v>
      </c>
      <c r="F544" s="46"/>
      <c r="G544" s="46"/>
      <c r="H544" s="46"/>
      <c r="I544" s="46"/>
      <c r="J544" s="47"/>
    </row>
    <row r="545">
      <c r="A545" s="37" t="s">
        <v>131</v>
      </c>
      <c r="B545" s="45"/>
      <c r="C545" s="46"/>
      <c r="D545" s="46"/>
      <c r="E545" s="39" t="s">
        <v>617</v>
      </c>
      <c r="F545" s="46"/>
      <c r="G545" s="46"/>
      <c r="H545" s="46"/>
      <c r="I545" s="46"/>
      <c r="J545" s="47"/>
    </row>
    <row r="546">
      <c r="A546" s="37" t="s">
        <v>125</v>
      </c>
      <c r="B546" s="37">
        <v>179</v>
      </c>
      <c r="C546" s="38" t="s">
        <v>618</v>
      </c>
      <c r="D546" s="37" t="s">
        <v>127</v>
      </c>
      <c r="E546" s="39" t="s">
        <v>619</v>
      </c>
      <c r="F546" s="40" t="s">
        <v>328</v>
      </c>
      <c r="G546" s="41">
        <v>10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>
      <c r="A547" s="37" t="s">
        <v>130</v>
      </c>
      <c r="B547" s="45"/>
      <c r="C547" s="46"/>
      <c r="D547" s="46"/>
      <c r="E547" s="39" t="s">
        <v>619</v>
      </c>
      <c r="F547" s="46"/>
      <c r="G547" s="46"/>
      <c r="H547" s="46"/>
      <c r="I547" s="46"/>
      <c r="J547" s="47"/>
    </row>
    <row r="548">
      <c r="A548" s="37" t="s">
        <v>131</v>
      </c>
      <c r="B548" s="45"/>
      <c r="C548" s="46"/>
      <c r="D548" s="46"/>
      <c r="E548" s="39" t="s">
        <v>619</v>
      </c>
      <c r="F548" s="46"/>
      <c r="G548" s="46"/>
      <c r="H548" s="46"/>
      <c r="I548" s="46"/>
      <c r="J548" s="47"/>
    </row>
    <row r="549">
      <c r="A549" s="31" t="s">
        <v>122</v>
      </c>
      <c r="B549" s="32"/>
      <c r="C549" s="33" t="s">
        <v>620</v>
      </c>
      <c r="D549" s="34"/>
      <c r="E549" s="31" t="s">
        <v>621</v>
      </c>
      <c r="F549" s="34"/>
      <c r="G549" s="34"/>
      <c r="H549" s="34"/>
      <c r="I549" s="35">
        <f>SUMIFS(I550:I603,A550:A603,"P")</f>
        <v>0</v>
      </c>
      <c r="J549" s="36"/>
    </row>
    <row r="550" ht="45">
      <c r="A550" s="37" t="s">
        <v>125</v>
      </c>
      <c r="B550" s="37">
        <v>180</v>
      </c>
      <c r="C550" s="38" t="s">
        <v>622</v>
      </c>
      <c r="D550" s="37" t="s">
        <v>127</v>
      </c>
      <c r="E550" s="39" t="s">
        <v>623</v>
      </c>
      <c r="F550" s="40" t="s">
        <v>129</v>
      </c>
      <c r="G550" s="41">
        <v>850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 ht="60">
      <c r="A551" s="37" t="s">
        <v>130</v>
      </c>
      <c r="B551" s="45"/>
      <c r="C551" s="46"/>
      <c r="D551" s="46"/>
      <c r="E551" s="39" t="s">
        <v>624</v>
      </c>
      <c r="F551" s="46"/>
      <c r="G551" s="46"/>
      <c r="H551" s="46"/>
      <c r="I551" s="46"/>
      <c r="J551" s="47"/>
    </row>
    <row r="552" ht="60">
      <c r="A552" s="37" t="s">
        <v>131</v>
      </c>
      <c r="B552" s="45"/>
      <c r="C552" s="46"/>
      <c r="D552" s="46"/>
      <c r="E552" s="39" t="s">
        <v>624</v>
      </c>
      <c r="F552" s="46"/>
      <c r="G552" s="46"/>
      <c r="H552" s="46"/>
      <c r="I552" s="46"/>
      <c r="J552" s="47"/>
    </row>
    <row r="553" ht="45">
      <c r="A553" s="37" t="s">
        <v>125</v>
      </c>
      <c r="B553" s="37">
        <v>181</v>
      </c>
      <c r="C553" s="38" t="s">
        <v>625</v>
      </c>
      <c r="D553" s="37" t="s">
        <v>127</v>
      </c>
      <c r="E553" s="39" t="s">
        <v>626</v>
      </c>
      <c r="F553" s="40" t="s">
        <v>129</v>
      </c>
      <c r="G553" s="41">
        <v>850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 ht="45">
      <c r="A554" s="37" t="s">
        <v>130</v>
      </c>
      <c r="B554" s="45"/>
      <c r="C554" s="46"/>
      <c r="D554" s="46"/>
      <c r="E554" s="39" t="s">
        <v>627</v>
      </c>
      <c r="F554" s="46"/>
      <c r="G554" s="46"/>
      <c r="H554" s="46"/>
      <c r="I554" s="46"/>
      <c r="J554" s="47"/>
    </row>
    <row r="555" ht="45">
      <c r="A555" s="37" t="s">
        <v>131</v>
      </c>
      <c r="B555" s="45"/>
      <c r="C555" s="46"/>
      <c r="D555" s="46"/>
      <c r="E555" s="39" t="s">
        <v>627</v>
      </c>
      <c r="F555" s="46"/>
      <c r="G555" s="46"/>
      <c r="H555" s="46"/>
      <c r="I555" s="46"/>
      <c r="J555" s="47"/>
    </row>
    <row r="556" ht="30">
      <c r="A556" s="37" t="s">
        <v>125</v>
      </c>
      <c r="B556" s="37">
        <v>182</v>
      </c>
      <c r="C556" s="38" t="s">
        <v>628</v>
      </c>
      <c r="D556" s="37" t="s">
        <v>127</v>
      </c>
      <c r="E556" s="39" t="s">
        <v>629</v>
      </c>
      <c r="F556" s="40" t="s">
        <v>129</v>
      </c>
      <c r="G556" s="41">
        <v>850</v>
      </c>
      <c r="H556" s="42">
        <v>0</v>
      </c>
      <c r="I556" s="43">
        <f>ROUND(G556*H556,P4)</f>
        <v>0</v>
      </c>
      <c r="J556" s="37"/>
      <c r="O556" s="44">
        <f>I556*0.21</f>
        <v>0</v>
      </c>
      <c r="P556">
        <v>3</v>
      </c>
    </row>
    <row r="557" ht="30">
      <c r="A557" s="37" t="s">
        <v>130</v>
      </c>
      <c r="B557" s="45"/>
      <c r="C557" s="46"/>
      <c r="D557" s="46"/>
      <c r="E557" s="39" t="s">
        <v>629</v>
      </c>
      <c r="F557" s="46"/>
      <c r="G557" s="46"/>
      <c r="H557" s="46"/>
      <c r="I557" s="46"/>
      <c r="J557" s="47"/>
    </row>
    <row r="558" ht="30">
      <c r="A558" s="37" t="s">
        <v>131</v>
      </c>
      <c r="B558" s="45"/>
      <c r="C558" s="46"/>
      <c r="D558" s="46"/>
      <c r="E558" s="39" t="s">
        <v>629</v>
      </c>
      <c r="F558" s="46"/>
      <c r="G558" s="46"/>
      <c r="H558" s="46"/>
      <c r="I558" s="46"/>
      <c r="J558" s="47"/>
    </row>
    <row r="559" ht="30">
      <c r="A559" s="37" t="s">
        <v>125</v>
      </c>
      <c r="B559" s="37">
        <v>183</v>
      </c>
      <c r="C559" s="38" t="s">
        <v>630</v>
      </c>
      <c r="D559" s="37" t="s">
        <v>127</v>
      </c>
      <c r="E559" s="39" t="s">
        <v>631</v>
      </c>
      <c r="F559" s="40" t="s">
        <v>129</v>
      </c>
      <c r="G559" s="41">
        <v>850</v>
      </c>
      <c r="H559" s="42">
        <v>0</v>
      </c>
      <c r="I559" s="43">
        <f>ROUND(G559*H559,P4)</f>
        <v>0</v>
      </c>
      <c r="J559" s="37"/>
      <c r="O559" s="44">
        <f>I559*0.21</f>
        <v>0</v>
      </c>
      <c r="P559">
        <v>3</v>
      </c>
    </row>
    <row r="560" ht="30">
      <c r="A560" s="37" t="s">
        <v>130</v>
      </c>
      <c r="B560" s="45"/>
      <c r="C560" s="46"/>
      <c r="D560" s="46"/>
      <c r="E560" s="39" t="s">
        <v>631</v>
      </c>
      <c r="F560" s="46"/>
      <c r="G560" s="46"/>
      <c r="H560" s="46"/>
      <c r="I560" s="46"/>
      <c r="J560" s="47"/>
    </row>
    <row r="561" ht="30">
      <c r="A561" s="37" t="s">
        <v>131</v>
      </c>
      <c r="B561" s="45"/>
      <c r="C561" s="46"/>
      <c r="D561" s="46"/>
      <c r="E561" s="39" t="s">
        <v>631</v>
      </c>
      <c r="F561" s="46"/>
      <c r="G561" s="46"/>
      <c r="H561" s="46"/>
      <c r="I561" s="46"/>
      <c r="J561" s="47"/>
    </row>
    <row r="562">
      <c r="A562" s="37" t="s">
        <v>125</v>
      </c>
      <c r="B562" s="37">
        <v>184</v>
      </c>
      <c r="C562" s="38" t="s">
        <v>632</v>
      </c>
      <c r="D562" s="37" t="s">
        <v>127</v>
      </c>
      <c r="E562" s="39" t="s">
        <v>633</v>
      </c>
      <c r="F562" s="40" t="s">
        <v>129</v>
      </c>
      <c r="G562" s="41">
        <v>35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>
      <c r="A563" s="37" t="s">
        <v>130</v>
      </c>
      <c r="B563" s="45"/>
      <c r="C563" s="46"/>
      <c r="D563" s="46"/>
      <c r="E563" s="39" t="s">
        <v>633</v>
      </c>
      <c r="F563" s="46"/>
      <c r="G563" s="46"/>
      <c r="H563" s="46"/>
      <c r="I563" s="46"/>
      <c r="J563" s="47"/>
    </row>
    <row r="564">
      <c r="A564" s="37" t="s">
        <v>131</v>
      </c>
      <c r="B564" s="45"/>
      <c r="C564" s="46"/>
      <c r="D564" s="46"/>
      <c r="E564" s="39" t="s">
        <v>633</v>
      </c>
      <c r="F564" s="46"/>
      <c r="G564" s="46"/>
      <c r="H564" s="46"/>
      <c r="I564" s="46"/>
      <c r="J564" s="47"/>
    </row>
    <row r="565">
      <c r="A565" s="37" t="s">
        <v>125</v>
      </c>
      <c r="B565" s="37">
        <v>185</v>
      </c>
      <c r="C565" s="38" t="s">
        <v>634</v>
      </c>
      <c r="D565" s="37" t="s">
        <v>127</v>
      </c>
      <c r="E565" s="39" t="s">
        <v>635</v>
      </c>
      <c r="F565" s="40" t="s">
        <v>129</v>
      </c>
      <c r="G565" s="41">
        <v>15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>
      <c r="A566" s="37" t="s">
        <v>130</v>
      </c>
      <c r="B566" s="45"/>
      <c r="C566" s="46"/>
      <c r="D566" s="46"/>
      <c r="E566" s="39" t="s">
        <v>635</v>
      </c>
      <c r="F566" s="46"/>
      <c r="G566" s="46"/>
      <c r="H566" s="46"/>
      <c r="I566" s="46"/>
      <c r="J566" s="47"/>
    </row>
    <row r="567">
      <c r="A567" s="37" t="s">
        <v>131</v>
      </c>
      <c r="B567" s="45"/>
      <c r="C567" s="46"/>
      <c r="D567" s="46"/>
      <c r="E567" s="39" t="s">
        <v>635</v>
      </c>
      <c r="F567" s="46"/>
      <c r="G567" s="46"/>
      <c r="H567" s="46"/>
      <c r="I567" s="46"/>
      <c r="J567" s="47"/>
    </row>
    <row r="568">
      <c r="A568" s="37" t="s">
        <v>125</v>
      </c>
      <c r="B568" s="37">
        <v>186</v>
      </c>
      <c r="C568" s="38" t="s">
        <v>636</v>
      </c>
      <c r="D568" s="37" t="s">
        <v>127</v>
      </c>
      <c r="E568" s="39" t="s">
        <v>637</v>
      </c>
      <c r="F568" s="40" t="s">
        <v>129</v>
      </c>
      <c r="G568" s="41">
        <v>10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>
      <c r="A569" s="37" t="s">
        <v>130</v>
      </c>
      <c r="B569" s="45"/>
      <c r="C569" s="46"/>
      <c r="D569" s="46"/>
      <c r="E569" s="39" t="s">
        <v>637</v>
      </c>
      <c r="F569" s="46"/>
      <c r="G569" s="46"/>
      <c r="H569" s="46"/>
      <c r="I569" s="46"/>
      <c r="J569" s="47"/>
    </row>
    <row r="570">
      <c r="A570" s="37" t="s">
        <v>131</v>
      </c>
      <c r="B570" s="45"/>
      <c r="C570" s="46"/>
      <c r="D570" s="46"/>
      <c r="E570" s="39" t="s">
        <v>637</v>
      </c>
      <c r="F570" s="46"/>
      <c r="G570" s="46"/>
      <c r="H570" s="46"/>
      <c r="I570" s="46"/>
      <c r="J570" s="47"/>
    </row>
    <row r="571">
      <c r="A571" s="37" t="s">
        <v>125</v>
      </c>
      <c r="B571" s="37">
        <v>187</v>
      </c>
      <c r="C571" s="38" t="s">
        <v>638</v>
      </c>
      <c r="D571" s="37" t="s">
        <v>127</v>
      </c>
      <c r="E571" s="39" t="s">
        <v>639</v>
      </c>
      <c r="F571" s="40" t="s">
        <v>129</v>
      </c>
      <c r="G571" s="41">
        <v>10</v>
      </c>
      <c r="H571" s="42">
        <v>0</v>
      </c>
      <c r="I571" s="43">
        <f>ROUND(G571*H571,P4)</f>
        <v>0</v>
      </c>
      <c r="J571" s="37"/>
      <c r="O571" s="44">
        <f>I571*0.21</f>
        <v>0</v>
      </c>
      <c r="P571">
        <v>3</v>
      </c>
    </row>
    <row r="572">
      <c r="A572" s="37" t="s">
        <v>130</v>
      </c>
      <c r="B572" s="45"/>
      <c r="C572" s="46"/>
      <c r="D572" s="46"/>
      <c r="E572" s="39" t="s">
        <v>639</v>
      </c>
      <c r="F572" s="46"/>
      <c r="G572" s="46"/>
      <c r="H572" s="46"/>
      <c r="I572" s="46"/>
      <c r="J572" s="47"/>
    </row>
    <row r="573">
      <c r="A573" s="37" t="s">
        <v>131</v>
      </c>
      <c r="B573" s="45"/>
      <c r="C573" s="46"/>
      <c r="D573" s="46"/>
      <c r="E573" s="39" t="s">
        <v>639</v>
      </c>
      <c r="F573" s="46"/>
      <c r="G573" s="46"/>
      <c r="H573" s="46"/>
      <c r="I573" s="46"/>
      <c r="J573" s="47"/>
    </row>
    <row r="574" ht="30">
      <c r="A574" s="37" t="s">
        <v>125</v>
      </c>
      <c r="B574" s="37">
        <v>188</v>
      </c>
      <c r="C574" s="38" t="s">
        <v>640</v>
      </c>
      <c r="D574" s="37" t="s">
        <v>127</v>
      </c>
      <c r="E574" s="39" t="s">
        <v>641</v>
      </c>
      <c r="F574" s="40" t="s">
        <v>129</v>
      </c>
      <c r="G574" s="41">
        <v>850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 ht="30">
      <c r="A575" s="37" t="s">
        <v>130</v>
      </c>
      <c r="B575" s="45"/>
      <c r="C575" s="46"/>
      <c r="D575" s="46"/>
      <c r="E575" s="39" t="s">
        <v>641</v>
      </c>
      <c r="F575" s="46"/>
      <c r="G575" s="46"/>
      <c r="H575" s="46"/>
      <c r="I575" s="46"/>
      <c r="J575" s="47"/>
    </row>
    <row r="576" ht="30">
      <c r="A576" s="37" t="s">
        <v>131</v>
      </c>
      <c r="B576" s="45"/>
      <c r="C576" s="46"/>
      <c r="D576" s="46"/>
      <c r="E576" s="39" t="s">
        <v>641</v>
      </c>
      <c r="F576" s="46"/>
      <c r="G576" s="46"/>
      <c r="H576" s="46"/>
      <c r="I576" s="46"/>
      <c r="J576" s="47"/>
    </row>
    <row r="577" ht="30">
      <c r="A577" s="37" t="s">
        <v>125</v>
      </c>
      <c r="B577" s="37">
        <v>189</v>
      </c>
      <c r="C577" s="38" t="s">
        <v>642</v>
      </c>
      <c r="D577" s="37" t="s">
        <v>127</v>
      </c>
      <c r="E577" s="39" t="s">
        <v>643</v>
      </c>
      <c r="F577" s="40" t="s">
        <v>129</v>
      </c>
      <c r="G577" s="41">
        <v>850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 ht="30">
      <c r="A578" s="37" t="s">
        <v>130</v>
      </c>
      <c r="B578" s="45"/>
      <c r="C578" s="46"/>
      <c r="D578" s="46"/>
      <c r="E578" s="39" t="s">
        <v>643</v>
      </c>
      <c r="F578" s="46"/>
      <c r="G578" s="46"/>
      <c r="H578" s="46"/>
      <c r="I578" s="46"/>
      <c r="J578" s="47"/>
    </row>
    <row r="579" ht="30">
      <c r="A579" s="37" t="s">
        <v>131</v>
      </c>
      <c r="B579" s="45"/>
      <c r="C579" s="46"/>
      <c r="D579" s="46"/>
      <c r="E579" s="39" t="s">
        <v>643</v>
      </c>
      <c r="F579" s="46"/>
      <c r="G579" s="46"/>
      <c r="H579" s="46"/>
      <c r="I579" s="46"/>
      <c r="J579" s="47"/>
    </row>
    <row r="580" ht="30">
      <c r="A580" s="37" t="s">
        <v>125</v>
      </c>
      <c r="B580" s="37">
        <v>190</v>
      </c>
      <c r="C580" s="38" t="s">
        <v>644</v>
      </c>
      <c r="D580" s="37" t="s">
        <v>127</v>
      </c>
      <c r="E580" s="39" t="s">
        <v>645</v>
      </c>
      <c r="F580" s="40" t="s">
        <v>328</v>
      </c>
      <c r="G580" s="41">
        <v>1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130</v>
      </c>
      <c r="B581" s="45"/>
      <c r="C581" s="46"/>
      <c r="D581" s="46"/>
      <c r="E581" s="39" t="s">
        <v>645</v>
      </c>
      <c r="F581" s="46"/>
      <c r="G581" s="46"/>
      <c r="H581" s="46"/>
      <c r="I581" s="46"/>
      <c r="J581" s="47"/>
    </row>
    <row r="582" ht="30">
      <c r="A582" s="37" t="s">
        <v>131</v>
      </c>
      <c r="B582" s="45"/>
      <c r="C582" s="46"/>
      <c r="D582" s="46"/>
      <c r="E582" s="39" t="s">
        <v>645</v>
      </c>
      <c r="F582" s="46"/>
      <c r="G582" s="46"/>
      <c r="H582" s="46"/>
      <c r="I582" s="46"/>
      <c r="J582" s="47"/>
    </row>
    <row r="583">
      <c r="A583" s="37" t="s">
        <v>125</v>
      </c>
      <c r="B583" s="37">
        <v>191</v>
      </c>
      <c r="C583" s="38" t="s">
        <v>646</v>
      </c>
      <c r="D583" s="37" t="s">
        <v>127</v>
      </c>
      <c r="E583" s="39" t="s">
        <v>647</v>
      </c>
      <c r="F583" s="40" t="s">
        <v>328</v>
      </c>
      <c r="G583" s="41">
        <v>1</v>
      </c>
      <c r="H583" s="42">
        <v>0</v>
      </c>
      <c r="I583" s="43">
        <f>ROUND(G583*H583,P4)</f>
        <v>0</v>
      </c>
      <c r="J583" s="37"/>
      <c r="O583" s="44">
        <f>I583*0.21</f>
        <v>0</v>
      </c>
      <c r="P583">
        <v>3</v>
      </c>
    </row>
    <row r="584">
      <c r="A584" s="37" t="s">
        <v>130</v>
      </c>
      <c r="B584" s="45"/>
      <c r="C584" s="46"/>
      <c r="D584" s="46"/>
      <c r="E584" s="39" t="s">
        <v>647</v>
      </c>
      <c r="F584" s="46"/>
      <c r="G584" s="46"/>
      <c r="H584" s="46"/>
      <c r="I584" s="46"/>
      <c r="J584" s="47"/>
    </row>
    <row r="585">
      <c r="A585" s="37" t="s">
        <v>131</v>
      </c>
      <c r="B585" s="45"/>
      <c r="C585" s="46"/>
      <c r="D585" s="46"/>
      <c r="E585" s="39" t="s">
        <v>647</v>
      </c>
      <c r="F585" s="46"/>
      <c r="G585" s="46"/>
      <c r="H585" s="46"/>
      <c r="I585" s="46"/>
      <c r="J585" s="47"/>
    </row>
    <row r="586">
      <c r="A586" s="37" t="s">
        <v>125</v>
      </c>
      <c r="B586" s="37">
        <v>192</v>
      </c>
      <c r="C586" s="38" t="s">
        <v>648</v>
      </c>
      <c r="D586" s="37" t="s">
        <v>127</v>
      </c>
      <c r="E586" s="39" t="s">
        <v>649</v>
      </c>
      <c r="F586" s="40" t="s">
        <v>138</v>
      </c>
      <c r="G586" s="41">
        <v>39</v>
      </c>
      <c r="H586" s="42">
        <v>0</v>
      </c>
      <c r="I586" s="43">
        <f>ROUND(G586*H586,P4)</f>
        <v>0</v>
      </c>
      <c r="J586" s="37"/>
      <c r="O586" s="44">
        <f>I586*0.21</f>
        <v>0</v>
      </c>
      <c r="P586">
        <v>3</v>
      </c>
    </row>
    <row r="587">
      <c r="A587" s="37" t="s">
        <v>130</v>
      </c>
      <c r="B587" s="45"/>
      <c r="C587" s="46"/>
      <c r="D587" s="46"/>
      <c r="E587" s="39" t="s">
        <v>649</v>
      </c>
      <c r="F587" s="46"/>
      <c r="G587" s="46"/>
      <c r="H587" s="46"/>
      <c r="I587" s="46"/>
      <c r="J587" s="47"/>
    </row>
    <row r="588">
      <c r="A588" s="37" t="s">
        <v>131</v>
      </c>
      <c r="B588" s="45"/>
      <c r="C588" s="46"/>
      <c r="D588" s="46"/>
      <c r="E588" s="39" t="s">
        <v>649</v>
      </c>
      <c r="F588" s="46"/>
      <c r="G588" s="46"/>
      <c r="H588" s="46"/>
      <c r="I588" s="46"/>
      <c r="J588" s="47"/>
    </row>
    <row r="589">
      <c r="A589" s="37" t="s">
        <v>125</v>
      </c>
      <c r="B589" s="37">
        <v>193</v>
      </c>
      <c r="C589" s="38" t="s">
        <v>650</v>
      </c>
      <c r="D589" s="37" t="s">
        <v>127</v>
      </c>
      <c r="E589" s="39" t="s">
        <v>651</v>
      </c>
      <c r="F589" s="40" t="s">
        <v>328</v>
      </c>
      <c r="G589" s="41">
        <v>15</v>
      </c>
      <c r="H589" s="42">
        <v>0</v>
      </c>
      <c r="I589" s="43">
        <f>ROUND(G589*H589,P4)</f>
        <v>0</v>
      </c>
      <c r="J589" s="37"/>
      <c r="O589" s="44">
        <f>I589*0.21</f>
        <v>0</v>
      </c>
      <c r="P589">
        <v>3</v>
      </c>
    </row>
    <row r="590">
      <c r="A590" s="37" t="s">
        <v>130</v>
      </c>
      <c r="B590" s="45"/>
      <c r="C590" s="46"/>
      <c r="D590" s="46"/>
      <c r="E590" s="39" t="s">
        <v>651</v>
      </c>
      <c r="F590" s="46"/>
      <c r="G590" s="46"/>
      <c r="H590" s="46"/>
      <c r="I590" s="46"/>
      <c r="J590" s="47"/>
    </row>
    <row r="591">
      <c r="A591" s="37" t="s">
        <v>131</v>
      </c>
      <c r="B591" s="45"/>
      <c r="C591" s="46"/>
      <c r="D591" s="46"/>
      <c r="E591" s="39" t="s">
        <v>651</v>
      </c>
      <c r="F591" s="46"/>
      <c r="G591" s="46"/>
      <c r="H591" s="46"/>
      <c r="I591" s="46"/>
      <c r="J591" s="47"/>
    </row>
    <row r="592">
      <c r="A592" s="37" t="s">
        <v>125</v>
      </c>
      <c r="B592" s="37">
        <v>194</v>
      </c>
      <c r="C592" s="38" t="s">
        <v>652</v>
      </c>
      <c r="D592" s="37" t="s">
        <v>127</v>
      </c>
      <c r="E592" s="39" t="s">
        <v>653</v>
      </c>
      <c r="F592" s="40" t="s">
        <v>328</v>
      </c>
      <c r="G592" s="41">
        <v>15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>
      <c r="A593" s="37" t="s">
        <v>130</v>
      </c>
      <c r="B593" s="45"/>
      <c r="C593" s="46"/>
      <c r="D593" s="46"/>
      <c r="E593" s="39" t="s">
        <v>653</v>
      </c>
      <c r="F593" s="46"/>
      <c r="G593" s="46"/>
      <c r="H593" s="46"/>
      <c r="I593" s="46"/>
      <c r="J593" s="47"/>
    </row>
    <row r="594">
      <c r="A594" s="37" t="s">
        <v>131</v>
      </c>
      <c r="B594" s="45"/>
      <c r="C594" s="46"/>
      <c r="D594" s="46"/>
      <c r="E594" s="39" t="s">
        <v>653</v>
      </c>
      <c r="F594" s="46"/>
      <c r="G594" s="46"/>
      <c r="H594" s="46"/>
      <c r="I594" s="46"/>
      <c r="J594" s="47"/>
    </row>
    <row r="595">
      <c r="A595" s="37" t="s">
        <v>125</v>
      </c>
      <c r="B595" s="37">
        <v>195</v>
      </c>
      <c r="C595" s="38" t="s">
        <v>654</v>
      </c>
      <c r="D595" s="37" t="s">
        <v>127</v>
      </c>
      <c r="E595" s="39" t="s">
        <v>655</v>
      </c>
      <c r="F595" s="40" t="s">
        <v>656</v>
      </c>
      <c r="G595" s="41">
        <v>42.5</v>
      </c>
      <c r="H595" s="42">
        <v>0</v>
      </c>
      <c r="I595" s="43">
        <f>ROUND(G595*H595,P4)</f>
        <v>0</v>
      </c>
      <c r="J595" s="37"/>
      <c r="O595" s="44">
        <f>I595*0.21</f>
        <v>0</v>
      </c>
      <c r="P595">
        <v>3</v>
      </c>
    </row>
    <row r="596">
      <c r="A596" s="37" t="s">
        <v>130</v>
      </c>
      <c r="B596" s="45"/>
      <c r="C596" s="46"/>
      <c r="D596" s="46"/>
      <c r="E596" s="39" t="s">
        <v>655</v>
      </c>
      <c r="F596" s="46"/>
      <c r="G596" s="46"/>
      <c r="H596" s="46"/>
      <c r="I596" s="46"/>
      <c r="J596" s="47"/>
    </row>
    <row r="597" ht="30">
      <c r="A597" s="37" t="s">
        <v>131</v>
      </c>
      <c r="B597" s="45"/>
      <c r="C597" s="46"/>
      <c r="D597" s="46"/>
      <c r="E597" s="39" t="s">
        <v>657</v>
      </c>
      <c r="F597" s="46"/>
      <c r="G597" s="46"/>
      <c r="H597" s="46"/>
      <c r="I597" s="46"/>
      <c r="J597" s="47"/>
    </row>
    <row r="598">
      <c r="A598" s="37" t="s">
        <v>125</v>
      </c>
      <c r="B598" s="37">
        <v>196</v>
      </c>
      <c r="C598" s="38" t="s">
        <v>658</v>
      </c>
      <c r="D598" s="37" t="s">
        <v>127</v>
      </c>
      <c r="E598" s="39" t="s">
        <v>659</v>
      </c>
      <c r="F598" s="40" t="s">
        <v>328</v>
      </c>
      <c r="G598" s="41">
        <v>10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130</v>
      </c>
      <c r="B599" s="45"/>
      <c r="C599" s="46"/>
      <c r="D599" s="46"/>
      <c r="E599" s="39" t="s">
        <v>659</v>
      </c>
      <c r="F599" s="46"/>
      <c r="G599" s="46"/>
      <c r="H599" s="46"/>
      <c r="I599" s="46"/>
      <c r="J599" s="47"/>
    </row>
    <row r="600">
      <c r="A600" s="37" t="s">
        <v>131</v>
      </c>
      <c r="B600" s="45"/>
      <c r="C600" s="46"/>
      <c r="D600" s="46"/>
      <c r="E600" s="39" t="s">
        <v>659</v>
      </c>
      <c r="F600" s="46"/>
      <c r="G600" s="46"/>
      <c r="H600" s="46"/>
      <c r="I600" s="46"/>
      <c r="J600" s="47"/>
    </row>
    <row r="601">
      <c r="A601" s="37" t="s">
        <v>125</v>
      </c>
      <c r="B601" s="37">
        <v>197</v>
      </c>
      <c r="C601" s="38" t="s">
        <v>660</v>
      </c>
      <c r="D601" s="37" t="s">
        <v>127</v>
      </c>
      <c r="E601" s="39" t="s">
        <v>661</v>
      </c>
      <c r="F601" s="40" t="s">
        <v>138</v>
      </c>
      <c r="G601" s="41">
        <v>250</v>
      </c>
      <c r="H601" s="42">
        <v>0</v>
      </c>
      <c r="I601" s="43">
        <f>ROUND(G601*H601,P4)</f>
        <v>0</v>
      </c>
      <c r="J601" s="37"/>
      <c r="O601" s="44">
        <f>I601*0.21</f>
        <v>0</v>
      </c>
      <c r="P601">
        <v>3</v>
      </c>
    </row>
    <row r="602">
      <c r="A602" s="37" t="s">
        <v>130</v>
      </c>
      <c r="B602" s="45"/>
      <c r="C602" s="46"/>
      <c r="D602" s="46"/>
      <c r="E602" s="39" t="s">
        <v>661</v>
      </c>
      <c r="F602" s="46"/>
      <c r="G602" s="46"/>
      <c r="H602" s="46"/>
      <c r="I602" s="46"/>
      <c r="J602" s="47"/>
    </row>
    <row r="603">
      <c r="A603" s="37" t="s">
        <v>131</v>
      </c>
      <c r="B603" s="48"/>
      <c r="C603" s="49"/>
      <c r="D603" s="49"/>
      <c r="E603" s="39" t="s">
        <v>661</v>
      </c>
      <c r="F603" s="49"/>
      <c r="G603" s="49"/>
      <c r="H603" s="49"/>
      <c r="I603" s="49"/>
      <c r="J603" s="50"/>
    </row>
  </sheetData>
  <sheetProtection sheet="1" objects="1" scenarios="1" spinCount="100000" saltValue="+voFfb/gWBQ3Xv9+igKhCiVbNDR/iTLRlxtzcfSSnbDcVUy9UUqB8L6DHdckse64zF1nLfzaDidv02VZae7sVw==" hashValue="fPovL5GYa9hV9bWM8v0aL0F/dWvVRYOCKcyX2c0ToNXFwLzW5q36xzxFp87to0mfGw1UaXf4CQXlvhmi5f0eW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6297</v>
      </c>
      <c r="I3" s="25">
        <f>SUMIFS(I9:I137,A9:A137,"SD")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6297</v>
      </c>
      <c r="D5" s="22"/>
      <c r="E5" s="23" t="s">
        <v>80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125</v>
      </c>
      <c r="B10" s="37">
        <v>1</v>
      </c>
      <c r="C10" s="38" t="s">
        <v>6298</v>
      </c>
      <c r="D10" s="37" t="s">
        <v>127</v>
      </c>
      <c r="E10" s="39" t="s">
        <v>6299</v>
      </c>
      <c r="F10" s="40" t="s">
        <v>129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6299</v>
      </c>
      <c r="F11" s="46"/>
      <c r="G11" s="46"/>
      <c r="H11" s="46"/>
      <c r="I11" s="46"/>
      <c r="J11" s="47"/>
    </row>
    <row r="12" ht="30">
      <c r="A12" s="37" t="s">
        <v>242</v>
      </c>
      <c r="B12" s="45"/>
      <c r="C12" s="46"/>
      <c r="D12" s="46"/>
      <c r="E12" s="51" t="s">
        <v>6300</v>
      </c>
      <c r="F12" s="46"/>
      <c r="G12" s="46"/>
      <c r="H12" s="46"/>
      <c r="I12" s="46"/>
      <c r="J12" s="47"/>
    </row>
    <row r="13">
      <c r="A13" s="37" t="s">
        <v>131</v>
      </c>
      <c r="B13" s="45"/>
      <c r="C13" s="46"/>
      <c r="D13" s="46"/>
      <c r="E13" s="39" t="s">
        <v>6299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6301</v>
      </c>
      <c r="D14" s="37" t="s">
        <v>127</v>
      </c>
      <c r="E14" s="39" t="s">
        <v>6302</v>
      </c>
      <c r="F14" s="40" t="s">
        <v>1289</v>
      </c>
      <c r="G14" s="41">
        <v>2.25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6302</v>
      </c>
      <c r="F15" s="46"/>
      <c r="G15" s="46"/>
      <c r="H15" s="46"/>
      <c r="I15" s="46"/>
      <c r="J15" s="47"/>
    </row>
    <row r="16" ht="30">
      <c r="A16" s="37" t="s">
        <v>242</v>
      </c>
      <c r="B16" s="45"/>
      <c r="C16" s="46"/>
      <c r="D16" s="46"/>
      <c r="E16" s="51" t="s">
        <v>6303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6302</v>
      </c>
      <c r="F17" s="46"/>
      <c r="G17" s="46"/>
      <c r="H17" s="46"/>
      <c r="I17" s="46"/>
      <c r="J17" s="47"/>
    </row>
    <row r="18" ht="45">
      <c r="A18" s="37" t="s">
        <v>125</v>
      </c>
      <c r="B18" s="37">
        <v>3</v>
      </c>
      <c r="C18" s="38" t="s">
        <v>6304</v>
      </c>
      <c r="D18" s="37" t="s">
        <v>127</v>
      </c>
      <c r="E18" s="39" t="s">
        <v>6305</v>
      </c>
      <c r="F18" s="40" t="s">
        <v>1289</v>
      </c>
      <c r="G18" s="41">
        <v>14.720000000000001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130</v>
      </c>
      <c r="B19" s="45"/>
      <c r="C19" s="46"/>
      <c r="D19" s="46"/>
      <c r="E19" s="39" t="s">
        <v>6305</v>
      </c>
      <c r="F19" s="46"/>
      <c r="G19" s="46"/>
      <c r="H19" s="46"/>
      <c r="I19" s="46"/>
      <c r="J19" s="47"/>
    </row>
    <row r="20">
      <c r="A20" s="37" t="s">
        <v>242</v>
      </c>
      <c r="B20" s="45"/>
      <c r="C20" s="46"/>
      <c r="D20" s="46"/>
      <c r="E20" s="51" t="s">
        <v>6306</v>
      </c>
      <c r="F20" s="46"/>
      <c r="G20" s="46"/>
      <c r="H20" s="46"/>
      <c r="I20" s="46"/>
      <c r="J20" s="47"/>
    </row>
    <row r="21" ht="45">
      <c r="A21" s="37" t="s">
        <v>131</v>
      </c>
      <c r="B21" s="45"/>
      <c r="C21" s="46"/>
      <c r="D21" s="46"/>
      <c r="E21" s="39" t="s">
        <v>6305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1530</v>
      </c>
      <c r="D22" s="37" t="s">
        <v>127</v>
      </c>
      <c r="E22" s="39" t="s">
        <v>1531</v>
      </c>
      <c r="F22" s="40" t="s">
        <v>1289</v>
      </c>
      <c r="G22" s="41">
        <v>7.3600000000000003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130</v>
      </c>
      <c r="B23" s="45"/>
      <c r="C23" s="46"/>
      <c r="D23" s="46"/>
      <c r="E23" s="39" t="s">
        <v>1531</v>
      </c>
      <c r="F23" s="46"/>
      <c r="G23" s="46"/>
      <c r="H23" s="46"/>
      <c r="I23" s="46"/>
      <c r="J23" s="47"/>
    </row>
    <row r="24">
      <c r="A24" s="37" t="s">
        <v>242</v>
      </c>
      <c r="B24" s="45"/>
      <c r="C24" s="46"/>
      <c r="D24" s="46"/>
      <c r="E24" s="51" t="s">
        <v>6307</v>
      </c>
      <c r="F24" s="46"/>
      <c r="G24" s="46"/>
      <c r="H24" s="46"/>
      <c r="I24" s="46"/>
      <c r="J24" s="47"/>
    </row>
    <row r="25" ht="45">
      <c r="A25" s="37" t="s">
        <v>131</v>
      </c>
      <c r="B25" s="45"/>
      <c r="C25" s="46"/>
      <c r="D25" s="46"/>
      <c r="E25" s="39" t="s">
        <v>1531</v>
      </c>
      <c r="F25" s="46"/>
      <c r="G25" s="46"/>
      <c r="H25" s="46"/>
      <c r="I25" s="46"/>
      <c r="J25" s="47"/>
    </row>
    <row r="26" ht="45">
      <c r="A26" s="37" t="s">
        <v>125</v>
      </c>
      <c r="B26" s="37">
        <v>5</v>
      </c>
      <c r="C26" s="38" t="s">
        <v>5507</v>
      </c>
      <c r="D26" s="37" t="s">
        <v>127</v>
      </c>
      <c r="E26" s="39" t="s">
        <v>5508</v>
      </c>
      <c r="F26" s="40" t="s">
        <v>1289</v>
      </c>
      <c r="G26" s="41">
        <v>7.3600000000000003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60">
      <c r="A27" s="37" t="s">
        <v>130</v>
      </c>
      <c r="B27" s="45"/>
      <c r="C27" s="46"/>
      <c r="D27" s="46"/>
      <c r="E27" s="39" t="s">
        <v>5509</v>
      </c>
      <c r="F27" s="46"/>
      <c r="G27" s="46"/>
      <c r="H27" s="46"/>
      <c r="I27" s="46"/>
      <c r="J27" s="47"/>
    </row>
    <row r="28">
      <c r="A28" s="37" t="s">
        <v>242</v>
      </c>
      <c r="B28" s="45"/>
      <c r="C28" s="46"/>
      <c r="D28" s="46"/>
      <c r="E28" s="51" t="s">
        <v>6308</v>
      </c>
      <c r="F28" s="46"/>
      <c r="G28" s="46"/>
      <c r="H28" s="46"/>
      <c r="I28" s="46"/>
      <c r="J28" s="47"/>
    </row>
    <row r="29" ht="60">
      <c r="A29" s="37" t="s">
        <v>131</v>
      </c>
      <c r="B29" s="45"/>
      <c r="C29" s="46"/>
      <c r="D29" s="46"/>
      <c r="E29" s="39" t="s">
        <v>5509</v>
      </c>
      <c r="F29" s="46"/>
      <c r="G29" s="46"/>
      <c r="H29" s="46"/>
      <c r="I29" s="46"/>
      <c r="J29" s="47"/>
    </row>
    <row r="30">
      <c r="A30" s="37" t="s">
        <v>125</v>
      </c>
      <c r="B30" s="37">
        <v>6</v>
      </c>
      <c r="C30" s="38" t="s">
        <v>1677</v>
      </c>
      <c r="D30" s="37" t="s">
        <v>127</v>
      </c>
      <c r="E30" s="39" t="s">
        <v>1678</v>
      </c>
      <c r="F30" s="40" t="s">
        <v>237</v>
      </c>
      <c r="G30" s="41">
        <v>14.720000000000001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130</v>
      </c>
      <c r="B31" s="45"/>
      <c r="C31" s="46"/>
      <c r="D31" s="46"/>
      <c r="E31" s="39" t="s">
        <v>1678</v>
      </c>
      <c r="F31" s="46"/>
      <c r="G31" s="46"/>
      <c r="H31" s="46"/>
      <c r="I31" s="46"/>
      <c r="J31" s="47"/>
    </row>
    <row r="32">
      <c r="A32" s="37" t="s">
        <v>242</v>
      </c>
      <c r="B32" s="45"/>
      <c r="C32" s="46"/>
      <c r="D32" s="46"/>
      <c r="E32" s="51" t="s">
        <v>6309</v>
      </c>
      <c r="F32" s="46"/>
      <c r="G32" s="46"/>
      <c r="H32" s="46"/>
      <c r="I32" s="46"/>
      <c r="J32" s="47"/>
    </row>
    <row r="33">
      <c r="A33" s="37" t="s">
        <v>131</v>
      </c>
      <c r="B33" s="45"/>
      <c r="C33" s="46"/>
      <c r="D33" s="46"/>
      <c r="E33" s="39" t="s">
        <v>1678</v>
      </c>
      <c r="F33" s="46"/>
      <c r="G33" s="46"/>
      <c r="H33" s="46"/>
      <c r="I33" s="46"/>
      <c r="J33" s="47"/>
    </row>
    <row r="34" ht="45">
      <c r="A34" s="37" t="s">
        <v>125</v>
      </c>
      <c r="B34" s="37">
        <v>7</v>
      </c>
      <c r="C34" s="38" t="s">
        <v>238</v>
      </c>
      <c r="D34" s="37" t="s">
        <v>239</v>
      </c>
      <c r="E34" s="39" t="s">
        <v>240</v>
      </c>
      <c r="F34" s="40" t="s">
        <v>237</v>
      </c>
      <c r="G34" s="41">
        <v>16.817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130</v>
      </c>
      <c r="B35" s="45"/>
      <c r="C35" s="46"/>
      <c r="D35" s="46"/>
      <c r="E35" s="39" t="s">
        <v>241</v>
      </c>
      <c r="F35" s="46"/>
      <c r="G35" s="46"/>
      <c r="H35" s="46"/>
      <c r="I35" s="46"/>
      <c r="J35" s="47"/>
    </row>
    <row r="36">
      <c r="A36" s="37" t="s">
        <v>242</v>
      </c>
      <c r="B36" s="45"/>
      <c r="C36" s="46"/>
      <c r="D36" s="46"/>
      <c r="E36" s="51" t="s">
        <v>6310</v>
      </c>
      <c r="F36" s="46"/>
      <c r="G36" s="46"/>
      <c r="H36" s="46"/>
      <c r="I36" s="46"/>
      <c r="J36" s="47"/>
    </row>
    <row r="37" ht="225">
      <c r="A37" s="37" t="s">
        <v>131</v>
      </c>
      <c r="B37" s="45"/>
      <c r="C37" s="46"/>
      <c r="D37" s="46"/>
      <c r="E37" s="39" t="s">
        <v>244</v>
      </c>
      <c r="F37" s="46"/>
      <c r="G37" s="46"/>
      <c r="H37" s="46"/>
      <c r="I37" s="46"/>
      <c r="J37" s="47"/>
    </row>
    <row r="38">
      <c r="A38" s="31" t="s">
        <v>122</v>
      </c>
      <c r="B38" s="32"/>
      <c r="C38" s="33" t="s">
        <v>1307</v>
      </c>
      <c r="D38" s="34"/>
      <c r="E38" s="31" t="s">
        <v>1757</v>
      </c>
      <c r="F38" s="34"/>
      <c r="G38" s="34"/>
      <c r="H38" s="34"/>
      <c r="I38" s="35">
        <f>SUMIFS(I39:I42,A39:A42,"P")</f>
        <v>0</v>
      </c>
      <c r="J38" s="36"/>
    </row>
    <row r="39" ht="30">
      <c r="A39" s="37" t="s">
        <v>125</v>
      </c>
      <c r="B39" s="37">
        <v>8</v>
      </c>
      <c r="C39" s="38" t="s">
        <v>6311</v>
      </c>
      <c r="D39" s="37" t="s">
        <v>127</v>
      </c>
      <c r="E39" s="39" t="s">
        <v>6312</v>
      </c>
      <c r="F39" s="40" t="s">
        <v>1289</v>
      </c>
      <c r="G39" s="41">
        <v>18.082000000000001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130</v>
      </c>
      <c r="B40" s="45"/>
      <c r="C40" s="46"/>
      <c r="D40" s="46"/>
      <c r="E40" s="39" t="s">
        <v>6312</v>
      </c>
      <c r="F40" s="46"/>
      <c r="G40" s="46"/>
      <c r="H40" s="46"/>
      <c r="I40" s="46"/>
      <c r="J40" s="47"/>
    </row>
    <row r="41" ht="30">
      <c r="A41" s="37" t="s">
        <v>242</v>
      </c>
      <c r="B41" s="45"/>
      <c r="C41" s="46"/>
      <c r="D41" s="46"/>
      <c r="E41" s="51" t="s">
        <v>6313</v>
      </c>
      <c r="F41" s="46"/>
      <c r="G41" s="46"/>
      <c r="H41" s="46"/>
      <c r="I41" s="46"/>
      <c r="J41" s="47"/>
    </row>
    <row r="42" ht="30">
      <c r="A42" s="37" t="s">
        <v>131</v>
      </c>
      <c r="B42" s="45"/>
      <c r="C42" s="46"/>
      <c r="D42" s="46"/>
      <c r="E42" s="39" t="s">
        <v>6312</v>
      </c>
      <c r="F42" s="46"/>
      <c r="G42" s="46"/>
      <c r="H42" s="46"/>
      <c r="I42" s="46"/>
      <c r="J42" s="47"/>
    </row>
    <row r="43">
      <c r="A43" s="31" t="s">
        <v>122</v>
      </c>
      <c r="B43" s="32"/>
      <c r="C43" s="33" t="s">
        <v>1319</v>
      </c>
      <c r="D43" s="34"/>
      <c r="E43" s="31" t="s">
        <v>1471</v>
      </c>
      <c r="F43" s="34"/>
      <c r="G43" s="34"/>
      <c r="H43" s="34"/>
      <c r="I43" s="35">
        <f>SUMIFS(I44:I63,A44:A63,"P")</f>
        <v>0</v>
      </c>
      <c r="J43" s="36"/>
    </row>
    <row r="44" ht="30">
      <c r="A44" s="37" t="s">
        <v>125</v>
      </c>
      <c r="B44" s="37">
        <v>9</v>
      </c>
      <c r="C44" s="38" t="s">
        <v>6314</v>
      </c>
      <c r="D44" s="37" t="s">
        <v>127</v>
      </c>
      <c r="E44" s="39" t="s">
        <v>6315</v>
      </c>
      <c r="F44" s="40" t="s">
        <v>1304</v>
      </c>
      <c r="G44" s="41">
        <v>602.72000000000003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130</v>
      </c>
      <c r="B45" s="45"/>
      <c r="C45" s="46"/>
      <c r="D45" s="46"/>
      <c r="E45" s="39" t="s">
        <v>6315</v>
      </c>
      <c r="F45" s="46"/>
      <c r="G45" s="46"/>
      <c r="H45" s="46"/>
      <c r="I45" s="46"/>
      <c r="J45" s="47"/>
    </row>
    <row r="46" ht="30">
      <c r="A46" s="37" t="s">
        <v>242</v>
      </c>
      <c r="B46" s="45"/>
      <c r="C46" s="46"/>
      <c r="D46" s="46"/>
      <c r="E46" s="51" t="s">
        <v>6316</v>
      </c>
      <c r="F46" s="46"/>
      <c r="G46" s="46"/>
      <c r="H46" s="46"/>
      <c r="I46" s="46"/>
      <c r="J46" s="47"/>
    </row>
    <row r="47" ht="30">
      <c r="A47" s="37" t="s">
        <v>131</v>
      </c>
      <c r="B47" s="45"/>
      <c r="C47" s="46"/>
      <c r="D47" s="46"/>
      <c r="E47" s="39" t="s">
        <v>6315</v>
      </c>
      <c r="F47" s="46"/>
      <c r="G47" s="46"/>
      <c r="H47" s="46"/>
      <c r="I47" s="46"/>
      <c r="J47" s="47"/>
    </row>
    <row r="48" ht="30">
      <c r="A48" s="37" t="s">
        <v>125</v>
      </c>
      <c r="B48" s="37">
        <v>10</v>
      </c>
      <c r="C48" s="38" t="s">
        <v>6317</v>
      </c>
      <c r="D48" s="37" t="s">
        <v>127</v>
      </c>
      <c r="E48" s="39" t="s">
        <v>6318</v>
      </c>
      <c r="F48" s="40" t="s">
        <v>1304</v>
      </c>
      <c r="G48" s="41">
        <v>602.72000000000003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130</v>
      </c>
      <c r="B49" s="45"/>
      <c r="C49" s="46"/>
      <c r="D49" s="46"/>
      <c r="E49" s="39" t="s">
        <v>6318</v>
      </c>
      <c r="F49" s="46"/>
      <c r="G49" s="46"/>
      <c r="H49" s="46"/>
      <c r="I49" s="46"/>
      <c r="J49" s="47"/>
    </row>
    <row r="50" ht="30">
      <c r="A50" s="37" t="s">
        <v>242</v>
      </c>
      <c r="B50" s="45"/>
      <c r="C50" s="46"/>
      <c r="D50" s="46"/>
      <c r="E50" s="51" t="s">
        <v>6316</v>
      </c>
      <c r="F50" s="46"/>
      <c r="G50" s="46"/>
      <c r="H50" s="46"/>
      <c r="I50" s="46"/>
      <c r="J50" s="47"/>
    </row>
    <row r="51" ht="30">
      <c r="A51" s="37" t="s">
        <v>131</v>
      </c>
      <c r="B51" s="45"/>
      <c r="C51" s="46"/>
      <c r="D51" s="46"/>
      <c r="E51" s="39" t="s">
        <v>6318</v>
      </c>
      <c r="F51" s="46"/>
      <c r="G51" s="46"/>
      <c r="H51" s="46"/>
      <c r="I51" s="46"/>
      <c r="J51" s="47"/>
    </row>
    <row r="52" ht="30">
      <c r="A52" s="37" t="s">
        <v>125</v>
      </c>
      <c r="B52" s="37">
        <v>11</v>
      </c>
      <c r="C52" s="38" t="s">
        <v>6319</v>
      </c>
      <c r="D52" s="37" t="s">
        <v>127</v>
      </c>
      <c r="E52" s="39" t="s">
        <v>6320</v>
      </c>
      <c r="F52" s="40" t="s">
        <v>1304</v>
      </c>
      <c r="G52" s="41">
        <v>602.72000000000003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130</v>
      </c>
      <c r="B53" s="45"/>
      <c r="C53" s="46"/>
      <c r="D53" s="46"/>
      <c r="E53" s="39" t="s">
        <v>6320</v>
      </c>
      <c r="F53" s="46"/>
      <c r="G53" s="46"/>
      <c r="H53" s="46"/>
      <c r="I53" s="46"/>
      <c r="J53" s="47"/>
    </row>
    <row r="54" ht="30">
      <c r="A54" s="37" t="s">
        <v>242</v>
      </c>
      <c r="B54" s="45"/>
      <c r="C54" s="46"/>
      <c r="D54" s="46"/>
      <c r="E54" s="51" t="s">
        <v>6321</v>
      </c>
      <c r="F54" s="46"/>
      <c r="G54" s="46"/>
      <c r="H54" s="46"/>
      <c r="I54" s="46"/>
      <c r="J54" s="47"/>
    </row>
    <row r="55" ht="30">
      <c r="A55" s="37" t="s">
        <v>131</v>
      </c>
      <c r="B55" s="45"/>
      <c r="C55" s="46"/>
      <c r="D55" s="46"/>
      <c r="E55" s="39" t="s">
        <v>6320</v>
      </c>
      <c r="F55" s="46"/>
      <c r="G55" s="46"/>
      <c r="H55" s="46"/>
      <c r="I55" s="46"/>
      <c r="J55" s="47"/>
    </row>
    <row r="56" ht="45">
      <c r="A56" s="37" t="s">
        <v>125</v>
      </c>
      <c r="B56" s="37">
        <v>12</v>
      </c>
      <c r="C56" s="38" t="s">
        <v>6322</v>
      </c>
      <c r="D56" s="37" t="s">
        <v>127</v>
      </c>
      <c r="E56" s="39" t="s">
        <v>6323</v>
      </c>
      <c r="F56" s="40" t="s">
        <v>1304</v>
      </c>
      <c r="G56" s="41">
        <v>602.72000000000003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45">
      <c r="A57" s="37" t="s">
        <v>130</v>
      </c>
      <c r="B57" s="45"/>
      <c r="C57" s="46"/>
      <c r="D57" s="46"/>
      <c r="E57" s="39" t="s">
        <v>6324</v>
      </c>
      <c r="F57" s="46"/>
      <c r="G57" s="46"/>
      <c r="H57" s="46"/>
      <c r="I57" s="46"/>
      <c r="J57" s="47"/>
    </row>
    <row r="58" ht="30">
      <c r="A58" s="37" t="s">
        <v>242</v>
      </c>
      <c r="B58" s="45"/>
      <c r="C58" s="46"/>
      <c r="D58" s="46"/>
      <c r="E58" s="51" t="s">
        <v>6316</v>
      </c>
      <c r="F58" s="46"/>
      <c r="G58" s="46"/>
      <c r="H58" s="46"/>
      <c r="I58" s="46"/>
      <c r="J58" s="47"/>
    </row>
    <row r="59" ht="45">
      <c r="A59" s="37" t="s">
        <v>131</v>
      </c>
      <c r="B59" s="45"/>
      <c r="C59" s="46"/>
      <c r="D59" s="46"/>
      <c r="E59" s="39" t="s">
        <v>6324</v>
      </c>
      <c r="F59" s="46"/>
      <c r="G59" s="46"/>
      <c r="H59" s="46"/>
      <c r="I59" s="46"/>
      <c r="J59" s="47"/>
    </row>
    <row r="60" ht="30">
      <c r="A60" s="37" t="s">
        <v>125</v>
      </c>
      <c r="B60" s="37">
        <v>13</v>
      </c>
      <c r="C60" s="38" t="s">
        <v>6325</v>
      </c>
      <c r="D60" s="37" t="s">
        <v>127</v>
      </c>
      <c r="E60" s="39" t="s">
        <v>6326</v>
      </c>
      <c r="F60" s="40" t="s">
        <v>129</v>
      </c>
      <c r="G60" s="41">
        <v>431.73000000000002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130</v>
      </c>
      <c r="B61" s="45"/>
      <c r="C61" s="46"/>
      <c r="D61" s="46"/>
      <c r="E61" s="39" t="s">
        <v>6326</v>
      </c>
      <c r="F61" s="46"/>
      <c r="G61" s="46"/>
      <c r="H61" s="46"/>
      <c r="I61" s="46"/>
      <c r="J61" s="47"/>
    </row>
    <row r="62" ht="105">
      <c r="A62" s="37" t="s">
        <v>242</v>
      </c>
      <c r="B62" s="45"/>
      <c r="C62" s="46"/>
      <c r="D62" s="46"/>
      <c r="E62" s="51" t="s">
        <v>6327</v>
      </c>
      <c r="F62" s="46"/>
      <c r="G62" s="46"/>
      <c r="H62" s="46"/>
      <c r="I62" s="46"/>
      <c r="J62" s="47"/>
    </row>
    <row r="63" ht="30">
      <c r="A63" s="37" t="s">
        <v>131</v>
      </c>
      <c r="B63" s="45"/>
      <c r="C63" s="46"/>
      <c r="D63" s="46"/>
      <c r="E63" s="39" t="s">
        <v>6326</v>
      </c>
      <c r="F63" s="46"/>
      <c r="G63" s="46"/>
      <c r="H63" s="46"/>
      <c r="I63" s="46"/>
      <c r="J63" s="47"/>
    </row>
    <row r="64">
      <c r="A64" s="31" t="s">
        <v>122</v>
      </c>
      <c r="B64" s="32"/>
      <c r="C64" s="33" t="s">
        <v>2660</v>
      </c>
      <c r="D64" s="34"/>
      <c r="E64" s="31" t="s">
        <v>2661</v>
      </c>
      <c r="F64" s="34"/>
      <c r="G64" s="34"/>
      <c r="H64" s="34"/>
      <c r="I64" s="35">
        <f>SUMIFS(I65:I95,A65:A95,"P")</f>
        <v>0</v>
      </c>
      <c r="J64" s="36"/>
    </row>
    <row r="65" ht="30">
      <c r="A65" s="37" t="s">
        <v>125</v>
      </c>
      <c r="B65" s="37">
        <v>14</v>
      </c>
      <c r="C65" s="38" t="s">
        <v>6328</v>
      </c>
      <c r="D65" s="37" t="s">
        <v>127</v>
      </c>
      <c r="E65" s="39" t="s">
        <v>6329</v>
      </c>
      <c r="F65" s="40" t="s">
        <v>656</v>
      </c>
      <c r="G65" s="41">
        <v>24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130</v>
      </c>
      <c r="B66" s="45"/>
      <c r="C66" s="46"/>
      <c r="D66" s="46"/>
      <c r="E66" s="39" t="s">
        <v>6329</v>
      </c>
      <c r="F66" s="46"/>
      <c r="G66" s="46"/>
      <c r="H66" s="46"/>
      <c r="I66" s="46"/>
      <c r="J66" s="47"/>
    </row>
    <row r="67" ht="30">
      <c r="A67" s="37" t="s">
        <v>242</v>
      </c>
      <c r="B67" s="45"/>
      <c r="C67" s="46"/>
      <c r="D67" s="46"/>
      <c r="E67" s="51" t="s">
        <v>6330</v>
      </c>
      <c r="F67" s="46"/>
      <c r="G67" s="46"/>
      <c r="H67" s="46"/>
      <c r="I67" s="46"/>
      <c r="J67" s="47"/>
    </row>
    <row r="68" ht="30">
      <c r="A68" s="37" t="s">
        <v>131</v>
      </c>
      <c r="B68" s="45"/>
      <c r="C68" s="46"/>
      <c r="D68" s="46"/>
      <c r="E68" s="39" t="s">
        <v>6329</v>
      </c>
      <c r="F68" s="46"/>
      <c r="G68" s="46"/>
      <c r="H68" s="46"/>
      <c r="I68" s="46"/>
      <c r="J68" s="47"/>
    </row>
    <row r="69" ht="30">
      <c r="A69" s="37" t="s">
        <v>125</v>
      </c>
      <c r="B69" s="37">
        <v>15</v>
      </c>
      <c r="C69" s="38" t="s">
        <v>2808</v>
      </c>
      <c r="D69" s="37" t="s">
        <v>127</v>
      </c>
      <c r="E69" s="39" t="s">
        <v>2809</v>
      </c>
      <c r="F69" s="40" t="s">
        <v>656</v>
      </c>
      <c r="G69" s="41">
        <v>180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130</v>
      </c>
      <c r="B70" s="45"/>
      <c r="C70" s="46"/>
      <c r="D70" s="46"/>
      <c r="E70" s="39" t="s">
        <v>2809</v>
      </c>
      <c r="F70" s="46"/>
      <c r="G70" s="46"/>
      <c r="H70" s="46"/>
      <c r="I70" s="46"/>
      <c r="J70" s="47"/>
    </row>
    <row r="71" ht="30">
      <c r="A71" s="37" t="s">
        <v>131</v>
      </c>
      <c r="B71" s="45"/>
      <c r="C71" s="46"/>
      <c r="D71" s="46"/>
      <c r="E71" s="39" t="s">
        <v>2809</v>
      </c>
      <c r="F71" s="46"/>
      <c r="G71" s="46"/>
      <c r="H71" s="46"/>
      <c r="I71" s="46"/>
      <c r="J71" s="47"/>
    </row>
    <row r="72" ht="30">
      <c r="A72" s="37" t="s">
        <v>125</v>
      </c>
      <c r="B72" s="37">
        <v>16</v>
      </c>
      <c r="C72" s="38" t="s">
        <v>2814</v>
      </c>
      <c r="D72" s="37" t="s">
        <v>127</v>
      </c>
      <c r="E72" s="39" t="s">
        <v>2815</v>
      </c>
      <c r="F72" s="40" t="s">
        <v>656</v>
      </c>
      <c r="G72" s="41">
        <v>300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130</v>
      </c>
      <c r="B73" s="45"/>
      <c r="C73" s="46"/>
      <c r="D73" s="46"/>
      <c r="E73" s="39" t="s">
        <v>2815</v>
      </c>
      <c r="F73" s="46"/>
      <c r="G73" s="46"/>
      <c r="H73" s="46"/>
      <c r="I73" s="46"/>
      <c r="J73" s="47"/>
    </row>
    <row r="74" ht="30">
      <c r="A74" s="37" t="s">
        <v>131</v>
      </c>
      <c r="B74" s="45"/>
      <c r="C74" s="46"/>
      <c r="D74" s="46"/>
      <c r="E74" s="39" t="s">
        <v>2815</v>
      </c>
      <c r="F74" s="46"/>
      <c r="G74" s="46"/>
      <c r="H74" s="46"/>
      <c r="I74" s="46"/>
      <c r="J74" s="47"/>
    </row>
    <row r="75" ht="45">
      <c r="A75" s="37" t="s">
        <v>125</v>
      </c>
      <c r="B75" s="37">
        <v>17</v>
      </c>
      <c r="C75" s="38" t="s">
        <v>6268</v>
      </c>
      <c r="D75" s="37" t="s">
        <v>127</v>
      </c>
      <c r="E75" s="39" t="s">
        <v>6269</v>
      </c>
      <c r="F75" s="40" t="s">
        <v>237</v>
      </c>
      <c r="G75" s="41">
        <v>0.52900000000000003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45">
      <c r="A76" s="37" t="s">
        <v>130</v>
      </c>
      <c r="B76" s="45"/>
      <c r="C76" s="46"/>
      <c r="D76" s="46"/>
      <c r="E76" s="39" t="s">
        <v>6269</v>
      </c>
      <c r="F76" s="46"/>
      <c r="G76" s="46"/>
      <c r="H76" s="46"/>
      <c r="I76" s="46"/>
      <c r="J76" s="47"/>
    </row>
    <row r="77" ht="45">
      <c r="A77" s="37" t="s">
        <v>131</v>
      </c>
      <c r="B77" s="45"/>
      <c r="C77" s="46"/>
      <c r="D77" s="46"/>
      <c r="E77" s="39" t="s">
        <v>6269</v>
      </c>
      <c r="F77" s="46"/>
      <c r="G77" s="46"/>
      <c r="H77" s="46"/>
      <c r="I77" s="46"/>
      <c r="J77" s="47"/>
    </row>
    <row r="78" ht="45">
      <c r="A78" s="37" t="s">
        <v>125</v>
      </c>
      <c r="B78" s="37">
        <v>18</v>
      </c>
      <c r="C78" s="38" t="s">
        <v>6331</v>
      </c>
      <c r="D78" s="37" t="s">
        <v>127</v>
      </c>
      <c r="E78" s="39" t="s">
        <v>6332</v>
      </c>
      <c r="F78" s="40" t="s">
        <v>237</v>
      </c>
      <c r="G78" s="41">
        <v>0.52900000000000003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60">
      <c r="A79" s="37" t="s">
        <v>130</v>
      </c>
      <c r="B79" s="45"/>
      <c r="C79" s="46"/>
      <c r="D79" s="46"/>
      <c r="E79" s="39" t="s">
        <v>6333</v>
      </c>
      <c r="F79" s="46"/>
      <c r="G79" s="46"/>
      <c r="H79" s="46"/>
      <c r="I79" s="46"/>
      <c r="J79" s="47"/>
    </row>
    <row r="80" ht="60">
      <c r="A80" s="37" t="s">
        <v>131</v>
      </c>
      <c r="B80" s="45"/>
      <c r="C80" s="46"/>
      <c r="D80" s="46"/>
      <c r="E80" s="39" t="s">
        <v>6333</v>
      </c>
      <c r="F80" s="46"/>
      <c r="G80" s="46"/>
      <c r="H80" s="46"/>
      <c r="I80" s="46"/>
      <c r="J80" s="47"/>
    </row>
    <row r="81">
      <c r="A81" s="37" t="s">
        <v>125</v>
      </c>
      <c r="B81" s="37">
        <v>19</v>
      </c>
      <c r="C81" s="38" t="s">
        <v>6334</v>
      </c>
      <c r="D81" s="37" t="s">
        <v>127</v>
      </c>
      <c r="E81" s="39" t="s">
        <v>6335</v>
      </c>
      <c r="F81" s="40" t="s">
        <v>135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130</v>
      </c>
      <c r="B82" s="45"/>
      <c r="C82" s="46"/>
      <c r="D82" s="46"/>
      <c r="E82" s="39" t="s">
        <v>6335</v>
      </c>
      <c r="F82" s="46"/>
      <c r="G82" s="46"/>
      <c r="H82" s="46"/>
      <c r="I82" s="46"/>
      <c r="J82" s="47"/>
    </row>
    <row r="83">
      <c r="A83" s="37" t="s">
        <v>131</v>
      </c>
      <c r="B83" s="45"/>
      <c r="C83" s="46"/>
      <c r="D83" s="46"/>
      <c r="E83" s="39" t="s">
        <v>6335</v>
      </c>
      <c r="F83" s="46"/>
      <c r="G83" s="46"/>
      <c r="H83" s="46"/>
      <c r="I83" s="46"/>
      <c r="J83" s="47"/>
    </row>
    <row r="84">
      <c r="A84" s="37" t="s">
        <v>125</v>
      </c>
      <c r="B84" s="37">
        <v>20</v>
      </c>
      <c r="C84" s="38" t="s">
        <v>6336</v>
      </c>
      <c r="D84" s="37" t="s">
        <v>127</v>
      </c>
      <c r="E84" s="39" t="s">
        <v>6337</v>
      </c>
      <c r="F84" s="40" t="s">
        <v>135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130</v>
      </c>
      <c r="B85" s="45"/>
      <c r="C85" s="46"/>
      <c r="D85" s="46"/>
      <c r="E85" s="39" t="s">
        <v>6337</v>
      </c>
      <c r="F85" s="46"/>
      <c r="G85" s="46"/>
      <c r="H85" s="46"/>
      <c r="I85" s="46"/>
      <c r="J85" s="47"/>
    </row>
    <row r="86">
      <c r="A86" s="37" t="s">
        <v>131</v>
      </c>
      <c r="B86" s="45"/>
      <c r="C86" s="46"/>
      <c r="D86" s="46"/>
      <c r="E86" s="39" t="s">
        <v>6337</v>
      </c>
      <c r="F86" s="46"/>
      <c r="G86" s="46"/>
      <c r="H86" s="46"/>
      <c r="I86" s="46"/>
      <c r="J86" s="47"/>
    </row>
    <row r="87">
      <c r="A87" s="37" t="s">
        <v>125</v>
      </c>
      <c r="B87" s="37">
        <v>21</v>
      </c>
      <c r="C87" s="38" t="s">
        <v>6338</v>
      </c>
      <c r="D87" s="37" t="s">
        <v>127</v>
      </c>
      <c r="E87" s="39" t="s">
        <v>6339</v>
      </c>
      <c r="F87" s="40" t="s">
        <v>135</v>
      </c>
      <c r="G87" s="41">
        <v>2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130</v>
      </c>
      <c r="B88" s="45"/>
      <c r="C88" s="46"/>
      <c r="D88" s="46"/>
      <c r="E88" s="39" t="s">
        <v>6339</v>
      </c>
      <c r="F88" s="46"/>
      <c r="G88" s="46"/>
      <c r="H88" s="46"/>
      <c r="I88" s="46"/>
      <c r="J88" s="47"/>
    </row>
    <row r="89">
      <c r="A89" s="37" t="s">
        <v>131</v>
      </c>
      <c r="B89" s="45"/>
      <c r="C89" s="46"/>
      <c r="D89" s="46"/>
      <c r="E89" s="39" t="s">
        <v>6339</v>
      </c>
      <c r="F89" s="46"/>
      <c r="G89" s="46"/>
      <c r="H89" s="46"/>
      <c r="I89" s="46"/>
      <c r="J89" s="47"/>
    </row>
    <row r="90">
      <c r="A90" s="37" t="s">
        <v>125</v>
      </c>
      <c r="B90" s="37">
        <v>22</v>
      </c>
      <c r="C90" s="38" t="s">
        <v>6340</v>
      </c>
      <c r="D90" s="37" t="s">
        <v>127</v>
      </c>
      <c r="E90" s="39" t="s">
        <v>6341</v>
      </c>
      <c r="F90" s="40" t="s">
        <v>135</v>
      </c>
      <c r="G90" s="41">
        <v>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130</v>
      </c>
      <c r="B91" s="45"/>
      <c r="C91" s="46"/>
      <c r="D91" s="46"/>
      <c r="E91" s="39" t="s">
        <v>6341</v>
      </c>
      <c r="F91" s="46"/>
      <c r="G91" s="46"/>
      <c r="H91" s="46"/>
      <c r="I91" s="46"/>
      <c r="J91" s="47"/>
    </row>
    <row r="92">
      <c r="A92" s="37" t="s">
        <v>131</v>
      </c>
      <c r="B92" s="45"/>
      <c r="C92" s="46"/>
      <c r="D92" s="46"/>
      <c r="E92" s="39" t="s">
        <v>6341</v>
      </c>
      <c r="F92" s="46"/>
      <c r="G92" s="46"/>
      <c r="H92" s="46"/>
      <c r="I92" s="46"/>
      <c r="J92" s="47"/>
    </row>
    <row r="93">
      <c r="A93" s="37" t="s">
        <v>125</v>
      </c>
      <c r="B93" s="37">
        <v>23</v>
      </c>
      <c r="C93" s="38" t="s">
        <v>6342</v>
      </c>
      <c r="D93" s="37" t="s">
        <v>127</v>
      </c>
      <c r="E93" s="39" t="s">
        <v>6343</v>
      </c>
      <c r="F93" s="40" t="s">
        <v>135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130</v>
      </c>
      <c r="B94" s="45"/>
      <c r="C94" s="46"/>
      <c r="D94" s="46"/>
      <c r="E94" s="39" t="s">
        <v>6343</v>
      </c>
      <c r="F94" s="46"/>
      <c r="G94" s="46"/>
      <c r="H94" s="46"/>
      <c r="I94" s="46"/>
      <c r="J94" s="47"/>
    </row>
    <row r="95">
      <c r="A95" s="37" t="s">
        <v>131</v>
      </c>
      <c r="B95" s="45"/>
      <c r="C95" s="46"/>
      <c r="D95" s="46"/>
      <c r="E95" s="39" t="s">
        <v>6343</v>
      </c>
      <c r="F95" s="46"/>
      <c r="G95" s="46"/>
      <c r="H95" s="46"/>
      <c r="I95" s="46"/>
      <c r="J95" s="47"/>
    </row>
    <row r="96">
      <c r="A96" s="31" t="s">
        <v>122</v>
      </c>
      <c r="B96" s="32"/>
      <c r="C96" s="33" t="s">
        <v>1422</v>
      </c>
      <c r="D96" s="34"/>
      <c r="E96" s="31" t="s">
        <v>6344</v>
      </c>
      <c r="F96" s="34"/>
      <c r="G96" s="34"/>
      <c r="H96" s="34"/>
      <c r="I96" s="35">
        <f>SUMIFS(I97:I103,A97:A103,"P")</f>
        <v>0</v>
      </c>
      <c r="J96" s="36"/>
    </row>
    <row r="97" ht="30">
      <c r="A97" s="37" t="s">
        <v>125</v>
      </c>
      <c r="B97" s="37">
        <v>24</v>
      </c>
      <c r="C97" s="38" t="s">
        <v>6345</v>
      </c>
      <c r="D97" s="37" t="s">
        <v>127</v>
      </c>
      <c r="E97" s="39" t="s">
        <v>6346</v>
      </c>
      <c r="F97" s="40" t="s">
        <v>129</v>
      </c>
      <c r="G97" s="41">
        <v>23.344999999999999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30">
      <c r="A98" s="37" t="s">
        <v>130</v>
      </c>
      <c r="B98" s="45"/>
      <c r="C98" s="46"/>
      <c r="D98" s="46"/>
      <c r="E98" s="39" t="s">
        <v>6346</v>
      </c>
      <c r="F98" s="46"/>
      <c r="G98" s="46"/>
      <c r="H98" s="46"/>
      <c r="I98" s="46"/>
      <c r="J98" s="47"/>
    </row>
    <row r="99">
      <c r="A99" s="37" t="s">
        <v>242</v>
      </c>
      <c r="B99" s="45"/>
      <c r="C99" s="46"/>
      <c r="D99" s="46"/>
      <c r="E99" s="51" t="s">
        <v>6347</v>
      </c>
      <c r="F99" s="46"/>
      <c r="G99" s="46"/>
      <c r="H99" s="46"/>
      <c r="I99" s="46"/>
      <c r="J99" s="47"/>
    </row>
    <row r="100" ht="30">
      <c r="A100" s="37" t="s">
        <v>131</v>
      </c>
      <c r="B100" s="45"/>
      <c r="C100" s="46"/>
      <c r="D100" s="46"/>
      <c r="E100" s="39" t="s">
        <v>6346</v>
      </c>
      <c r="F100" s="46"/>
      <c r="G100" s="46"/>
      <c r="H100" s="46"/>
      <c r="I100" s="46"/>
      <c r="J100" s="47"/>
    </row>
    <row r="101" ht="45">
      <c r="A101" s="37" t="s">
        <v>125</v>
      </c>
      <c r="B101" s="37">
        <v>25</v>
      </c>
      <c r="C101" s="38" t="s">
        <v>1715</v>
      </c>
      <c r="D101" s="37" t="s">
        <v>127</v>
      </c>
      <c r="E101" s="39" t="s">
        <v>1716</v>
      </c>
      <c r="F101" s="40" t="s">
        <v>129</v>
      </c>
      <c r="G101" s="41">
        <v>23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45">
      <c r="A102" s="37" t="s">
        <v>130</v>
      </c>
      <c r="B102" s="45"/>
      <c r="C102" s="46"/>
      <c r="D102" s="46"/>
      <c r="E102" s="39" t="s">
        <v>1716</v>
      </c>
      <c r="F102" s="46"/>
      <c r="G102" s="46"/>
      <c r="H102" s="46"/>
      <c r="I102" s="46"/>
      <c r="J102" s="47"/>
    </row>
    <row r="103" ht="45">
      <c r="A103" s="37" t="s">
        <v>131</v>
      </c>
      <c r="B103" s="45"/>
      <c r="C103" s="46"/>
      <c r="D103" s="46"/>
      <c r="E103" s="39" t="s">
        <v>1716</v>
      </c>
      <c r="F103" s="46"/>
      <c r="G103" s="46"/>
      <c r="H103" s="46"/>
      <c r="I103" s="46"/>
      <c r="J103" s="47"/>
    </row>
    <row r="104">
      <c r="A104" s="31" t="s">
        <v>122</v>
      </c>
      <c r="B104" s="32"/>
      <c r="C104" s="33" t="s">
        <v>945</v>
      </c>
      <c r="D104" s="34"/>
      <c r="E104" s="31" t="s">
        <v>946</v>
      </c>
      <c r="F104" s="34"/>
      <c r="G104" s="34"/>
      <c r="H104" s="34"/>
      <c r="I104" s="35">
        <f>SUMIFS(I105:I130,A105:A130,"P")</f>
        <v>0</v>
      </c>
      <c r="J104" s="36"/>
    </row>
    <row r="105">
      <c r="A105" s="37" t="s">
        <v>125</v>
      </c>
      <c r="B105" s="37">
        <v>26</v>
      </c>
      <c r="C105" s="38" t="s">
        <v>6348</v>
      </c>
      <c r="D105" s="37" t="s">
        <v>127</v>
      </c>
      <c r="E105" s="39" t="s">
        <v>6349</v>
      </c>
      <c r="F105" s="40" t="s">
        <v>129</v>
      </c>
      <c r="G105" s="41">
        <v>75.599999999999994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6349</v>
      </c>
      <c r="F106" s="46"/>
      <c r="G106" s="46"/>
      <c r="H106" s="46"/>
      <c r="I106" s="46"/>
      <c r="J106" s="47"/>
    </row>
    <row r="107">
      <c r="A107" s="37" t="s">
        <v>242</v>
      </c>
      <c r="B107" s="45"/>
      <c r="C107" s="46"/>
      <c r="D107" s="46"/>
      <c r="E107" s="51" t="s">
        <v>6350</v>
      </c>
      <c r="F107" s="46"/>
      <c r="G107" s="46"/>
      <c r="H107" s="46"/>
      <c r="I107" s="46"/>
      <c r="J107" s="47"/>
    </row>
    <row r="108">
      <c r="A108" s="37" t="s">
        <v>131</v>
      </c>
      <c r="B108" s="45"/>
      <c r="C108" s="46"/>
      <c r="D108" s="46"/>
      <c r="E108" s="39" t="s">
        <v>6349</v>
      </c>
      <c r="F108" s="46"/>
      <c r="G108" s="46"/>
      <c r="H108" s="46"/>
      <c r="I108" s="46"/>
      <c r="J108" s="47"/>
    </row>
    <row r="109">
      <c r="A109" s="37" t="s">
        <v>125</v>
      </c>
      <c r="B109" s="37">
        <v>27</v>
      </c>
      <c r="C109" s="38" t="s">
        <v>6351</v>
      </c>
      <c r="D109" s="37" t="s">
        <v>127</v>
      </c>
      <c r="E109" s="39" t="s">
        <v>6349</v>
      </c>
      <c r="F109" s="40" t="s">
        <v>129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130</v>
      </c>
      <c r="B110" s="45"/>
      <c r="C110" s="46"/>
      <c r="D110" s="46"/>
      <c r="E110" s="39" t="s">
        <v>6349</v>
      </c>
      <c r="F110" s="46"/>
      <c r="G110" s="46"/>
      <c r="H110" s="46"/>
      <c r="I110" s="46"/>
      <c r="J110" s="47"/>
    </row>
    <row r="111">
      <c r="A111" s="37" t="s">
        <v>242</v>
      </c>
      <c r="B111" s="45"/>
      <c r="C111" s="46"/>
      <c r="D111" s="46"/>
      <c r="E111" s="51" t="s">
        <v>6352</v>
      </c>
      <c r="F111" s="46"/>
      <c r="G111" s="46"/>
      <c r="H111" s="46"/>
      <c r="I111" s="46"/>
      <c r="J111" s="47"/>
    </row>
    <row r="112">
      <c r="A112" s="37" t="s">
        <v>131</v>
      </c>
      <c r="B112" s="45"/>
      <c r="C112" s="46"/>
      <c r="D112" s="46"/>
      <c r="E112" s="39" t="s">
        <v>6349</v>
      </c>
      <c r="F112" s="46"/>
      <c r="G112" s="46"/>
      <c r="H112" s="46"/>
      <c r="I112" s="46"/>
      <c r="J112" s="47"/>
    </row>
    <row r="113" ht="45">
      <c r="A113" s="37" t="s">
        <v>125</v>
      </c>
      <c r="B113" s="37">
        <v>28</v>
      </c>
      <c r="C113" s="38" t="s">
        <v>6353</v>
      </c>
      <c r="D113" s="37" t="s">
        <v>127</v>
      </c>
      <c r="E113" s="39" t="s">
        <v>6354</v>
      </c>
      <c r="F113" s="40" t="s">
        <v>135</v>
      </c>
      <c r="G113" s="41">
        <v>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130</v>
      </c>
      <c r="B114" s="45"/>
      <c r="C114" s="46"/>
      <c r="D114" s="46"/>
      <c r="E114" s="39" t="s">
        <v>6354</v>
      </c>
      <c r="F114" s="46"/>
      <c r="G114" s="46"/>
      <c r="H114" s="46"/>
      <c r="I114" s="46"/>
      <c r="J114" s="47"/>
    </row>
    <row r="115" ht="45">
      <c r="A115" s="37" t="s">
        <v>131</v>
      </c>
      <c r="B115" s="45"/>
      <c r="C115" s="46"/>
      <c r="D115" s="46"/>
      <c r="E115" s="39" t="s">
        <v>6354</v>
      </c>
      <c r="F115" s="46"/>
      <c r="G115" s="46"/>
      <c r="H115" s="46"/>
      <c r="I115" s="46"/>
      <c r="J115" s="47"/>
    </row>
    <row r="116" ht="30">
      <c r="A116" s="37" t="s">
        <v>125</v>
      </c>
      <c r="B116" s="37">
        <v>29</v>
      </c>
      <c r="C116" s="38" t="s">
        <v>6355</v>
      </c>
      <c r="D116" s="37" t="s">
        <v>127</v>
      </c>
      <c r="E116" s="39" t="s">
        <v>6356</v>
      </c>
      <c r="F116" s="40" t="s">
        <v>129</v>
      </c>
      <c r="G116" s="41">
        <v>75.599999999999994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130</v>
      </c>
      <c r="B117" s="45"/>
      <c r="C117" s="46"/>
      <c r="D117" s="46"/>
      <c r="E117" s="39" t="s">
        <v>6356</v>
      </c>
      <c r="F117" s="46"/>
      <c r="G117" s="46"/>
      <c r="H117" s="46"/>
      <c r="I117" s="46"/>
      <c r="J117" s="47"/>
    </row>
    <row r="118">
      <c r="A118" s="37" t="s">
        <v>242</v>
      </c>
      <c r="B118" s="45"/>
      <c r="C118" s="46"/>
      <c r="D118" s="46"/>
      <c r="E118" s="51" t="s">
        <v>6350</v>
      </c>
      <c r="F118" s="46"/>
      <c r="G118" s="46"/>
      <c r="H118" s="46"/>
      <c r="I118" s="46"/>
      <c r="J118" s="47"/>
    </row>
    <row r="119" ht="30">
      <c r="A119" s="37" t="s">
        <v>131</v>
      </c>
      <c r="B119" s="45"/>
      <c r="C119" s="46"/>
      <c r="D119" s="46"/>
      <c r="E119" s="39" t="s">
        <v>6356</v>
      </c>
      <c r="F119" s="46"/>
      <c r="G119" s="46"/>
      <c r="H119" s="46"/>
      <c r="I119" s="46"/>
      <c r="J119" s="47"/>
    </row>
    <row r="120" ht="30">
      <c r="A120" s="37" t="s">
        <v>125</v>
      </c>
      <c r="B120" s="37">
        <v>30</v>
      </c>
      <c r="C120" s="38" t="s">
        <v>6357</v>
      </c>
      <c r="D120" s="37" t="s">
        <v>127</v>
      </c>
      <c r="E120" s="39" t="s">
        <v>6358</v>
      </c>
      <c r="F120" s="40" t="s">
        <v>129</v>
      </c>
      <c r="G120" s="41">
        <v>108.8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130</v>
      </c>
      <c r="B121" s="45"/>
      <c r="C121" s="46"/>
      <c r="D121" s="46"/>
      <c r="E121" s="39" t="s">
        <v>6358</v>
      </c>
      <c r="F121" s="46"/>
      <c r="G121" s="46"/>
      <c r="H121" s="46"/>
      <c r="I121" s="46"/>
      <c r="J121" s="47"/>
    </row>
    <row r="122" ht="30">
      <c r="A122" s="37" t="s">
        <v>242</v>
      </c>
      <c r="B122" s="45"/>
      <c r="C122" s="46"/>
      <c r="D122" s="46"/>
      <c r="E122" s="51" t="s">
        <v>6359</v>
      </c>
      <c r="F122" s="46"/>
      <c r="G122" s="46"/>
      <c r="H122" s="46"/>
      <c r="I122" s="46"/>
      <c r="J122" s="47"/>
    </row>
    <row r="123" ht="30">
      <c r="A123" s="37" t="s">
        <v>131</v>
      </c>
      <c r="B123" s="45"/>
      <c r="C123" s="46"/>
      <c r="D123" s="46"/>
      <c r="E123" s="39" t="s">
        <v>6358</v>
      </c>
      <c r="F123" s="46"/>
      <c r="G123" s="46"/>
      <c r="H123" s="46"/>
      <c r="I123" s="46"/>
      <c r="J123" s="47"/>
    </row>
    <row r="124" ht="30">
      <c r="A124" s="37" t="s">
        <v>125</v>
      </c>
      <c r="B124" s="37">
        <v>31</v>
      </c>
      <c r="C124" s="38" t="s">
        <v>6360</v>
      </c>
      <c r="D124" s="37" t="s">
        <v>127</v>
      </c>
      <c r="E124" s="39" t="s">
        <v>6361</v>
      </c>
      <c r="F124" s="40" t="s">
        <v>129</v>
      </c>
      <c r="G124" s="41">
        <v>72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130</v>
      </c>
      <c r="B125" s="45"/>
      <c r="C125" s="46"/>
      <c r="D125" s="46"/>
      <c r="E125" s="39" t="s">
        <v>6361</v>
      </c>
      <c r="F125" s="46"/>
      <c r="G125" s="46"/>
      <c r="H125" s="46"/>
      <c r="I125" s="46"/>
      <c r="J125" s="47"/>
    </row>
    <row r="126" ht="30">
      <c r="A126" s="37" t="s">
        <v>242</v>
      </c>
      <c r="B126" s="45"/>
      <c r="C126" s="46"/>
      <c r="D126" s="46"/>
      <c r="E126" s="51" t="s">
        <v>6362</v>
      </c>
      <c r="F126" s="46"/>
      <c r="G126" s="46"/>
      <c r="H126" s="46"/>
      <c r="I126" s="46"/>
      <c r="J126" s="47"/>
    </row>
    <row r="127" ht="30">
      <c r="A127" s="37" t="s">
        <v>131</v>
      </c>
      <c r="B127" s="45"/>
      <c r="C127" s="46"/>
      <c r="D127" s="46"/>
      <c r="E127" s="39" t="s">
        <v>6361</v>
      </c>
      <c r="F127" s="46"/>
      <c r="G127" s="46"/>
      <c r="H127" s="46"/>
      <c r="I127" s="46"/>
      <c r="J127" s="47"/>
    </row>
    <row r="128" ht="30">
      <c r="A128" s="37" t="s">
        <v>125</v>
      </c>
      <c r="B128" s="37">
        <v>32</v>
      </c>
      <c r="C128" s="38" t="s">
        <v>6363</v>
      </c>
      <c r="D128" s="37" t="s">
        <v>127</v>
      </c>
      <c r="E128" s="39" t="s">
        <v>6364</v>
      </c>
      <c r="F128" s="40" t="s">
        <v>135</v>
      </c>
      <c r="G128" s="41">
        <v>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130</v>
      </c>
      <c r="B129" s="45"/>
      <c r="C129" s="46"/>
      <c r="D129" s="46"/>
      <c r="E129" s="39" t="s">
        <v>6364</v>
      </c>
      <c r="F129" s="46"/>
      <c r="G129" s="46"/>
      <c r="H129" s="46"/>
      <c r="I129" s="46"/>
      <c r="J129" s="47"/>
    </row>
    <row r="130" ht="30">
      <c r="A130" s="37" t="s">
        <v>131</v>
      </c>
      <c r="B130" s="45"/>
      <c r="C130" s="46"/>
      <c r="D130" s="46"/>
      <c r="E130" s="39" t="s">
        <v>6364</v>
      </c>
      <c r="F130" s="46"/>
      <c r="G130" s="46"/>
      <c r="H130" s="46"/>
      <c r="I130" s="46"/>
      <c r="J130" s="47"/>
    </row>
    <row r="131">
      <c r="A131" s="31" t="s">
        <v>122</v>
      </c>
      <c r="B131" s="32"/>
      <c r="C131" s="33" t="s">
        <v>1507</v>
      </c>
      <c r="D131" s="34"/>
      <c r="E131" s="31" t="s">
        <v>1508</v>
      </c>
      <c r="F131" s="34"/>
      <c r="G131" s="34"/>
      <c r="H131" s="34"/>
      <c r="I131" s="35">
        <f>SUMIFS(I132:I137,A132:A137,"P")</f>
        <v>0</v>
      </c>
      <c r="J131" s="36"/>
    </row>
    <row r="132" ht="45">
      <c r="A132" s="37" t="s">
        <v>125</v>
      </c>
      <c r="B132" s="37">
        <v>33</v>
      </c>
      <c r="C132" s="38" t="s">
        <v>6365</v>
      </c>
      <c r="D132" s="37" t="s">
        <v>127</v>
      </c>
      <c r="E132" s="39" t="s">
        <v>6366</v>
      </c>
      <c r="F132" s="40" t="s">
        <v>237</v>
      </c>
      <c r="G132" s="41">
        <v>129.30799999999999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130</v>
      </c>
      <c r="B133" s="45"/>
      <c r="C133" s="46"/>
      <c r="D133" s="46"/>
      <c r="E133" s="39" t="s">
        <v>6367</v>
      </c>
      <c r="F133" s="46"/>
      <c r="G133" s="46"/>
      <c r="H133" s="46"/>
      <c r="I133" s="46"/>
      <c r="J133" s="47"/>
    </row>
    <row r="134" ht="45">
      <c r="A134" s="37" t="s">
        <v>131</v>
      </c>
      <c r="B134" s="45"/>
      <c r="C134" s="46"/>
      <c r="D134" s="46"/>
      <c r="E134" s="39" t="s">
        <v>6367</v>
      </c>
      <c r="F134" s="46"/>
      <c r="G134" s="46"/>
      <c r="H134" s="46"/>
      <c r="I134" s="46"/>
      <c r="J134" s="47"/>
    </row>
    <row r="135" ht="45">
      <c r="A135" s="37" t="s">
        <v>125</v>
      </c>
      <c r="B135" s="37">
        <v>34</v>
      </c>
      <c r="C135" s="38" t="s">
        <v>6368</v>
      </c>
      <c r="D135" s="37" t="s">
        <v>127</v>
      </c>
      <c r="E135" s="39" t="s">
        <v>6369</v>
      </c>
      <c r="F135" s="40" t="s">
        <v>237</v>
      </c>
      <c r="G135" s="41">
        <v>129.30799999999999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60">
      <c r="A136" s="37" t="s">
        <v>130</v>
      </c>
      <c r="B136" s="45"/>
      <c r="C136" s="46"/>
      <c r="D136" s="46"/>
      <c r="E136" s="39" t="s">
        <v>6370</v>
      </c>
      <c r="F136" s="46"/>
      <c r="G136" s="46"/>
      <c r="H136" s="46"/>
      <c r="I136" s="46"/>
      <c r="J136" s="47"/>
    </row>
    <row r="137" ht="60">
      <c r="A137" s="37" t="s">
        <v>131</v>
      </c>
      <c r="B137" s="48"/>
      <c r="C137" s="49"/>
      <c r="D137" s="49"/>
      <c r="E137" s="39" t="s">
        <v>6370</v>
      </c>
      <c r="F137" s="49"/>
      <c r="G137" s="49"/>
      <c r="H137" s="49"/>
      <c r="I137" s="49"/>
      <c r="J137" s="50"/>
    </row>
  </sheetData>
  <sheetProtection sheet="1" objects="1" scenarios="1" spinCount="100000" saltValue="lZLTigYS2IhBZuF9hskqI1si6FCV19yyOuwXlHdgcx0XKqvIgh4YfrB70qzlfC70EGZFiOg/xA/GOojieKt0Vg==" hashValue="8pGkrjZrx3Jhkf7rk6HTs6Sk8qLtussOB1OJ2tmhcSMxgwZMUz64Zt67/2VhoW5HCduZnRk9+MOHKjlW2jDki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6371</v>
      </c>
      <c r="I3" s="25">
        <f>SUMIFS(I9:I117,A9:A117,"SD")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55</v>
      </c>
      <c r="D4" s="22"/>
      <c r="E4" s="23" t="s">
        <v>56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6371</v>
      </c>
      <c r="D5" s="22"/>
      <c r="E5" s="23" t="s">
        <v>82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125</v>
      </c>
      <c r="B10" s="37">
        <v>1</v>
      </c>
      <c r="C10" s="38" t="s">
        <v>6298</v>
      </c>
      <c r="D10" s="37" t="s">
        <v>127</v>
      </c>
      <c r="E10" s="39" t="s">
        <v>6299</v>
      </c>
      <c r="F10" s="40" t="s">
        <v>129</v>
      </c>
      <c r="G10" s="41">
        <v>264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6299</v>
      </c>
      <c r="F11" s="46"/>
      <c r="G11" s="46"/>
      <c r="H11" s="46"/>
      <c r="I11" s="46"/>
      <c r="J11" s="47"/>
    </row>
    <row r="12" ht="60">
      <c r="A12" s="37" t="s">
        <v>242</v>
      </c>
      <c r="B12" s="45"/>
      <c r="C12" s="46"/>
      <c r="D12" s="46"/>
      <c r="E12" s="51" t="s">
        <v>6372</v>
      </c>
      <c r="F12" s="46"/>
      <c r="G12" s="46"/>
      <c r="H12" s="46"/>
      <c r="I12" s="46"/>
      <c r="J12" s="47"/>
    </row>
    <row r="13">
      <c r="A13" s="37" t="s">
        <v>131</v>
      </c>
      <c r="B13" s="45"/>
      <c r="C13" s="46"/>
      <c r="D13" s="46"/>
      <c r="E13" s="39" t="s">
        <v>6299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6373</v>
      </c>
      <c r="D14" s="37" t="s">
        <v>127</v>
      </c>
      <c r="E14" s="39" t="s">
        <v>6374</v>
      </c>
      <c r="F14" s="40" t="s">
        <v>1289</v>
      </c>
      <c r="G14" s="41">
        <v>1.5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6374</v>
      </c>
      <c r="F15" s="46"/>
      <c r="G15" s="46"/>
      <c r="H15" s="46"/>
      <c r="I15" s="46"/>
      <c r="J15" s="47"/>
    </row>
    <row r="16">
      <c r="A16" s="37" t="s">
        <v>242</v>
      </c>
      <c r="B16" s="45"/>
      <c r="C16" s="46"/>
      <c r="D16" s="46"/>
      <c r="E16" s="51" t="s">
        <v>6375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6374</v>
      </c>
      <c r="F17" s="46"/>
      <c r="G17" s="46"/>
      <c r="H17" s="46"/>
      <c r="I17" s="46"/>
      <c r="J17" s="47"/>
    </row>
    <row r="18" ht="45">
      <c r="A18" s="37" t="s">
        <v>125</v>
      </c>
      <c r="B18" s="37">
        <v>3</v>
      </c>
      <c r="C18" s="38" t="s">
        <v>238</v>
      </c>
      <c r="D18" s="37" t="s">
        <v>239</v>
      </c>
      <c r="E18" s="39" t="s">
        <v>240</v>
      </c>
      <c r="F18" s="40" t="s">
        <v>237</v>
      </c>
      <c r="G18" s="41">
        <v>34.258000000000003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241</v>
      </c>
      <c r="F19" s="46"/>
      <c r="G19" s="46"/>
      <c r="H19" s="46"/>
      <c r="I19" s="46"/>
      <c r="J19" s="47"/>
    </row>
    <row r="20">
      <c r="A20" s="37" t="s">
        <v>242</v>
      </c>
      <c r="B20" s="45"/>
      <c r="C20" s="46"/>
      <c r="D20" s="46"/>
      <c r="E20" s="51" t="s">
        <v>6376</v>
      </c>
      <c r="F20" s="46"/>
      <c r="G20" s="46"/>
      <c r="H20" s="46"/>
      <c r="I20" s="46"/>
      <c r="J20" s="47"/>
    </row>
    <row r="21" ht="225">
      <c r="A21" s="37" t="s">
        <v>131</v>
      </c>
      <c r="B21" s="45"/>
      <c r="C21" s="46"/>
      <c r="D21" s="46"/>
      <c r="E21" s="39" t="s">
        <v>244</v>
      </c>
      <c r="F21" s="46"/>
      <c r="G21" s="46"/>
      <c r="H21" s="46"/>
      <c r="I21" s="46"/>
      <c r="J21" s="47"/>
    </row>
    <row r="22">
      <c r="A22" s="31" t="s">
        <v>122</v>
      </c>
      <c r="B22" s="32"/>
      <c r="C22" s="33" t="s">
        <v>1307</v>
      </c>
      <c r="D22" s="34"/>
      <c r="E22" s="31" t="s">
        <v>1757</v>
      </c>
      <c r="F22" s="34"/>
      <c r="G22" s="34"/>
      <c r="H22" s="34"/>
      <c r="I22" s="35">
        <f>SUMIFS(I23:I29,A23:A29,"P")</f>
        <v>0</v>
      </c>
      <c r="J22" s="36"/>
    </row>
    <row r="23" ht="30">
      <c r="A23" s="37" t="s">
        <v>125</v>
      </c>
      <c r="B23" s="37">
        <v>4</v>
      </c>
      <c r="C23" s="38" t="s">
        <v>6377</v>
      </c>
      <c r="D23" s="37" t="s">
        <v>127</v>
      </c>
      <c r="E23" s="39" t="s">
        <v>6378</v>
      </c>
      <c r="F23" s="40" t="s">
        <v>1289</v>
      </c>
      <c r="G23" s="41">
        <v>1.5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130</v>
      </c>
      <c r="B24" s="45"/>
      <c r="C24" s="46"/>
      <c r="D24" s="46"/>
      <c r="E24" s="39" t="s">
        <v>6378</v>
      </c>
      <c r="F24" s="46"/>
      <c r="G24" s="46"/>
      <c r="H24" s="46"/>
      <c r="I24" s="46"/>
      <c r="J24" s="47"/>
    </row>
    <row r="25" ht="75">
      <c r="A25" s="37" t="s">
        <v>242</v>
      </c>
      <c r="B25" s="45"/>
      <c r="C25" s="46"/>
      <c r="D25" s="46"/>
      <c r="E25" s="51" t="s">
        <v>6379</v>
      </c>
      <c r="F25" s="46"/>
      <c r="G25" s="46"/>
      <c r="H25" s="46"/>
      <c r="I25" s="46"/>
      <c r="J25" s="47"/>
    </row>
    <row r="26" ht="30">
      <c r="A26" s="37" t="s">
        <v>131</v>
      </c>
      <c r="B26" s="45"/>
      <c r="C26" s="46"/>
      <c r="D26" s="46"/>
      <c r="E26" s="39" t="s">
        <v>6378</v>
      </c>
      <c r="F26" s="46"/>
      <c r="G26" s="46"/>
      <c r="H26" s="46"/>
      <c r="I26" s="46"/>
      <c r="J26" s="47"/>
    </row>
    <row r="27">
      <c r="A27" s="37" t="s">
        <v>125</v>
      </c>
      <c r="B27" s="37">
        <v>5</v>
      </c>
      <c r="C27" s="38" t="s">
        <v>3303</v>
      </c>
      <c r="D27" s="37" t="s">
        <v>127</v>
      </c>
      <c r="E27" s="39" t="s">
        <v>3304</v>
      </c>
      <c r="F27" s="40" t="s">
        <v>237</v>
      </c>
      <c r="G27" s="41">
        <v>0.17999999999999999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130</v>
      </c>
      <c r="B28" s="45"/>
      <c r="C28" s="46"/>
      <c r="D28" s="46"/>
      <c r="E28" s="39" t="s">
        <v>3304</v>
      </c>
      <c r="F28" s="46"/>
      <c r="G28" s="46"/>
      <c r="H28" s="46"/>
      <c r="I28" s="46"/>
      <c r="J28" s="47"/>
    </row>
    <row r="29">
      <c r="A29" s="37" t="s">
        <v>131</v>
      </c>
      <c r="B29" s="45"/>
      <c r="C29" s="46"/>
      <c r="D29" s="46"/>
      <c r="E29" s="39" t="s">
        <v>3304</v>
      </c>
      <c r="F29" s="46"/>
      <c r="G29" s="46"/>
      <c r="H29" s="46"/>
      <c r="I29" s="46"/>
      <c r="J29" s="47"/>
    </row>
    <row r="30">
      <c r="A30" s="31" t="s">
        <v>122</v>
      </c>
      <c r="B30" s="32"/>
      <c r="C30" s="33" t="s">
        <v>1686</v>
      </c>
      <c r="D30" s="34"/>
      <c r="E30" s="31" t="s">
        <v>1687</v>
      </c>
      <c r="F30" s="34"/>
      <c r="G30" s="34"/>
      <c r="H30" s="34"/>
      <c r="I30" s="35">
        <f>SUMIFS(I31:I93,A31:A93,"P")</f>
        <v>0</v>
      </c>
      <c r="J30" s="36"/>
    </row>
    <row r="31" ht="45">
      <c r="A31" s="37" t="s">
        <v>125</v>
      </c>
      <c r="B31" s="37">
        <v>6</v>
      </c>
      <c r="C31" s="38" t="s">
        <v>6380</v>
      </c>
      <c r="D31" s="37" t="s">
        <v>127</v>
      </c>
      <c r="E31" s="39" t="s">
        <v>6381</v>
      </c>
      <c r="F31" s="40" t="s">
        <v>135</v>
      </c>
      <c r="G31" s="41">
        <v>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45">
      <c r="A32" s="37" t="s">
        <v>130</v>
      </c>
      <c r="B32" s="45"/>
      <c r="C32" s="46"/>
      <c r="D32" s="46"/>
      <c r="E32" s="39" t="s">
        <v>6381</v>
      </c>
      <c r="F32" s="46"/>
      <c r="G32" s="46"/>
      <c r="H32" s="46"/>
      <c r="I32" s="46"/>
      <c r="J32" s="47"/>
    </row>
    <row r="33" ht="45">
      <c r="A33" s="37" t="s">
        <v>131</v>
      </c>
      <c r="B33" s="45"/>
      <c r="C33" s="46"/>
      <c r="D33" s="46"/>
      <c r="E33" s="39" t="s">
        <v>6381</v>
      </c>
      <c r="F33" s="46"/>
      <c r="G33" s="46"/>
      <c r="H33" s="46"/>
      <c r="I33" s="46"/>
      <c r="J33" s="47"/>
    </row>
    <row r="34" ht="45">
      <c r="A34" s="37" t="s">
        <v>125</v>
      </c>
      <c r="B34" s="37">
        <v>7</v>
      </c>
      <c r="C34" s="38" t="s">
        <v>6382</v>
      </c>
      <c r="D34" s="37" t="s">
        <v>127</v>
      </c>
      <c r="E34" s="39" t="s">
        <v>6383</v>
      </c>
      <c r="F34" s="40" t="s">
        <v>135</v>
      </c>
      <c r="G34" s="41">
        <v>184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130</v>
      </c>
      <c r="B35" s="45"/>
      <c r="C35" s="46"/>
      <c r="D35" s="46"/>
      <c r="E35" s="39" t="s">
        <v>6383</v>
      </c>
      <c r="F35" s="46"/>
      <c r="G35" s="46"/>
      <c r="H35" s="46"/>
      <c r="I35" s="46"/>
      <c r="J35" s="47"/>
    </row>
    <row r="36" ht="30">
      <c r="A36" s="37" t="s">
        <v>242</v>
      </c>
      <c r="B36" s="45"/>
      <c r="C36" s="46"/>
      <c r="D36" s="46"/>
      <c r="E36" s="51" t="s">
        <v>6384</v>
      </c>
      <c r="F36" s="46"/>
      <c r="G36" s="46"/>
      <c r="H36" s="46"/>
      <c r="I36" s="46"/>
      <c r="J36" s="47"/>
    </row>
    <row r="37" ht="45">
      <c r="A37" s="37" t="s">
        <v>131</v>
      </c>
      <c r="B37" s="45"/>
      <c r="C37" s="46"/>
      <c r="D37" s="46"/>
      <c r="E37" s="39" t="s">
        <v>6383</v>
      </c>
      <c r="F37" s="46"/>
      <c r="G37" s="46"/>
      <c r="H37" s="46"/>
      <c r="I37" s="46"/>
      <c r="J37" s="47"/>
    </row>
    <row r="38" ht="30">
      <c r="A38" s="37" t="s">
        <v>125</v>
      </c>
      <c r="B38" s="37">
        <v>8</v>
      </c>
      <c r="C38" s="38" t="s">
        <v>6385</v>
      </c>
      <c r="D38" s="37" t="s">
        <v>127</v>
      </c>
      <c r="E38" s="39" t="s">
        <v>6386</v>
      </c>
      <c r="F38" s="40" t="s">
        <v>135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130</v>
      </c>
      <c r="B39" s="45"/>
      <c r="C39" s="46"/>
      <c r="D39" s="46"/>
      <c r="E39" s="39" t="s">
        <v>6386</v>
      </c>
      <c r="F39" s="46"/>
      <c r="G39" s="46"/>
      <c r="H39" s="46"/>
      <c r="I39" s="46"/>
      <c r="J39" s="47"/>
    </row>
    <row r="40" ht="30">
      <c r="A40" s="37" t="s">
        <v>131</v>
      </c>
      <c r="B40" s="45"/>
      <c r="C40" s="46"/>
      <c r="D40" s="46"/>
      <c r="E40" s="39" t="s">
        <v>6386</v>
      </c>
      <c r="F40" s="46"/>
      <c r="G40" s="46"/>
      <c r="H40" s="46"/>
      <c r="I40" s="46"/>
      <c r="J40" s="47"/>
    </row>
    <row r="41" ht="30">
      <c r="A41" s="37" t="s">
        <v>125</v>
      </c>
      <c r="B41" s="37">
        <v>9</v>
      </c>
      <c r="C41" s="38" t="s">
        <v>6387</v>
      </c>
      <c r="D41" s="37" t="s">
        <v>127</v>
      </c>
      <c r="E41" s="39" t="s">
        <v>6388</v>
      </c>
      <c r="F41" s="40" t="s">
        <v>135</v>
      </c>
      <c r="G41" s="41">
        <v>1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130</v>
      </c>
      <c r="B42" s="45"/>
      <c r="C42" s="46"/>
      <c r="D42" s="46"/>
      <c r="E42" s="39" t="s">
        <v>6388</v>
      </c>
      <c r="F42" s="46"/>
      <c r="G42" s="46"/>
      <c r="H42" s="46"/>
      <c r="I42" s="46"/>
      <c r="J42" s="47"/>
    </row>
    <row r="43" ht="30">
      <c r="A43" s="37" t="s">
        <v>131</v>
      </c>
      <c r="B43" s="45"/>
      <c r="C43" s="46"/>
      <c r="D43" s="46"/>
      <c r="E43" s="39" t="s">
        <v>6388</v>
      </c>
      <c r="F43" s="46"/>
      <c r="G43" s="46"/>
      <c r="H43" s="46"/>
      <c r="I43" s="46"/>
      <c r="J43" s="47"/>
    </row>
    <row r="44" ht="30">
      <c r="A44" s="37" t="s">
        <v>125</v>
      </c>
      <c r="B44" s="37">
        <v>10</v>
      </c>
      <c r="C44" s="38" t="s">
        <v>6389</v>
      </c>
      <c r="D44" s="37" t="s">
        <v>127</v>
      </c>
      <c r="E44" s="39" t="s">
        <v>6390</v>
      </c>
      <c r="F44" s="40" t="s">
        <v>135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130</v>
      </c>
      <c r="B45" s="45"/>
      <c r="C45" s="46"/>
      <c r="D45" s="46"/>
      <c r="E45" s="39" t="s">
        <v>6390</v>
      </c>
      <c r="F45" s="46"/>
      <c r="G45" s="46"/>
      <c r="H45" s="46"/>
      <c r="I45" s="46"/>
      <c r="J45" s="47"/>
    </row>
    <row r="46" ht="30">
      <c r="A46" s="37" t="s">
        <v>131</v>
      </c>
      <c r="B46" s="45"/>
      <c r="C46" s="46"/>
      <c r="D46" s="46"/>
      <c r="E46" s="39" t="s">
        <v>6390</v>
      </c>
      <c r="F46" s="46"/>
      <c r="G46" s="46"/>
      <c r="H46" s="46"/>
      <c r="I46" s="46"/>
      <c r="J46" s="47"/>
    </row>
    <row r="47" ht="30">
      <c r="A47" s="37" t="s">
        <v>125</v>
      </c>
      <c r="B47" s="37">
        <v>11</v>
      </c>
      <c r="C47" s="38" t="s">
        <v>6391</v>
      </c>
      <c r="D47" s="37" t="s">
        <v>127</v>
      </c>
      <c r="E47" s="39" t="s">
        <v>6392</v>
      </c>
      <c r="F47" s="40" t="s">
        <v>135</v>
      </c>
      <c r="G47" s="41">
        <v>205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130</v>
      </c>
      <c r="B48" s="45"/>
      <c r="C48" s="46"/>
      <c r="D48" s="46"/>
      <c r="E48" s="39" t="s">
        <v>6392</v>
      </c>
      <c r="F48" s="46"/>
      <c r="G48" s="46"/>
      <c r="H48" s="46"/>
      <c r="I48" s="46"/>
      <c r="J48" s="47"/>
    </row>
    <row r="49">
      <c r="A49" s="37" t="s">
        <v>242</v>
      </c>
      <c r="B49" s="45"/>
      <c r="C49" s="46"/>
      <c r="D49" s="46"/>
      <c r="E49" s="51" t="s">
        <v>6393</v>
      </c>
      <c r="F49" s="46"/>
      <c r="G49" s="46"/>
      <c r="H49" s="46"/>
      <c r="I49" s="46"/>
      <c r="J49" s="47"/>
    </row>
    <row r="50" ht="30">
      <c r="A50" s="37" t="s">
        <v>131</v>
      </c>
      <c r="B50" s="45"/>
      <c r="C50" s="46"/>
      <c r="D50" s="46"/>
      <c r="E50" s="39" t="s">
        <v>6392</v>
      </c>
      <c r="F50" s="46"/>
      <c r="G50" s="46"/>
      <c r="H50" s="46"/>
      <c r="I50" s="46"/>
      <c r="J50" s="47"/>
    </row>
    <row r="51" ht="30">
      <c r="A51" s="37" t="s">
        <v>125</v>
      </c>
      <c r="B51" s="37">
        <v>12</v>
      </c>
      <c r="C51" s="38" t="s">
        <v>6394</v>
      </c>
      <c r="D51" s="37" t="s">
        <v>127</v>
      </c>
      <c r="E51" s="39" t="s">
        <v>6395</v>
      </c>
      <c r="F51" s="40" t="s">
        <v>129</v>
      </c>
      <c r="G51" s="41">
        <v>572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130</v>
      </c>
      <c r="B52" s="45"/>
      <c r="C52" s="46"/>
      <c r="D52" s="46"/>
      <c r="E52" s="39" t="s">
        <v>6395</v>
      </c>
      <c r="F52" s="46"/>
      <c r="G52" s="46"/>
      <c r="H52" s="46"/>
      <c r="I52" s="46"/>
      <c r="J52" s="47"/>
    </row>
    <row r="53" ht="30">
      <c r="A53" s="37" t="s">
        <v>242</v>
      </c>
      <c r="B53" s="45"/>
      <c r="C53" s="46"/>
      <c r="D53" s="46"/>
      <c r="E53" s="51" t="s">
        <v>6396</v>
      </c>
      <c r="F53" s="46"/>
      <c r="G53" s="46"/>
      <c r="H53" s="46"/>
      <c r="I53" s="46"/>
      <c r="J53" s="47"/>
    </row>
    <row r="54" ht="30">
      <c r="A54" s="37" t="s">
        <v>131</v>
      </c>
      <c r="B54" s="45"/>
      <c r="C54" s="46"/>
      <c r="D54" s="46"/>
      <c r="E54" s="39" t="s">
        <v>6395</v>
      </c>
      <c r="F54" s="46"/>
      <c r="G54" s="46"/>
      <c r="H54" s="46"/>
      <c r="I54" s="46"/>
      <c r="J54" s="47"/>
    </row>
    <row r="55">
      <c r="A55" s="37" t="s">
        <v>125</v>
      </c>
      <c r="B55" s="37">
        <v>13</v>
      </c>
      <c r="C55" s="38" t="s">
        <v>6397</v>
      </c>
      <c r="D55" s="37" t="s">
        <v>127</v>
      </c>
      <c r="E55" s="39" t="s">
        <v>6398</v>
      </c>
      <c r="F55" s="40" t="s">
        <v>129</v>
      </c>
      <c r="G55" s="41">
        <v>60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130</v>
      </c>
      <c r="B56" s="45"/>
      <c r="C56" s="46"/>
      <c r="D56" s="46"/>
      <c r="E56" s="39" t="s">
        <v>6398</v>
      </c>
      <c r="F56" s="46"/>
      <c r="G56" s="46"/>
      <c r="H56" s="46"/>
      <c r="I56" s="46"/>
      <c r="J56" s="47"/>
    </row>
    <row r="57" ht="30">
      <c r="A57" s="37" t="s">
        <v>242</v>
      </c>
      <c r="B57" s="45"/>
      <c r="C57" s="46"/>
      <c r="D57" s="46"/>
      <c r="E57" s="51" t="s">
        <v>6399</v>
      </c>
      <c r="F57" s="46"/>
      <c r="G57" s="46"/>
      <c r="H57" s="46"/>
      <c r="I57" s="46"/>
      <c r="J57" s="47"/>
    </row>
    <row r="58">
      <c r="A58" s="37" t="s">
        <v>131</v>
      </c>
      <c r="B58" s="45"/>
      <c r="C58" s="46"/>
      <c r="D58" s="46"/>
      <c r="E58" s="39" t="s">
        <v>6398</v>
      </c>
      <c r="F58" s="46"/>
      <c r="G58" s="46"/>
      <c r="H58" s="46"/>
      <c r="I58" s="46"/>
      <c r="J58" s="47"/>
    </row>
    <row r="59">
      <c r="A59" s="37" t="s">
        <v>125</v>
      </c>
      <c r="B59" s="37">
        <v>14</v>
      </c>
      <c r="C59" s="38" t="s">
        <v>6400</v>
      </c>
      <c r="D59" s="37" t="s">
        <v>127</v>
      </c>
      <c r="E59" s="39" t="s">
        <v>6401</v>
      </c>
      <c r="F59" s="40" t="s">
        <v>135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6401</v>
      </c>
      <c r="F60" s="46"/>
      <c r="G60" s="46"/>
      <c r="H60" s="46"/>
      <c r="I60" s="46"/>
      <c r="J60" s="47"/>
    </row>
    <row r="61">
      <c r="A61" s="37" t="s">
        <v>131</v>
      </c>
      <c r="B61" s="45"/>
      <c r="C61" s="46"/>
      <c r="D61" s="46"/>
      <c r="E61" s="39" t="s">
        <v>6401</v>
      </c>
      <c r="F61" s="46"/>
      <c r="G61" s="46"/>
      <c r="H61" s="46"/>
      <c r="I61" s="46"/>
      <c r="J61" s="47"/>
    </row>
    <row r="62" ht="30">
      <c r="A62" s="37" t="s">
        <v>125</v>
      </c>
      <c r="B62" s="37">
        <v>15</v>
      </c>
      <c r="C62" s="38" t="s">
        <v>6402</v>
      </c>
      <c r="D62" s="37" t="s">
        <v>127</v>
      </c>
      <c r="E62" s="39" t="s">
        <v>6403</v>
      </c>
      <c r="F62" s="40" t="s">
        <v>129</v>
      </c>
      <c r="G62" s="41">
        <v>6.9000000000000004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130</v>
      </c>
      <c r="B63" s="45"/>
      <c r="C63" s="46"/>
      <c r="D63" s="46"/>
      <c r="E63" s="39" t="s">
        <v>6403</v>
      </c>
      <c r="F63" s="46"/>
      <c r="G63" s="46"/>
      <c r="H63" s="46"/>
      <c r="I63" s="46"/>
      <c r="J63" s="47"/>
    </row>
    <row r="64" ht="30">
      <c r="A64" s="37" t="s">
        <v>242</v>
      </c>
      <c r="B64" s="45"/>
      <c r="C64" s="46"/>
      <c r="D64" s="46"/>
      <c r="E64" s="51" t="s">
        <v>6404</v>
      </c>
      <c r="F64" s="46"/>
      <c r="G64" s="46"/>
      <c r="H64" s="46"/>
      <c r="I64" s="46"/>
      <c r="J64" s="47"/>
    </row>
    <row r="65" ht="30">
      <c r="A65" s="37" t="s">
        <v>131</v>
      </c>
      <c r="B65" s="45"/>
      <c r="C65" s="46"/>
      <c r="D65" s="46"/>
      <c r="E65" s="39" t="s">
        <v>6403</v>
      </c>
      <c r="F65" s="46"/>
      <c r="G65" s="46"/>
      <c r="H65" s="46"/>
      <c r="I65" s="46"/>
      <c r="J65" s="47"/>
    </row>
    <row r="66" ht="45">
      <c r="A66" s="37" t="s">
        <v>125</v>
      </c>
      <c r="B66" s="37">
        <v>16</v>
      </c>
      <c r="C66" s="38" t="s">
        <v>6405</v>
      </c>
      <c r="D66" s="37" t="s">
        <v>127</v>
      </c>
      <c r="E66" s="39" t="s">
        <v>6406</v>
      </c>
      <c r="F66" s="40" t="s">
        <v>135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130</v>
      </c>
      <c r="B67" s="45"/>
      <c r="C67" s="46"/>
      <c r="D67" s="46"/>
      <c r="E67" s="39" t="s">
        <v>6407</v>
      </c>
      <c r="F67" s="46"/>
      <c r="G67" s="46"/>
      <c r="H67" s="46"/>
      <c r="I67" s="46"/>
      <c r="J67" s="47"/>
    </row>
    <row r="68" ht="45">
      <c r="A68" s="37" t="s">
        <v>131</v>
      </c>
      <c r="B68" s="45"/>
      <c r="C68" s="46"/>
      <c r="D68" s="46"/>
      <c r="E68" s="39" t="s">
        <v>6407</v>
      </c>
      <c r="F68" s="46"/>
      <c r="G68" s="46"/>
      <c r="H68" s="46"/>
      <c r="I68" s="46"/>
      <c r="J68" s="47"/>
    </row>
    <row r="69" ht="30">
      <c r="A69" s="37" t="s">
        <v>125</v>
      </c>
      <c r="B69" s="37">
        <v>17</v>
      </c>
      <c r="C69" s="38" t="s">
        <v>6408</v>
      </c>
      <c r="D69" s="37" t="s">
        <v>127</v>
      </c>
      <c r="E69" s="39" t="s">
        <v>6409</v>
      </c>
      <c r="F69" s="40" t="s">
        <v>135</v>
      </c>
      <c r="G69" s="41">
        <v>184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130</v>
      </c>
      <c r="B70" s="45"/>
      <c r="C70" s="46"/>
      <c r="D70" s="46"/>
      <c r="E70" s="39" t="s">
        <v>6409</v>
      </c>
      <c r="F70" s="46"/>
      <c r="G70" s="46"/>
      <c r="H70" s="46"/>
      <c r="I70" s="46"/>
      <c r="J70" s="47"/>
    </row>
    <row r="71" ht="30">
      <c r="A71" s="37" t="s">
        <v>131</v>
      </c>
      <c r="B71" s="45"/>
      <c r="C71" s="46"/>
      <c r="D71" s="46"/>
      <c r="E71" s="39" t="s">
        <v>6409</v>
      </c>
      <c r="F71" s="46"/>
      <c r="G71" s="46"/>
      <c r="H71" s="46"/>
      <c r="I71" s="46"/>
      <c r="J71" s="47"/>
    </row>
    <row r="72" ht="30">
      <c r="A72" s="37" t="s">
        <v>125</v>
      </c>
      <c r="B72" s="37">
        <v>18</v>
      </c>
      <c r="C72" s="38" t="s">
        <v>6410</v>
      </c>
      <c r="D72" s="37" t="s">
        <v>127</v>
      </c>
      <c r="E72" s="39" t="s">
        <v>6411</v>
      </c>
      <c r="F72" s="40" t="s">
        <v>135</v>
      </c>
      <c r="G72" s="41">
        <v>25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130</v>
      </c>
      <c r="B73" s="45"/>
      <c r="C73" s="46"/>
      <c r="D73" s="46"/>
      <c r="E73" s="39" t="s">
        <v>6411</v>
      </c>
      <c r="F73" s="46"/>
      <c r="G73" s="46"/>
      <c r="H73" s="46"/>
      <c r="I73" s="46"/>
      <c r="J73" s="47"/>
    </row>
    <row r="74" ht="30">
      <c r="A74" s="37" t="s">
        <v>131</v>
      </c>
      <c r="B74" s="45"/>
      <c r="C74" s="46"/>
      <c r="D74" s="46"/>
      <c r="E74" s="39" t="s">
        <v>6411</v>
      </c>
      <c r="F74" s="46"/>
      <c r="G74" s="46"/>
      <c r="H74" s="46"/>
      <c r="I74" s="46"/>
      <c r="J74" s="47"/>
    </row>
    <row r="75" ht="30">
      <c r="A75" s="37" t="s">
        <v>125</v>
      </c>
      <c r="B75" s="37">
        <v>19</v>
      </c>
      <c r="C75" s="38" t="s">
        <v>6412</v>
      </c>
      <c r="D75" s="37" t="s">
        <v>127</v>
      </c>
      <c r="E75" s="39" t="s">
        <v>6413</v>
      </c>
      <c r="F75" s="40" t="s">
        <v>135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130</v>
      </c>
      <c r="B76" s="45"/>
      <c r="C76" s="46"/>
      <c r="D76" s="46"/>
      <c r="E76" s="39" t="s">
        <v>6413</v>
      </c>
      <c r="F76" s="46"/>
      <c r="G76" s="46"/>
      <c r="H76" s="46"/>
      <c r="I76" s="46"/>
      <c r="J76" s="47"/>
    </row>
    <row r="77" ht="30">
      <c r="A77" s="37" t="s">
        <v>131</v>
      </c>
      <c r="B77" s="45"/>
      <c r="C77" s="46"/>
      <c r="D77" s="46"/>
      <c r="E77" s="39" t="s">
        <v>6413</v>
      </c>
      <c r="F77" s="46"/>
      <c r="G77" s="46"/>
      <c r="H77" s="46"/>
      <c r="I77" s="46"/>
      <c r="J77" s="47"/>
    </row>
    <row r="78" ht="30">
      <c r="A78" s="37" t="s">
        <v>125</v>
      </c>
      <c r="B78" s="37">
        <v>20</v>
      </c>
      <c r="C78" s="38" t="s">
        <v>6414</v>
      </c>
      <c r="D78" s="37" t="s">
        <v>127</v>
      </c>
      <c r="E78" s="39" t="s">
        <v>6415</v>
      </c>
      <c r="F78" s="40" t="s">
        <v>135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130</v>
      </c>
      <c r="B79" s="45"/>
      <c r="C79" s="46"/>
      <c r="D79" s="46"/>
      <c r="E79" s="39" t="s">
        <v>6415</v>
      </c>
      <c r="F79" s="46"/>
      <c r="G79" s="46"/>
      <c r="H79" s="46"/>
      <c r="I79" s="46"/>
      <c r="J79" s="47"/>
    </row>
    <row r="80" ht="30">
      <c r="A80" s="37" t="s">
        <v>131</v>
      </c>
      <c r="B80" s="45"/>
      <c r="C80" s="46"/>
      <c r="D80" s="46"/>
      <c r="E80" s="39" t="s">
        <v>6415</v>
      </c>
      <c r="F80" s="46"/>
      <c r="G80" s="46"/>
      <c r="H80" s="46"/>
      <c r="I80" s="46"/>
      <c r="J80" s="47"/>
    </row>
    <row r="81" ht="30">
      <c r="A81" s="37" t="s">
        <v>125</v>
      </c>
      <c r="B81" s="37">
        <v>21</v>
      </c>
      <c r="C81" s="38" t="s">
        <v>6416</v>
      </c>
      <c r="D81" s="37" t="s">
        <v>127</v>
      </c>
      <c r="E81" s="39" t="s">
        <v>6417</v>
      </c>
      <c r="F81" s="40" t="s">
        <v>135</v>
      </c>
      <c r="G81" s="41">
        <v>228.80000000000001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30">
      <c r="A82" s="37" t="s">
        <v>130</v>
      </c>
      <c r="B82" s="45"/>
      <c r="C82" s="46"/>
      <c r="D82" s="46"/>
      <c r="E82" s="39" t="s">
        <v>6417</v>
      </c>
      <c r="F82" s="46"/>
      <c r="G82" s="46"/>
      <c r="H82" s="46"/>
      <c r="I82" s="46"/>
      <c r="J82" s="47"/>
    </row>
    <row r="83">
      <c r="A83" s="37" t="s">
        <v>242</v>
      </c>
      <c r="B83" s="45"/>
      <c r="C83" s="46"/>
      <c r="D83" s="46"/>
      <c r="E83" s="51" t="s">
        <v>6418</v>
      </c>
      <c r="F83" s="46"/>
      <c r="G83" s="46"/>
      <c r="H83" s="46"/>
      <c r="I83" s="46"/>
      <c r="J83" s="47"/>
    </row>
    <row r="84" ht="30">
      <c r="A84" s="37" t="s">
        <v>131</v>
      </c>
      <c r="B84" s="45"/>
      <c r="C84" s="46"/>
      <c r="D84" s="46"/>
      <c r="E84" s="39" t="s">
        <v>6417</v>
      </c>
      <c r="F84" s="46"/>
      <c r="G84" s="46"/>
      <c r="H84" s="46"/>
      <c r="I84" s="46"/>
      <c r="J84" s="47"/>
    </row>
    <row r="85" ht="30">
      <c r="A85" s="37" t="s">
        <v>125</v>
      </c>
      <c r="B85" s="37">
        <v>22</v>
      </c>
      <c r="C85" s="38" t="s">
        <v>6419</v>
      </c>
      <c r="D85" s="37" t="s">
        <v>127</v>
      </c>
      <c r="E85" s="39" t="s">
        <v>6420</v>
      </c>
      <c r="F85" s="40" t="s">
        <v>135</v>
      </c>
      <c r="G85" s="41">
        <v>205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130</v>
      </c>
      <c r="B86" s="45"/>
      <c r="C86" s="46"/>
      <c r="D86" s="46"/>
      <c r="E86" s="39" t="s">
        <v>6420</v>
      </c>
      <c r="F86" s="46"/>
      <c r="G86" s="46"/>
      <c r="H86" s="46"/>
      <c r="I86" s="46"/>
      <c r="J86" s="47"/>
    </row>
    <row r="87" ht="30">
      <c r="A87" s="37" t="s">
        <v>131</v>
      </c>
      <c r="B87" s="45"/>
      <c r="C87" s="46"/>
      <c r="D87" s="46"/>
      <c r="E87" s="39" t="s">
        <v>6420</v>
      </c>
      <c r="F87" s="46"/>
      <c r="G87" s="46"/>
      <c r="H87" s="46"/>
      <c r="I87" s="46"/>
      <c r="J87" s="47"/>
    </row>
    <row r="88" ht="45">
      <c r="A88" s="37" t="s">
        <v>125</v>
      </c>
      <c r="B88" s="37">
        <v>23</v>
      </c>
      <c r="C88" s="38" t="s">
        <v>6421</v>
      </c>
      <c r="D88" s="37" t="s">
        <v>127</v>
      </c>
      <c r="E88" s="39" t="s">
        <v>6422</v>
      </c>
      <c r="F88" s="40" t="s">
        <v>135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45">
      <c r="A89" s="37" t="s">
        <v>130</v>
      </c>
      <c r="B89" s="45"/>
      <c r="C89" s="46"/>
      <c r="D89" s="46"/>
      <c r="E89" s="39" t="s">
        <v>6422</v>
      </c>
      <c r="F89" s="46"/>
      <c r="G89" s="46"/>
      <c r="H89" s="46"/>
      <c r="I89" s="46"/>
      <c r="J89" s="47"/>
    </row>
    <row r="90" ht="45">
      <c r="A90" s="37" t="s">
        <v>131</v>
      </c>
      <c r="B90" s="45"/>
      <c r="C90" s="46"/>
      <c r="D90" s="46"/>
      <c r="E90" s="39" t="s">
        <v>6422</v>
      </c>
      <c r="F90" s="46"/>
      <c r="G90" s="46"/>
      <c r="H90" s="46"/>
      <c r="I90" s="46"/>
      <c r="J90" s="47"/>
    </row>
    <row r="91">
      <c r="A91" s="37" t="s">
        <v>125</v>
      </c>
      <c r="B91" s="37">
        <v>24</v>
      </c>
      <c r="C91" s="38" t="s">
        <v>6423</v>
      </c>
      <c r="D91" s="37" t="s">
        <v>127</v>
      </c>
      <c r="E91" s="39" t="s">
        <v>6424</v>
      </c>
      <c r="F91" s="40" t="s">
        <v>135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130</v>
      </c>
      <c r="B92" s="45"/>
      <c r="C92" s="46"/>
      <c r="D92" s="46"/>
      <c r="E92" s="39" t="s">
        <v>6424</v>
      </c>
      <c r="F92" s="46"/>
      <c r="G92" s="46"/>
      <c r="H92" s="46"/>
      <c r="I92" s="46"/>
      <c r="J92" s="47"/>
    </row>
    <row r="93">
      <c r="A93" s="37" t="s">
        <v>131</v>
      </c>
      <c r="B93" s="45"/>
      <c r="C93" s="46"/>
      <c r="D93" s="46"/>
      <c r="E93" s="39" t="s">
        <v>6424</v>
      </c>
      <c r="F93" s="46"/>
      <c r="G93" s="46"/>
      <c r="H93" s="46"/>
      <c r="I93" s="46"/>
      <c r="J93" s="47"/>
    </row>
    <row r="94">
      <c r="A94" s="31" t="s">
        <v>122</v>
      </c>
      <c r="B94" s="32"/>
      <c r="C94" s="33" t="s">
        <v>2660</v>
      </c>
      <c r="D94" s="34"/>
      <c r="E94" s="31" t="s">
        <v>2661</v>
      </c>
      <c r="F94" s="34"/>
      <c r="G94" s="34"/>
      <c r="H94" s="34"/>
      <c r="I94" s="35">
        <f>SUMIFS(I95:I103,A95:A103,"P")</f>
        <v>0</v>
      </c>
      <c r="J94" s="36"/>
    </row>
    <row r="95" ht="30">
      <c r="A95" s="37" t="s">
        <v>125</v>
      </c>
      <c r="B95" s="37">
        <v>25</v>
      </c>
      <c r="C95" s="38" t="s">
        <v>2812</v>
      </c>
      <c r="D95" s="37" t="s">
        <v>127</v>
      </c>
      <c r="E95" s="39" t="s">
        <v>2813</v>
      </c>
      <c r="F95" s="40" t="s">
        <v>656</v>
      </c>
      <c r="G95" s="41">
        <v>300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130</v>
      </c>
      <c r="B96" s="45"/>
      <c r="C96" s="46"/>
      <c r="D96" s="46"/>
      <c r="E96" s="39" t="s">
        <v>2813</v>
      </c>
      <c r="F96" s="46"/>
      <c r="G96" s="46"/>
      <c r="H96" s="46"/>
      <c r="I96" s="46"/>
      <c r="J96" s="47"/>
    </row>
    <row r="97" ht="30">
      <c r="A97" s="37" t="s">
        <v>131</v>
      </c>
      <c r="B97" s="45"/>
      <c r="C97" s="46"/>
      <c r="D97" s="46"/>
      <c r="E97" s="39" t="s">
        <v>2813</v>
      </c>
      <c r="F97" s="46"/>
      <c r="G97" s="46"/>
      <c r="H97" s="46"/>
      <c r="I97" s="46"/>
      <c r="J97" s="47"/>
    </row>
    <row r="98" ht="45">
      <c r="A98" s="37" t="s">
        <v>125</v>
      </c>
      <c r="B98" s="37">
        <v>26</v>
      </c>
      <c r="C98" s="38" t="s">
        <v>6268</v>
      </c>
      <c r="D98" s="37" t="s">
        <v>127</v>
      </c>
      <c r="E98" s="39" t="s">
        <v>6269</v>
      </c>
      <c r="F98" s="40" t="s">
        <v>237</v>
      </c>
      <c r="G98" s="41">
        <v>0.23999999999999999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130</v>
      </c>
      <c r="B99" s="45"/>
      <c r="C99" s="46"/>
      <c r="D99" s="46"/>
      <c r="E99" s="39" t="s">
        <v>6269</v>
      </c>
      <c r="F99" s="46"/>
      <c r="G99" s="46"/>
      <c r="H99" s="46"/>
      <c r="I99" s="46"/>
      <c r="J99" s="47"/>
    </row>
    <row r="100" ht="45">
      <c r="A100" s="37" t="s">
        <v>131</v>
      </c>
      <c r="B100" s="45"/>
      <c r="C100" s="46"/>
      <c r="D100" s="46"/>
      <c r="E100" s="39" t="s">
        <v>6269</v>
      </c>
      <c r="F100" s="46"/>
      <c r="G100" s="46"/>
      <c r="H100" s="46"/>
      <c r="I100" s="46"/>
      <c r="J100" s="47"/>
    </row>
    <row r="101" ht="30">
      <c r="A101" s="37" t="s">
        <v>125</v>
      </c>
      <c r="B101" s="37">
        <v>27</v>
      </c>
      <c r="C101" s="38" t="s">
        <v>6425</v>
      </c>
      <c r="D101" s="37" t="s">
        <v>127</v>
      </c>
      <c r="E101" s="39" t="s">
        <v>6426</v>
      </c>
      <c r="F101" s="40" t="s">
        <v>135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130</v>
      </c>
      <c r="B102" s="45"/>
      <c r="C102" s="46"/>
      <c r="D102" s="46"/>
      <c r="E102" s="39" t="s">
        <v>6426</v>
      </c>
      <c r="F102" s="46"/>
      <c r="G102" s="46"/>
      <c r="H102" s="46"/>
      <c r="I102" s="46"/>
      <c r="J102" s="47"/>
    </row>
    <row r="103" ht="30">
      <c r="A103" s="37" t="s">
        <v>131</v>
      </c>
      <c r="B103" s="45"/>
      <c r="C103" s="46"/>
      <c r="D103" s="46"/>
      <c r="E103" s="39" t="s">
        <v>6426</v>
      </c>
      <c r="F103" s="46"/>
      <c r="G103" s="46"/>
      <c r="H103" s="46"/>
      <c r="I103" s="46"/>
      <c r="J103" s="47"/>
    </row>
    <row r="104">
      <c r="A104" s="31" t="s">
        <v>122</v>
      </c>
      <c r="B104" s="32"/>
      <c r="C104" s="33" t="s">
        <v>1422</v>
      </c>
      <c r="D104" s="34"/>
      <c r="E104" s="31" t="s">
        <v>1423</v>
      </c>
      <c r="F104" s="34"/>
      <c r="G104" s="34"/>
      <c r="H104" s="34"/>
      <c r="I104" s="35">
        <f>SUMIFS(I105:I110,A105:A110,"P")</f>
        <v>0</v>
      </c>
      <c r="J104" s="36"/>
    </row>
    <row r="105">
      <c r="A105" s="37" t="s">
        <v>125</v>
      </c>
      <c r="B105" s="37">
        <v>28</v>
      </c>
      <c r="C105" s="38" t="s">
        <v>6427</v>
      </c>
      <c r="D105" s="37" t="s">
        <v>127</v>
      </c>
      <c r="E105" s="39" t="s">
        <v>6428</v>
      </c>
      <c r="F105" s="40" t="s">
        <v>129</v>
      </c>
      <c r="G105" s="41">
        <v>3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6428</v>
      </c>
      <c r="F106" s="46"/>
      <c r="G106" s="46"/>
      <c r="H106" s="46"/>
      <c r="I106" s="46"/>
      <c r="J106" s="47"/>
    </row>
    <row r="107">
      <c r="A107" s="37" t="s">
        <v>131</v>
      </c>
      <c r="B107" s="45"/>
      <c r="C107" s="46"/>
      <c r="D107" s="46"/>
      <c r="E107" s="39" t="s">
        <v>6428</v>
      </c>
      <c r="F107" s="46"/>
      <c r="G107" s="46"/>
      <c r="H107" s="46"/>
      <c r="I107" s="46"/>
      <c r="J107" s="47"/>
    </row>
    <row r="108" ht="30">
      <c r="A108" s="37" t="s">
        <v>125</v>
      </c>
      <c r="B108" s="37">
        <v>29</v>
      </c>
      <c r="C108" s="38" t="s">
        <v>6429</v>
      </c>
      <c r="D108" s="37" t="s">
        <v>127</v>
      </c>
      <c r="E108" s="39" t="s">
        <v>6430</v>
      </c>
      <c r="F108" s="40" t="s">
        <v>129</v>
      </c>
      <c r="G108" s="41">
        <v>3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130</v>
      </c>
      <c r="B109" s="45"/>
      <c r="C109" s="46"/>
      <c r="D109" s="46"/>
      <c r="E109" s="39" t="s">
        <v>6430</v>
      </c>
      <c r="F109" s="46"/>
      <c r="G109" s="46"/>
      <c r="H109" s="46"/>
      <c r="I109" s="46"/>
      <c r="J109" s="47"/>
    </row>
    <row r="110" ht="30">
      <c r="A110" s="37" t="s">
        <v>131</v>
      </c>
      <c r="B110" s="45"/>
      <c r="C110" s="46"/>
      <c r="D110" s="46"/>
      <c r="E110" s="39" t="s">
        <v>6430</v>
      </c>
      <c r="F110" s="46"/>
      <c r="G110" s="46"/>
      <c r="H110" s="46"/>
      <c r="I110" s="46"/>
      <c r="J110" s="47"/>
    </row>
    <row r="111">
      <c r="A111" s="31" t="s">
        <v>122</v>
      </c>
      <c r="B111" s="32"/>
      <c r="C111" s="33" t="s">
        <v>1507</v>
      </c>
      <c r="D111" s="34"/>
      <c r="E111" s="31" t="s">
        <v>1508</v>
      </c>
      <c r="F111" s="34"/>
      <c r="G111" s="34"/>
      <c r="H111" s="34"/>
      <c r="I111" s="35">
        <f>SUMIFS(I112:I117,A112:A117,"P")</f>
        <v>0</v>
      </c>
      <c r="J111" s="36"/>
    </row>
    <row r="112" ht="45">
      <c r="A112" s="37" t="s">
        <v>125</v>
      </c>
      <c r="B112" s="37">
        <v>30</v>
      </c>
      <c r="C112" s="38" t="s">
        <v>6365</v>
      </c>
      <c r="D112" s="37" t="s">
        <v>127</v>
      </c>
      <c r="E112" s="39" t="s">
        <v>6366</v>
      </c>
      <c r="F112" s="40" t="s">
        <v>237</v>
      </c>
      <c r="G112" s="41">
        <v>60.941000000000003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45">
      <c r="A113" s="37" t="s">
        <v>130</v>
      </c>
      <c r="B113" s="45"/>
      <c r="C113" s="46"/>
      <c r="D113" s="46"/>
      <c r="E113" s="39" t="s">
        <v>6367</v>
      </c>
      <c r="F113" s="46"/>
      <c r="G113" s="46"/>
      <c r="H113" s="46"/>
      <c r="I113" s="46"/>
      <c r="J113" s="47"/>
    </row>
    <row r="114" ht="45">
      <c r="A114" s="37" t="s">
        <v>131</v>
      </c>
      <c r="B114" s="45"/>
      <c r="C114" s="46"/>
      <c r="D114" s="46"/>
      <c r="E114" s="39" t="s">
        <v>6367</v>
      </c>
      <c r="F114" s="46"/>
      <c r="G114" s="46"/>
      <c r="H114" s="46"/>
      <c r="I114" s="46"/>
      <c r="J114" s="47"/>
    </row>
    <row r="115" ht="45">
      <c r="A115" s="37" t="s">
        <v>125</v>
      </c>
      <c r="B115" s="37">
        <v>31</v>
      </c>
      <c r="C115" s="38" t="s">
        <v>6368</v>
      </c>
      <c r="D115" s="37" t="s">
        <v>127</v>
      </c>
      <c r="E115" s="39" t="s">
        <v>6369</v>
      </c>
      <c r="F115" s="40" t="s">
        <v>237</v>
      </c>
      <c r="G115" s="41">
        <v>60.941000000000003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60">
      <c r="A116" s="37" t="s">
        <v>130</v>
      </c>
      <c r="B116" s="45"/>
      <c r="C116" s="46"/>
      <c r="D116" s="46"/>
      <c r="E116" s="39" t="s">
        <v>6370</v>
      </c>
      <c r="F116" s="46"/>
      <c r="G116" s="46"/>
      <c r="H116" s="46"/>
      <c r="I116" s="46"/>
      <c r="J116" s="47"/>
    </row>
    <row r="117" ht="60">
      <c r="A117" s="37" t="s">
        <v>131</v>
      </c>
      <c r="B117" s="48"/>
      <c r="C117" s="49"/>
      <c r="D117" s="49"/>
      <c r="E117" s="39" t="s">
        <v>6370</v>
      </c>
      <c r="F117" s="49"/>
      <c r="G117" s="49"/>
      <c r="H117" s="49"/>
      <c r="I117" s="49"/>
      <c r="J117" s="50"/>
    </row>
  </sheetData>
  <sheetProtection sheet="1" objects="1" scenarios="1" spinCount="100000" saltValue="9tLspZP0nA0JDWOLtEyf0+8jgokLq73BzgWTf2lHPbEk4nqcvzSExUW/eOumpOu4YAy44yZq1EZ5imN9hEeCww==" hashValue="kYNUvMO6zDPheUxJ/WstE8vujpcx9N+V2PKrdKm9DM/q7vLUb0FdnjXJXdkng3hwrJN1xHp2yT51iXCjsgDu0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6431</v>
      </c>
      <c r="I3" s="25">
        <f>SUMIFS(I9:I135,A9:A135,"SD")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83</v>
      </c>
      <c r="D4" s="22"/>
      <c r="E4" s="23" t="s">
        <v>84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109</v>
      </c>
      <c r="B5" s="20" t="s">
        <v>110</v>
      </c>
      <c r="C5" s="21" t="s">
        <v>6431</v>
      </c>
      <c r="D5" s="22"/>
      <c r="E5" s="23" t="s">
        <v>86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5783</v>
      </c>
      <c r="D9" s="34"/>
      <c r="E9" s="31" t="s">
        <v>6432</v>
      </c>
      <c r="F9" s="34"/>
      <c r="G9" s="34"/>
      <c r="H9" s="34"/>
      <c r="I9" s="35">
        <f>SUMIFS(I10:I26,A10:A26,"P")</f>
        <v>0</v>
      </c>
      <c r="J9" s="36"/>
    </row>
    <row r="10" ht="30">
      <c r="A10" s="37" t="s">
        <v>125</v>
      </c>
      <c r="B10" s="37">
        <v>1</v>
      </c>
      <c r="C10" s="38" t="s">
        <v>6433</v>
      </c>
      <c r="D10" s="37" t="s">
        <v>127</v>
      </c>
      <c r="E10" s="39" t="s">
        <v>6434</v>
      </c>
      <c r="F10" s="40" t="s">
        <v>129</v>
      </c>
      <c r="G10" s="41">
        <v>150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130</v>
      </c>
      <c r="B11" s="45"/>
      <c r="C11" s="46"/>
      <c r="D11" s="46"/>
      <c r="E11" s="39" t="s">
        <v>6434</v>
      </c>
      <c r="F11" s="46"/>
      <c r="G11" s="46"/>
      <c r="H11" s="46"/>
      <c r="I11" s="46"/>
      <c r="J11" s="47"/>
    </row>
    <row r="12" ht="30">
      <c r="A12" s="37" t="s">
        <v>131</v>
      </c>
      <c r="B12" s="45"/>
      <c r="C12" s="46"/>
      <c r="D12" s="46"/>
      <c r="E12" s="39" t="s">
        <v>6434</v>
      </c>
      <c r="F12" s="46"/>
      <c r="G12" s="46"/>
      <c r="H12" s="46"/>
      <c r="I12" s="46"/>
      <c r="J12" s="47"/>
    </row>
    <row r="13" ht="45">
      <c r="A13" s="37" t="s">
        <v>125</v>
      </c>
      <c r="B13" s="37">
        <v>2</v>
      </c>
      <c r="C13" s="38" t="s">
        <v>6435</v>
      </c>
      <c r="D13" s="37" t="s">
        <v>127</v>
      </c>
      <c r="E13" s="39" t="s">
        <v>6436</v>
      </c>
      <c r="F13" s="40" t="s">
        <v>129</v>
      </c>
      <c r="G13" s="41">
        <v>600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130</v>
      </c>
      <c r="B14" s="45"/>
      <c r="C14" s="46"/>
      <c r="D14" s="46"/>
      <c r="E14" s="39" t="s">
        <v>6436</v>
      </c>
      <c r="F14" s="46"/>
      <c r="G14" s="46"/>
      <c r="H14" s="46"/>
      <c r="I14" s="46"/>
      <c r="J14" s="47"/>
    </row>
    <row r="15">
      <c r="A15" s="37" t="s">
        <v>242</v>
      </c>
      <c r="B15" s="45"/>
      <c r="C15" s="46"/>
      <c r="D15" s="46"/>
      <c r="E15" s="51" t="s">
        <v>6437</v>
      </c>
      <c r="F15" s="46"/>
      <c r="G15" s="46"/>
      <c r="H15" s="46"/>
      <c r="I15" s="46"/>
      <c r="J15" s="47"/>
    </row>
    <row r="16" ht="45">
      <c r="A16" s="37" t="s">
        <v>131</v>
      </c>
      <c r="B16" s="45"/>
      <c r="C16" s="46"/>
      <c r="D16" s="46"/>
      <c r="E16" s="39" t="s">
        <v>6436</v>
      </c>
      <c r="F16" s="46"/>
      <c r="G16" s="46"/>
      <c r="H16" s="46"/>
      <c r="I16" s="46"/>
      <c r="J16" s="47"/>
    </row>
    <row r="17" ht="30">
      <c r="A17" s="37" t="s">
        <v>125</v>
      </c>
      <c r="B17" s="37">
        <v>3</v>
      </c>
      <c r="C17" s="38" t="s">
        <v>6438</v>
      </c>
      <c r="D17" s="37" t="s">
        <v>127</v>
      </c>
      <c r="E17" s="39" t="s">
        <v>6439</v>
      </c>
      <c r="F17" s="40" t="s">
        <v>129</v>
      </c>
      <c r="G17" s="41">
        <v>588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130</v>
      </c>
      <c r="B18" s="45"/>
      <c r="C18" s="46"/>
      <c r="D18" s="46"/>
      <c r="E18" s="39" t="s">
        <v>6439</v>
      </c>
      <c r="F18" s="46"/>
      <c r="G18" s="46"/>
      <c r="H18" s="46"/>
      <c r="I18" s="46"/>
      <c r="J18" s="47"/>
    </row>
    <row r="19">
      <c r="A19" s="37" t="s">
        <v>242</v>
      </c>
      <c r="B19" s="45"/>
      <c r="C19" s="46"/>
      <c r="D19" s="46"/>
      <c r="E19" s="51" t="s">
        <v>6440</v>
      </c>
      <c r="F19" s="46"/>
      <c r="G19" s="46"/>
      <c r="H19" s="46"/>
      <c r="I19" s="46"/>
      <c r="J19" s="47"/>
    </row>
    <row r="20" ht="30">
      <c r="A20" s="37" t="s">
        <v>131</v>
      </c>
      <c r="B20" s="45"/>
      <c r="C20" s="46"/>
      <c r="D20" s="46"/>
      <c r="E20" s="39" t="s">
        <v>6439</v>
      </c>
      <c r="F20" s="46"/>
      <c r="G20" s="46"/>
      <c r="H20" s="46"/>
      <c r="I20" s="46"/>
      <c r="J20" s="47"/>
    </row>
    <row r="21" ht="30">
      <c r="A21" s="37" t="s">
        <v>125</v>
      </c>
      <c r="B21" s="37">
        <v>4</v>
      </c>
      <c r="C21" s="38" t="s">
        <v>300</v>
      </c>
      <c r="D21" s="37" t="s">
        <v>127</v>
      </c>
      <c r="E21" s="39" t="s">
        <v>301</v>
      </c>
      <c r="F21" s="40" t="s">
        <v>129</v>
      </c>
      <c r="G21" s="41">
        <v>490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130</v>
      </c>
      <c r="B22" s="45"/>
      <c r="C22" s="46"/>
      <c r="D22" s="46"/>
      <c r="E22" s="39" t="s">
        <v>301</v>
      </c>
      <c r="F22" s="46"/>
      <c r="G22" s="46"/>
      <c r="H22" s="46"/>
      <c r="I22" s="46"/>
      <c r="J22" s="47"/>
    </row>
    <row r="23" ht="30">
      <c r="A23" s="37" t="s">
        <v>131</v>
      </c>
      <c r="B23" s="45"/>
      <c r="C23" s="46"/>
      <c r="D23" s="46"/>
      <c r="E23" s="39" t="s">
        <v>301</v>
      </c>
      <c r="F23" s="46"/>
      <c r="G23" s="46"/>
      <c r="H23" s="46"/>
      <c r="I23" s="46"/>
      <c r="J23" s="47"/>
    </row>
    <row r="24" ht="30">
      <c r="A24" s="37" t="s">
        <v>125</v>
      </c>
      <c r="B24" s="37">
        <v>5</v>
      </c>
      <c r="C24" s="38" t="s">
        <v>6441</v>
      </c>
      <c r="D24" s="37" t="s">
        <v>127</v>
      </c>
      <c r="E24" s="39" t="s">
        <v>6442</v>
      </c>
      <c r="F24" s="40" t="s">
        <v>129</v>
      </c>
      <c r="G24" s="41">
        <v>500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30">
      <c r="A25" s="37" t="s">
        <v>130</v>
      </c>
      <c r="B25" s="45"/>
      <c r="C25" s="46"/>
      <c r="D25" s="46"/>
      <c r="E25" s="39" t="s">
        <v>6442</v>
      </c>
      <c r="F25" s="46"/>
      <c r="G25" s="46"/>
      <c r="H25" s="46"/>
      <c r="I25" s="46"/>
      <c r="J25" s="47"/>
    </row>
    <row r="26" ht="30">
      <c r="A26" s="37" t="s">
        <v>131</v>
      </c>
      <c r="B26" s="45"/>
      <c r="C26" s="46"/>
      <c r="D26" s="46"/>
      <c r="E26" s="39" t="s">
        <v>6442</v>
      </c>
      <c r="F26" s="46"/>
      <c r="G26" s="46"/>
      <c r="H26" s="46"/>
      <c r="I26" s="46"/>
      <c r="J26" s="47"/>
    </row>
    <row r="27">
      <c r="A27" s="31" t="s">
        <v>122</v>
      </c>
      <c r="B27" s="32"/>
      <c r="C27" s="33" t="s">
        <v>123</v>
      </c>
      <c r="D27" s="34"/>
      <c r="E27" s="31" t="s">
        <v>6443</v>
      </c>
      <c r="F27" s="34"/>
      <c r="G27" s="34"/>
      <c r="H27" s="34"/>
      <c r="I27" s="35">
        <f>SUMIFS(I28:I45,A28:A45,"P")</f>
        <v>0</v>
      </c>
      <c r="J27" s="36"/>
    </row>
    <row r="28">
      <c r="A28" s="37" t="s">
        <v>125</v>
      </c>
      <c r="B28" s="37">
        <v>6</v>
      </c>
      <c r="C28" s="38" t="s">
        <v>6444</v>
      </c>
      <c r="D28" s="37" t="s">
        <v>127</v>
      </c>
      <c r="E28" s="39" t="s">
        <v>6445</v>
      </c>
      <c r="F28" s="40" t="s">
        <v>135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130</v>
      </c>
      <c r="B29" s="45"/>
      <c r="C29" s="46"/>
      <c r="D29" s="46"/>
      <c r="E29" s="39" t="s">
        <v>6445</v>
      </c>
      <c r="F29" s="46"/>
      <c r="G29" s="46"/>
      <c r="H29" s="46"/>
      <c r="I29" s="46"/>
      <c r="J29" s="47"/>
    </row>
    <row r="30">
      <c r="A30" s="37" t="s">
        <v>131</v>
      </c>
      <c r="B30" s="45"/>
      <c r="C30" s="46"/>
      <c r="D30" s="46"/>
      <c r="E30" s="39" t="s">
        <v>6445</v>
      </c>
      <c r="F30" s="46"/>
      <c r="G30" s="46"/>
      <c r="H30" s="46"/>
      <c r="I30" s="46"/>
      <c r="J30" s="47"/>
    </row>
    <row r="31">
      <c r="A31" s="37" t="s">
        <v>125</v>
      </c>
      <c r="B31" s="37">
        <v>7</v>
      </c>
      <c r="C31" s="38" t="s">
        <v>6446</v>
      </c>
      <c r="D31" s="37" t="s">
        <v>127</v>
      </c>
      <c r="E31" s="39" t="s">
        <v>6447</v>
      </c>
      <c r="F31" s="40" t="s">
        <v>135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6447</v>
      </c>
      <c r="F32" s="46"/>
      <c r="G32" s="46"/>
      <c r="H32" s="46"/>
      <c r="I32" s="46"/>
      <c r="J32" s="47"/>
    </row>
    <row r="33">
      <c r="A33" s="37" t="s">
        <v>131</v>
      </c>
      <c r="B33" s="45"/>
      <c r="C33" s="46"/>
      <c r="D33" s="46"/>
      <c r="E33" s="39" t="s">
        <v>6447</v>
      </c>
      <c r="F33" s="46"/>
      <c r="G33" s="46"/>
      <c r="H33" s="46"/>
      <c r="I33" s="46"/>
      <c r="J33" s="47"/>
    </row>
    <row r="34">
      <c r="A34" s="37" t="s">
        <v>125</v>
      </c>
      <c r="B34" s="37">
        <v>8</v>
      </c>
      <c r="C34" s="38" t="s">
        <v>6448</v>
      </c>
      <c r="D34" s="37" t="s">
        <v>297</v>
      </c>
      <c r="E34" s="39" t="s">
        <v>6449</v>
      </c>
      <c r="F34" s="40" t="s">
        <v>656</v>
      </c>
      <c r="G34" s="41">
        <v>48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130</v>
      </c>
      <c r="B35" s="45"/>
      <c r="C35" s="46"/>
      <c r="D35" s="46"/>
      <c r="E35" s="39" t="s">
        <v>6449</v>
      </c>
      <c r="F35" s="46"/>
      <c r="G35" s="46"/>
      <c r="H35" s="46"/>
      <c r="I35" s="46"/>
      <c r="J35" s="47"/>
    </row>
    <row r="36">
      <c r="A36" s="37" t="s">
        <v>131</v>
      </c>
      <c r="B36" s="45"/>
      <c r="C36" s="46"/>
      <c r="D36" s="46"/>
      <c r="E36" s="39" t="s">
        <v>6449</v>
      </c>
      <c r="F36" s="46"/>
      <c r="G36" s="46"/>
      <c r="H36" s="46"/>
      <c r="I36" s="46"/>
      <c r="J36" s="47"/>
    </row>
    <row r="37" ht="45">
      <c r="A37" s="37" t="s">
        <v>125</v>
      </c>
      <c r="B37" s="37">
        <v>9</v>
      </c>
      <c r="C37" s="38" t="s">
        <v>6450</v>
      </c>
      <c r="D37" s="37" t="s">
        <v>297</v>
      </c>
      <c r="E37" s="39" t="s">
        <v>6451</v>
      </c>
      <c r="F37" s="40" t="s">
        <v>129</v>
      </c>
      <c r="G37" s="41">
        <v>50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45">
      <c r="A38" s="37" t="s">
        <v>130</v>
      </c>
      <c r="B38" s="45"/>
      <c r="C38" s="46"/>
      <c r="D38" s="46"/>
      <c r="E38" s="39" t="s">
        <v>6451</v>
      </c>
      <c r="F38" s="46"/>
      <c r="G38" s="46"/>
      <c r="H38" s="46"/>
      <c r="I38" s="46"/>
      <c r="J38" s="47"/>
    </row>
    <row r="39" ht="45">
      <c r="A39" s="37" t="s">
        <v>131</v>
      </c>
      <c r="B39" s="45"/>
      <c r="C39" s="46"/>
      <c r="D39" s="46"/>
      <c r="E39" s="39" t="s">
        <v>6451</v>
      </c>
      <c r="F39" s="46"/>
      <c r="G39" s="46"/>
      <c r="H39" s="46"/>
      <c r="I39" s="46"/>
      <c r="J39" s="47"/>
    </row>
    <row r="40">
      <c r="A40" s="37" t="s">
        <v>125</v>
      </c>
      <c r="B40" s="37">
        <v>10</v>
      </c>
      <c r="C40" s="38" t="s">
        <v>6452</v>
      </c>
      <c r="D40" s="37" t="s">
        <v>127</v>
      </c>
      <c r="E40" s="39" t="s">
        <v>6453</v>
      </c>
      <c r="F40" s="40" t="s">
        <v>135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130</v>
      </c>
      <c r="B41" s="45"/>
      <c r="C41" s="46"/>
      <c r="D41" s="46"/>
      <c r="E41" s="39" t="s">
        <v>6453</v>
      </c>
      <c r="F41" s="46"/>
      <c r="G41" s="46"/>
      <c r="H41" s="46"/>
      <c r="I41" s="46"/>
      <c r="J41" s="47"/>
    </row>
    <row r="42">
      <c r="A42" s="37" t="s">
        <v>131</v>
      </c>
      <c r="B42" s="45"/>
      <c r="C42" s="46"/>
      <c r="D42" s="46"/>
      <c r="E42" s="39" t="s">
        <v>6453</v>
      </c>
      <c r="F42" s="46"/>
      <c r="G42" s="46"/>
      <c r="H42" s="46"/>
      <c r="I42" s="46"/>
      <c r="J42" s="47"/>
    </row>
    <row r="43">
      <c r="A43" s="37" t="s">
        <v>125</v>
      </c>
      <c r="B43" s="37">
        <v>11</v>
      </c>
      <c r="C43" s="38" t="s">
        <v>6454</v>
      </c>
      <c r="D43" s="37" t="s">
        <v>127</v>
      </c>
      <c r="E43" s="39" t="s">
        <v>6455</v>
      </c>
      <c r="F43" s="40" t="s">
        <v>135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130</v>
      </c>
      <c r="B44" s="45"/>
      <c r="C44" s="46"/>
      <c r="D44" s="46"/>
      <c r="E44" s="39" t="s">
        <v>6455</v>
      </c>
      <c r="F44" s="46"/>
      <c r="G44" s="46"/>
      <c r="H44" s="46"/>
      <c r="I44" s="46"/>
      <c r="J44" s="47"/>
    </row>
    <row r="45">
      <c r="A45" s="37" t="s">
        <v>131</v>
      </c>
      <c r="B45" s="45"/>
      <c r="C45" s="46"/>
      <c r="D45" s="46"/>
      <c r="E45" s="39" t="s">
        <v>6455</v>
      </c>
      <c r="F45" s="46"/>
      <c r="G45" s="46"/>
      <c r="H45" s="46"/>
      <c r="I45" s="46"/>
      <c r="J45" s="47"/>
    </row>
    <row r="46">
      <c r="A46" s="31" t="s">
        <v>122</v>
      </c>
      <c r="B46" s="32"/>
      <c r="C46" s="33" t="s">
        <v>620</v>
      </c>
      <c r="D46" s="34"/>
      <c r="E46" s="31" t="s">
        <v>6456</v>
      </c>
      <c r="F46" s="34"/>
      <c r="G46" s="34"/>
      <c r="H46" s="34"/>
      <c r="I46" s="35">
        <f>SUMIFS(I47:I88,A47:A88,"P")</f>
        <v>0</v>
      </c>
      <c r="J46" s="36"/>
    </row>
    <row r="47" ht="45">
      <c r="A47" s="37" t="s">
        <v>125</v>
      </c>
      <c r="B47" s="37">
        <v>12</v>
      </c>
      <c r="C47" s="38" t="s">
        <v>6457</v>
      </c>
      <c r="D47" s="37" t="s">
        <v>127</v>
      </c>
      <c r="E47" s="39" t="s">
        <v>6458</v>
      </c>
      <c r="F47" s="40" t="s">
        <v>522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60">
      <c r="A48" s="37" t="s">
        <v>130</v>
      </c>
      <c r="B48" s="45"/>
      <c r="C48" s="46"/>
      <c r="D48" s="46"/>
      <c r="E48" s="39" t="s">
        <v>6459</v>
      </c>
      <c r="F48" s="46"/>
      <c r="G48" s="46"/>
      <c r="H48" s="46"/>
      <c r="I48" s="46"/>
      <c r="J48" s="47"/>
    </row>
    <row r="49" ht="60">
      <c r="A49" s="37" t="s">
        <v>131</v>
      </c>
      <c r="B49" s="45"/>
      <c r="C49" s="46"/>
      <c r="D49" s="46"/>
      <c r="E49" s="39" t="s">
        <v>6459</v>
      </c>
      <c r="F49" s="46"/>
      <c r="G49" s="46"/>
      <c r="H49" s="46"/>
      <c r="I49" s="46"/>
      <c r="J49" s="47"/>
    </row>
    <row r="50">
      <c r="A50" s="37" t="s">
        <v>125</v>
      </c>
      <c r="B50" s="37">
        <v>13</v>
      </c>
      <c r="C50" s="38" t="s">
        <v>6460</v>
      </c>
      <c r="D50" s="37" t="s">
        <v>127</v>
      </c>
      <c r="E50" s="39" t="s">
        <v>6461</v>
      </c>
      <c r="F50" s="40" t="s">
        <v>522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130</v>
      </c>
      <c r="B51" s="45"/>
      <c r="C51" s="46"/>
      <c r="D51" s="46"/>
      <c r="E51" s="39" t="s">
        <v>6461</v>
      </c>
      <c r="F51" s="46"/>
      <c r="G51" s="46"/>
      <c r="H51" s="46"/>
      <c r="I51" s="46"/>
      <c r="J51" s="47"/>
    </row>
    <row r="52">
      <c r="A52" s="37" t="s">
        <v>131</v>
      </c>
      <c r="B52" s="45"/>
      <c r="C52" s="46"/>
      <c r="D52" s="46"/>
      <c r="E52" s="39" t="s">
        <v>6461</v>
      </c>
      <c r="F52" s="46"/>
      <c r="G52" s="46"/>
      <c r="H52" s="46"/>
      <c r="I52" s="46"/>
      <c r="J52" s="47"/>
    </row>
    <row r="53">
      <c r="A53" s="37" t="s">
        <v>125</v>
      </c>
      <c r="B53" s="37">
        <v>14</v>
      </c>
      <c r="C53" s="38" t="s">
        <v>6462</v>
      </c>
      <c r="D53" s="37" t="s">
        <v>127</v>
      </c>
      <c r="E53" s="39" t="s">
        <v>6463</v>
      </c>
      <c r="F53" s="40" t="s">
        <v>522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130</v>
      </c>
      <c r="B54" s="45"/>
      <c r="C54" s="46"/>
      <c r="D54" s="46"/>
      <c r="E54" s="39" t="s">
        <v>6463</v>
      </c>
      <c r="F54" s="46"/>
      <c r="G54" s="46"/>
      <c r="H54" s="46"/>
      <c r="I54" s="46"/>
      <c r="J54" s="47"/>
    </row>
    <row r="55">
      <c r="A55" s="37" t="s">
        <v>131</v>
      </c>
      <c r="B55" s="45"/>
      <c r="C55" s="46"/>
      <c r="D55" s="46"/>
      <c r="E55" s="39" t="s">
        <v>6463</v>
      </c>
      <c r="F55" s="46"/>
      <c r="G55" s="46"/>
      <c r="H55" s="46"/>
      <c r="I55" s="46"/>
      <c r="J55" s="47"/>
    </row>
    <row r="56">
      <c r="A56" s="37" t="s">
        <v>125</v>
      </c>
      <c r="B56" s="37">
        <v>15</v>
      </c>
      <c r="C56" s="38" t="s">
        <v>6464</v>
      </c>
      <c r="D56" s="37" t="s">
        <v>127</v>
      </c>
      <c r="E56" s="39" t="s">
        <v>6465</v>
      </c>
      <c r="F56" s="40" t="s">
        <v>522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6465</v>
      </c>
      <c r="F57" s="46"/>
      <c r="G57" s="46"/>
      <c r="H57" s="46"/>
      <c r="I57" s="46"/>
      <c r="J57" s="47"/>
    </row>
    <row r="58">
      <c r="A58" s="37" t="s">
        <v>131</v>
      </c>
      <c r="B58" s="45"/>
      <c r="C58" s="46"/>
      <c r="D58" s="46"/>
      <c r="E58" s="39" t="s">
        <v>6465</v>
      </c>
      <c r="F58" s="46"/>
      <c r="G58" s="46"/>
      <c r="H58" s="46"/>
      <c r="I58" s="46"/>
      <c r="J58" s="47"/>
    </row>
    <row r="59">
      <c r="A59" s="37" t="s">
        <v>125</v>
      </c>
      <c r="B59" s="37">
        <v>16</v>
      </c>
      <c r="C59" s="38" t="s">
        <v>6466</v>
      </c>
      <c r="D59" s="37" t="s">
        <v>127</v>
      </c>
      <c r="E59" s="39" t="s">
        <v>6467</v>
      </c>
      <c r="F59" s="40" t="s">
        <v>135</v>
      </c>
      <c r="G59" s="41">
        <v>3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6467</v>
      </c>
      <c r="F60" s="46"/>
      <c r="G60" s="46"/>
      <c r="H60" s="46"/>
      <c r="I60" s="46"/>
      <c r="J60" s="47"/>
    </row>
    <row r="61">
      <c r="A61" s="37" t="s">
        <v>131</v>
      </c>
      <c r="B61" s="45"/>
      <c r="C61" s="46"/>
      <c r="D61" s="46"/>
      <c r="E61" s="39" t="s">
        <v>6467</v>
      </c>
      <c r="F61" s="46"/>
      <c r="G61" s="46"/>
      <c r="H61" s="46"/>
      <c r="I61" s="46"/>
      <c r="J61" s="47"/>
    </row>
    <row r="62">
      <c r="A62" s="37" t="s">
        <v>125</v>
      </c>
      <c r="B62" s="37">
        <v>17</v>
      </c>
      <c r="C62" s="38" t="s">
        <v>6468</v>
      </c>
      <c r="D62" s="37" t="s">
        <v>127</v>
      </c>
      <c r="E62" s="39" t="s">
        <v>6469</v>
      </c>
      <c r="F62" s="40" t="s">
        <v>135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130</v>
      </c>
      <c r="B63" s="45"/>
      <c r="C63" s="46"/>
      <c r="D63" s="46"/>
      <c r="E63" s="39" t="s">
        <v>6469</v>
      </c>
      <c r="F63" s="46"/>
      <c r="G63" s="46"/>
      <c r="H63" s="46"/>
      <c r="I63" s="46"/>
      <c r="J63" s="47"/>
    </row>
    <row r="64">
      <c r="A64" s="37" t="s">
        <v>131</v>
      </c>
      <c r="B64" s="45"/>
      <c r="C64" s="46"/>
      <c r="D64" s="46"/>
      <c r="E64" s="39" t="s">
        <v>6469</v>
      </c>
      <c r="F64" s="46"/>
      <c r="G64" s="46"/>
      <c r="H64" s="46"/>
      <c r="I64" s="46"/>
      <c r="J64" s="47"/>
    </row>
    <row r="65" ht="45">
      <c r="A65" s="37" t="s">
        <v>125</v>
      </c>
      <c r="B65" s="37">
        <v>18</v>
      </c>
      <c r="C65" s="38" t="s">
        <v>6470</v>
      </c>
      <c r="D65" s="37" t="s">
        <v>127</v>
      </c>
      <c r="E65" s="39" t="s">
        <v>6471</v>
      </c>
      <c r="F65" s="40" t="s">
        <v>522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130</v>
      </c>
      <c r="B66" s="45"/>
      <c r="C66" s="46"/>
      <c r="D66" s="46"/>
      <c r="E66" s="39" t="s">
        <v>6472</v>
      </c>
      <c r="F66" s="46"/>
      <c r="G66" s="46"/>
      <c r="H66" s="46"/>
      <c r="I66" s="46"/>
      <c r="J66" s="47"/>
    </row>
    <row r="67" ht="45">
      <c r="A67" s="37" t="s">
        <v>131</v>
      </c>
      <c r="B67" s="45"/>
      <c r="C67" s="46"/>
      <c r="D67" s="46"/>
      <c r="E67" s="39" t="s">
        <v>6472</v>
      </c>
      <c r="F67" s="46"/>
      <c r="G67" s="46"/>
      <c r="H67" s="46"/>
      <c r="I67" s="46"/>
      <c r="J67" s="47"/>
    </row>
    <row r="68" ht="30">
      <c r="A68" s="37" t="s">
        <v>125</v>
      </c>
      <c r="B68" s="37">
        <v>19</v>
      </c>
      <c r="C68" s="38" t="s">
        <v>6473</v>
      </c>
      <c r="D68" s="37" t="s">
        <v>127</v>
      </c>
      <c r="E68" s="39" t="s">
        <v>6474</v>
      </c>
      <c r="F68" s="40" t="s">
        <v>135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130</v>
      </c>
      <c r="B69" s="45"/>
      <c r="C69" s="46"/>
      <c r="D69" s="46"/>
      <c r="E69" s="39" t="s">
        <v>6474</v>
      </c>
      <c r="F69" s="46"/>
      <c r="G69" s="46"/>
      <c r="H69" s="46"/>
      <c r="I69" s="46"/>
      <c r="J69" s="47"/>
    </row>
    <row r="70" ht="30">
      <c r="A70" s="37" t="s">
        <v>131</v>
      </c>
      <c r="B70" s="45"/>
      <c r="C70" s="46"/>
      <c r="D70" s="46"/>
      <c r="E70" s="39" t="s">
        <v>6474</v>
      </c>
      <c r="F70" s="46"/>
      <c r="G70" s="46"/>
      <c r="H70" s="46"/>
      <c r="I70" s="46"/>
      <c r="J70" s="47"/>
    </row>
    <row r="71" ht="30">
      <c r="A71" s="37" t="s">
        <v>125</v>
      </c>
      <c r="B71" s="37">
        <v>20</v>
      </c>
      <c r="C71" s="38" t="s">
        <v>6475</v>
      </c>
      <c r="D71" s="37" t="s">
        <v>127</v>
      </c>
      <c r="E71" s="39" t="s">
        <v>6476</v>
      </c>
      <c r="F71" s="40" t="s">
        <v>135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130</v>
      </c>
      <c r="B72" s="45"/>
      <c r="C72" s="46"/>
      <c r="D72" s="46"/>
      <c r="E72" s="39" t="s">
        <v>6476</v>
      </c>
      <c r="F72" s="46"/>
      <c r="G72" s="46"/>
      <c r="H72" s="46"/>
      <c r="I72" s="46"/>
      <c r="J72" s="47"/>
    </row>
    <row r="73" ht="30">
      <c r="A73" s="37" t="s">
        <v>131</v>
      </c>
      <c r="B73" s="45"/>
      <c r="C73" s="46"/>
      <c r="D73" s="46"/>
      <c r="E73" s="39" t="s">
        <v>6476</v>
      </c>
      <c r="F73" s="46"/>
      <c r="G73" s="46"/>
      <c r="H73" s="46"/>
      <c r="I73" s="46"/>
      <c r="J73" s="47"/>
    </row>
    <row r="74">
      <c r="A74" s="37" t="s">
        <v>125</v>
      </c>
      <c r="B74" s="37">
        <v>21</v>
      </c>
      <c r="C74" s="38" t="s">
        <v>6477</v>
      </c>
      <c r="D74" s="37" t="s">
        <v>127</v>
      </c>
      <c r="E74" s="39" t="s">
        <v>6478</v>
      </c>
      <c r="F74" s="40" t="s">
        <v>135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130</v>
      </c>
      <c r="B75" s="45"/>
      <c r="C75" s="46"/>
      <c r="D75" s="46"/>
      <c r="E75" s="39" t="s">
        <v>6478</v>
      </c>
      <c r="F75" s="46"/>
      <c r="G75" s="46"/>
      <c r="H75" s="46"/>
      <c r="I75" s="46"/>
      <c r="J75" s="47"/>
    </row>
    <row r="76">
      <c r="A76" s="37" t="s">
        <v>131</v>
      </c>
      <c r="B76" s="45"/>
      <c r="C76" s="46"/>
      <c r="D76" s="46"/>
      <c r="E76" s="39" t="s">
        <v>6478</v>
      </c>
      <c r="F76" s="46"/>
      <c r="G76" s="46"/>
      <c r="H76" s="46"/>
      <c r="I76" s="46"/>
      <c r="J76" s="47"/>
    </row>
    <row r="77">
      <c r="A77" s="37" t="s">
        <v>125</v>
      </c>
      <c r="B77" s="37">
        <v>22</v>
      </c>
      <c r="C77" s="38" t="s">
        <v>6479</v>
      </c>
      <c r="D77" s="37" t="s">
        <v>127</v>
      </c>
      <c r="E77" s="39" t="s">
        <v>6480</v>
      </c>
      <c r="F77" s="40" t="s">
        <v>135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130</v>
      </c>
      <c r="B78" s="45"/>
      <c r="C78" s="46"/>
      <c r="D78" s="46"/>
      <c r="E78" s="39" t="s">
        <v>6480</v>
      </c>
      <c r="F78" s="46"/>
      <c r="G78" s="46"/>
      <c r="H78" s="46"/>
      <c r="I78" s="46"/>
      <c r="J78" s="47"/>
    </row>
    <row r="79">
      <c r="A79" s="37" t="s">
        <v>131</v>
      </c>
      <c r="B79" s="45"/>
      <c r="C79" s="46"/>
      <c r="D79" s="46"/>
      <c r="E79" s="39" t="s">
        <v>6480</v>
      </c>
      <c r="F79" s="46"/>
      <c r="G79" s="46"/>
      <c r="H79" s="46"/>
      <c r="I79" s="46"/>
      <c r="J79" s="47"/>
    </row>
    <row r="80">
      <c r="A80" s="37" t="s">
        <v>125</v>
      </c>
      <c r="B80" s="37">
        <v>23</v>
      </c>
      <c r="C80" s="38" t="s">
        <v>6481</v>
      </c>
      <c r="D80" s="37" t="s">
        <v>127</v>
      </c>
      <c r="E80" s="39" t="s">
        <v>6482</v>
      </c>
      <c r="F80" s="40" t="s">
        <v>135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130</v>
      </c>
      <c r="B81" s="45"/>
      <c r="C81" s="46"/>
      <c r="D81" s="46"/>
      <c r="E81" s="39" t="s">
        <v>6482</v>
      </c>
      <c r="F81" s="46"/>
      <c r="G81" s="46"/>
      <c r="H81" s="46"/>
      <c r="I81" s="46"/>
      <c r="J81" s="47"/>
    </row>
    <row r="82">
      <c r="A82" s="37" t="s">
        <v>131</v>
      </c>
      <c r="B82" s="45"/>
      <c r="C82" s="46"/>
      <c r="D82" s="46"/>
      <c r="E82" s="39" t="s">
        <v>6482</v>
      </c>
      <c r="F82" s="46"/>
      <c r="G82" s="46"/>
      <c r="H82" s="46"/>
      <c r="I82" s="46"/>
      <c r="J82" s="47"/>
    </row>
    <row r="83">
      <c r="A83" s="37" t="s">
        <v>125</v>
      </c>
      <c r="B83" s="37">
        <v>24</v>
      </c>
      <c r="C83" s="38" t="s">
        <v>6483</v>
      </c>
      <c r="D83" s="37" t="s">
        <v>127</v>
      </c>
      <c r="E83" s="39" t="s">
        <v>6484</v>
      </c>
      <c r="F83" s="40" t="s">
        <v>135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130</v>
      </c>
      <c r="B84" s="45"/>
      <c r="C84" s="46"/>
      <c r="D84" s="46"/>
      <c r="E84" s="39" t="s">
        <v>6484</v>
      </c>
      <c r="F84" s="46"/>
      <c r="G84" s="46"/>
      <c r="H84" s="46"/>
      <c r="I84" s="46"/>
      <c r="J84" s="47"/>
    </row>
    <row r="85">
      <c r="A85" s="37" t="s">
        <v>131</v>
      </c>
      <c r="B85" s="45"/>
      <c r="C85" s="46"/>
      <c r="D85" s="46"/>
      <c r="E85" s="39" t="s">
        <v>6484</v>
      </c>
      <c r="F85" s="46"/>
      <c r="G85" s="46"/>
      <c r="H85" s="46"/>
      <c r="I85" s="46"/>
      <c r="J85" s="47"/>
    </row>
    <row r="86">
      <c r="A86" s="37" t="s">
        <v>125</v>
      </c>
      <c r="B86" s="37">
        <v>25</v>
      </c>
      <c r="C86" s="38" t="s">
        <v>6485</v>
      </c>
      <c r="D86" s="37" t="s">
        <v>127</v>
      </c>
      <c r="E86" s="39" t="s">
        <v>6486</v>
      </c>
      <c r="F86" s="40" t="s">
        <v>135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130</v>
      </c>
      <c r="B87" s="45"/>
      <c r="C87" s="46"/>
      <c r="D87" s="46"/>
      <c r="E87" s="39" t="s">
        <v>6486</v>
      </c>
      <c r="F87" s="46"/>
      <c r="G87" s="46"/>
      <c r="H87" s="46"/>
      <c r="I87" s="46"/>
      <c r="J87" s="47"/>
    </row>
    <row r="88">
      <c r="A88" s="37" t="s">
        <v>131</v>
      </c>
      <c r="B88" s="45"/>
      <c r="C88" s="46"/>
      <c r="D88" s="46"/>
      <c r="E88" s="39" t="s">
        <v>6486</v>
      </c>
      <c r="F88" s="46"/>
      <c r="G88" s="46"/>
      <c r="H88" s="46"/>
      <c r="I88" s="46"/>
      <c r="J88" s="47"/>
    </row>
    <row r="89">
      <c r="A89" s="31" t="s">
        <v>122</v>
      </c>
      <c r="B89" s="32"/>
      <c r="C89" s="33" t="s">
        <v>1215</v>
      </c>
      <c r="D89" s="34"/>
      <c r="E89" s="31" t="s">
        <v>6487</v>
      </c>
      <c r="F89" s="34"/>
      <c r="G89" s="34"/>
      <c r="H89" s="34"/>
      <c r="I89" s="35">
        <f>SUMIFS(I90:I107,A90:A107,"P")</f>
        <v>0</v>
      </c>
      <c r="J89" s="36"/>
    </row>
    <row r="90">
      <c r="A90" s="37" t="s">
        <v>125</v>
      </c>
      <c r="B90" s="37">
        <v>26</v>
      </c>
      <c r="C90" s="38" t="s">
        <v>6488</v>
      </c>
      <c r="D90" s="37" t="s">
        <v>127</v>
      </c>
      <c r="E90" s="39" t="s">
        <v>6489</v>
      </c>
      <c r="F90" s="40" t="s">
        <v>135</v>
      </c>
      <c r="G90" s="41">
        <v>40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130</v>
      </c>
      <c r="B91" s="45"/>
      <c r="C91" s="46"/>
      <c r="D91" s="46"/>
      <c r="E91" s="39" t="s">
        <v>6489</v>
      </c>
      <c r="F91" s="46"/>
      <c r="G91" s="46"/>
      <c r="H91" s="46"/>
      <c r="I91" s="46"/>
      <c r="J91" s="47"/>
    </row>
    <row r="92">
      <c r="A92" s="37" t="s">
        <v>131</v>
      </c>
      <c r="B92" s="45"/>
      <c r="C92" s="46"/>
      <c r="D92" s="46"/>
      <c r="E92" s="39" t="s">
        <v>6489</v>
      </c>
      <c r="F92" s="46"/>
      <c r="G92" s="46"/>
      <c r="H92" s="46"/>
      <c r="I92" s="46"/>
      <c r="J92" s="47"/>
    </row>
    <row r="93">
      <c r="A93" s="37" t="s">
        <v>125</v>
      </c>
      <c r="B93" s="37">
        <v>27</v>
      </c>
      <c r="C93" s="38" t="s">
        <v>6448</v>
      </c>
      <c r="D93" s="37" t="s">
        <v>127</v>
      </c>
      <c r="E93" s="39" t="s">
        <v>6449</v>
      </c>
      <c r="F93" s="40" t="s">
        <v>656</v>
      </c>
      <c r="G93" s="41">
        <v>95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130</v>
      </c>
      <c r="B94" s="45"/>
      <c r="C94" s="46"/>
      <c r="D94" s="46"/>
      <c r="E94" s="39" t="s">
        <v>6449</v>
      </c>
      <c r="F94" s="46"/>
      <c r="G94" s="46"/>
      <c r="H94" s="46"/>
      <c r="I94" s="46"/>
      <c r="J94" s="47"/>
    </row>
    <row r="95">
      <c r="A95" s="37" t="s">
        <v>131</v>
      </c>
      <c r="B95" s="45"/>
      <c r="C95" s="46"/>
      <c r="D95" s="46"/>
      <c r="E95" s="39" t="s">
        <v>6449</v>
      </c>
      <c r="F95" s="46"/>
      <c r="G95" s="46"/>
      <c r="H95" s="46"/>
      <c r="I95" s="46"/>
      <c r="J95" s="47"/>
    </row>
    <row r="96">
      <c r="A96" s="37" t="s">
        <v>125</v>
      </c>
      <c r="B96" s="37">
        <v>28</v>
      </c>
      <c r="C96" s="38" t="s">
        <v>6490</v>
      </c>
      <c r="D96" s="37" t="s">
        <v>127</v>
      </c>
      <c r="E96" s="39" t="s">
        <v>6491</v>
      </c>
      <c r="F96" s="40" t="s">
        <v>135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130</v>
      </c>
      <c r="B97" s="45"/>
      <c r="C97" s="46"/>
      <c r="D97" s="46"/>
      <c r="E97" s="39" t="s">
        <v>6491</v>
      </c>
      <c r="F97" s="46"/>
      <c r="G97" s="46"/>
      <c r="H97" s="46"/>
      <c r="I97" s="46"/>
      <c r="J97" s="47"/>
    </row>
    <row r="98">
      <c r="A98" s="37" t="s">
        <v>131</v>
      </c>
      <c r="B98" s="45"/>
      <c r="C98" s="46"/>
      <c r="D98" s="46"/>
      <c r="E98" s="39" t="s">
        <v>6491</v>
      </c>
      <c r="F98" s="46"/>
      <c r="G98" s="46"/>
      <c r="H98" s="46"/>
      <c r="I98" s="46"/>
      <c r="J98" s="47"/>
    </row>
    <row r="99" ht="45">
      <c r="A99" s="37" t="s">
        <v>125</v>
      </c>
      <c r="B99" s="37">
        <v>29</v>
      </c>
      <c r="C99" s="38" t="s">
        <v>6450</v>
      </c>
      <c r="D99" s="37" t="s">
        <v>127</v>
      </c>
      <c r="E99" s="39" t="s">
        <v>6451</v>
      </c>
      <c r="F99" s="40" t="s">
        <v>129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45">
      <c r="A100" s="37" t="s">
        <v>130</v>
      </c>
      <c r="B100" s="45"/>
      <c r="C100" s="46"/>
      <c r="D100" s="46"/>
      <c r="E100" s="39" t="s">
        <v>6451</v>
      </c>
      <c r="F100" s="46"/>
      <c r="G100" s="46"/>
      <c r="H100" s="46"/>
      <c r="I100" s="46"/>
      <c r="J100" s="47"/>
    </row>
    <row r="101" ht="45">
      <c r="A101" s="37" t="s">
        <v>131</v>
      </c>
      <c r="B101" s="45"/>
      <c r="C101" s="46"/>
      <c r="D101" s="46"/>
      <c r="E101" s="39" t="s">
        <v>6451</v>
      </c>
      <c r="F101" s="46"/>
      <c r="G101" s="46"/>
      <c r="H101" s="46"/>
      <c r="I101" s="46"/>
      <c r="J101" s="47"/>
    </row>
    <row r="102">
      <c r="A102" s="37" t="s">
        <v>125</v>
      </c>
      <c r="B102" s="37">
        <v>30</v>
      </c>
      <c r="C102" s="38" t="s">
        <v>6492</v>
      </c>
      <c r="D102" s="37" t="s">
        <v>127</v>
      </c>
      <c r="E102" s="39" t="s">
        <v>6493</v>
      </c>
      <c r="F102" s="40" t="s">
        <v>135</v>
      </c>
      <c r="G102" s="41">
        <v>40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130</v>
      </c>
      <c r="B103" s="45"/>
      <c r="C103" s="46"/>
      <c r="D103" s="46"/>
      <c r="E103" s="39" t="s">
        <v>6493</v>
      </c>
      <c r="F103" s="46"/>
      <c r="G103" s="46"/>
      <c r="H103" s="46"/>
      <c r="I103" s="46"/>
      <c r="J103" s="47"/>
    </row>
    <row r="104">
      <c r="A104" s="37" t="s">
        <v>131</v>
      </c>
      <c r="B104" s="45"/>
      <c r="C104" s="46"/>
      <c r="D104" s="46"/>
      <c r="E104" s="39" t="s">
        <v>6493</v>
      </c>
      <c r="F104" s="46"/>
      <c r="G104" s="46"/>
      <c r="H104" s="46"/>
      <c r="I104" s="46"/>
      <c r="J104" s="47"/>
    </row>
    <row r="105">
      <c r="A105" s="37" t="s">
        <v>125</v>
      </c>
      <c r="B105" s="37">
        <v>31</v>
      </c>
      <c r="C105" s="38" t="s">
        <v>6494</v>
      </c>
      <c r="D105" s="37" t="s">
        <v>127</v>
      </c>
      <c r="E105" s="39" t="s">
        <v>6495</v>
      </c>
      <c r="F105" s="40" t="s">
        <v>135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6495</v>
      </c>
      <c r="F106" s="46"/>
      <c r="G106" s="46"/>
      <c r="H106" s="46"/>
      <c r="I106" s="46"/>
      <c r="J106" s="47"/>
    </row>
    <row r="107">
      <c r="A107" s="37" t="s">
        <v>131</v>
      </c>
      <c r="B107" s="45"/>
      <c r="C107" s="46"/>
      <c r="D107" s="46"/>
      <c r="E107" s="39" t="s">
        <v>6495</v>
      </c>
      <c r="F107" s="46"/>
      <c r="G107" s="46"/>
      <c r="H107" s="46"/>
      <c r="I107" s="46"/>
      <c r="J107" s="47"/>
    </row>
    <row r="108">
      <c r="A108" s="31" t="s">
        <v>122</v>
      </c>
      <c r="B108" s="32"/>
      <c r="C108" s="33" t="s">
        <v>1232</v>
      </c>
      <c r="D108" s="34"/>
      <c r="E108" s="31" t="s">
        <v>6213</v>
      </c>
      <c r="F108" s="34"/>
      <c r="G108" s="34"/>
      <c r="H108" s="34"/>
      <c r="I108" s="35">
        <f>SUMIFS(I109:I135,A109:A135,"P")</f>
        <v>0</v>
      </c>
      <c r="J108" s="36"/>
    </row>
    <row r="109" ht="30">
      <c r="A109" s="37" t="s">
        <v>125</v>
      </c>
      <c r="B109" s="37">
        <v>32</v>
      </c>
      <c r="C109" s="38" t="s">
        <v>6496</v>
      </c>
      <c r="D109" s="37" t="s">
        <v>127</v>
      </c>
      <c r="E109" s="39" t="s">
        <v>6497</v>
      </c>
      <c r="F109" s="40" t="s">
        <v>138</v>
      </c>
      <c r="G109" s="41">
        <v>30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130</v>
      </c>
      <c r="B110" s="45"/>
      <c r="C110" s="46"/>
      <c r="D110" s="46"/>
      <c r="E110" s="39" t="s">
        <v>6497</v>
      </c>
      <c r="F110" s="46"/>
      <c r="G110" s="46"/>
      <c r="H110" s="46"/>
      <c r="I110" s="46"/>
      <c r="J110" s="47"/>
    </row>
    <row r="111" ht="30">
      <c r="A111" s="37" t="s">
        <v>131</v>
      </c>
      <c r="B111" s="45"/>
      <c r="C111" s="46"/>
      <c r="D111" s="46"/>
      <c r="E111" s="39" t="s">
        <v>6497</v>
      </c>
      <c r="F111" s="46"/>
      <c r="G111" s="46"/>
      <c r="H111" s="46"/>
      <c r="I111" s="46"/>
      <c r="J111" s="47"/>
    </row>
    <row r="112">
      <c r="A112" s="37" t="s">
        <v>125</v>
      </c>
      <c r="B112" s="37">
        <v>33</v>
      </c>
      <c r="C112" s="38" t="s">
        <v>6498</v>
      </c>
      <c r="D112" s="37" t="s">
        <v>127</v>
      </c>
      <c r="E112" s="39" t="s">
        <v>6499</v>
      </c>
      <c r="F112" s="40" t="s">
        <v>522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130</v>
      </c>
      <c r="B113" s="45"/>
      <c r="C113" s="46"/>
      <c r="D113" s="46"/>
      <c r="E113" s="39" t="s">
        <v>6499</v>
      </c>
      <c r="F113" s="46"/>
      <c r="G113" s="46"/>
      <c r="H113" s="46"/>
      <c r="I113" s="46"/>
      <c r="J113" s="47"/>
    </row>
    <row r="114">
      <c r="A114" s="37" t="s">
        <v>131</v>
      </c>
      <c r="B114" s="45"/>
      <c r="C114" s="46"/>
      <c r="D114" s="46"/>
      <c r="E114" s="39" t="s">
        <v>6499</v>
      </c>
      <c r="F114" s="46"/>
      <c r="G114" s="46"/>
      <c r="H114" s="46"/>
      <c r="I114" s="46"/>
      <c r="J114" s="47"/>
    </row>
    <row r="115" ht="30">
      <c r="A115" s="37" t="s">
        <v>125</v>
      </c>
      <c r="B115" s="37">
        <v>34</v>
      </c>
      <c r="C115" s="38" t="s">
        <v>6500</v>
      </c>
      <c r="D115" s="37" t="s">
        <v>127</v>
      </c>
      <c r="E115" s="39" t="s">
        <v>6501</v>
      </c>
      <c r="F115" s="40" t="s">
        <v>135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130</v>
      </c>
      <c r="B116" s="45"/>
      <c r="C116" s="46"/>
      <c r="D116" s="46"/>
      <c r="E116" s="39" t="s">
        <v>6501</v>
      </c>
      <c r="F116" s="46"/>
      <c r="G116" s="46"/>
      <c r="H116" s="46"/>
      <c r="I116" s="46"/>
      <c r="J116" s="47"/>
    </row>
    <row r="117" ht="30">
      <c r="A117" s="37" t="s">
        <v>131</v>
      </c>
      <c r="B117" s="45"/>
      <c r="C117" s="46"/>
      <c r="D117" s="46"/>
      <c r="E117" s="39" t="s">
        <v>6501</v>
      </c>
      <c r="F117" s="46"/>
      <c r="G117" s="46"/>
      <c r="H117" s="46"/>
      <c r="I117" s="46"/>
      <c r="J117" s="47"/>
    </row>
    <row r="118">
      <c r="A118" s="37" t="s">
        <v>125</v>
      </c>
      <c r="B118" s="37">
        <v>35</v>
      </c>
      <c r="C118" s="38" t="s">
        <v>6502</v>
      </c>
      <c r="D118" s="37" t="s">
        <v>127</v>
      </c>
      <c r="E118" s="39" t="s">
        <v>6503</v>
      </c>
      <c r="F118" s="40" t="s">
        <v>522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130</v>
      </c>
      <c r="B119" s="45"/>
      <c r="C119" s="46"/>
      <c r="D119" s="46"/>
      <c r="E119" s="39" t="s">
        <v>6503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6503</v>
      </c>
      <c r="F120" s="46"/>
      <c r="G120" s="46"/>
      <c r="H120" s="46"/>
      <c r="I120" s="46"/>
      <c r="J120" s="47"/>
    </row>
    <row r="121">
      <c r="A121" s="37" t="s">
        <v>125</v>
      </c>
      <c r="B121" s="37">
        <v>36</v>
      </c>
      <c r="C121" s="38" t="s">
        <v>6504</v>
      </c>
      <c r="D121" s="37" t="s">
        <v>127</v>
      </c>
      <c r="E121" s="39" t="s">
        <v>6505</v>
      </c>
      <c r="F121" s="40" t="s">
        <v>138</v>
      </c>
      <c r="G121" s="41">
        <v>20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130</v>
      </c>
      <c r="B122" s="45"/>
      <c r="C122" s="46"/>
      <c r="D122" s="46"/>
      <c r="E122" s="39" t="s">
        <v>6505</v>
      </c>
      <c r="F122" s="46"/>
      <c r="G122" s="46"/>
      <c r="H122" s="46"/>
      <c r="I122" s="46"/>
      <c r="J122" s="47"/>
    </row>
    <row r="123">
      <c r="A123" s="37" t="s">
        <v>131</v>
      </c>
      <c r="B123" s="45"/>
      <c r="C123" s="46"/>
      <c r="D123" s="46"/>
      <c r="E123" s="39" t="s">
        <v>6505</v>
      </c>
      <c r="F123" s="46"/>
      <c r="G123" s="46"/>
      <c r="H123" s="46"/>
      <c r="I123" s="46"/>
      <c r="J123" s="47"/>
    </row>
    <row r="124">
      <c r="A124" s="37" t="s">
        <v>125</v>
      </c>
      <c r="B124" s="37">
        <v>37</v>
      </c>
      <c r="C124" s="38" t="s">
        <v>6506</v>
      </c>
      <c r="D124" s="37" t="s">
        <v>127</v>
      </c>
      <c r="E124" s="39" t="s">
        <v>6507</v>
      </c>
      <c r="F124" s="40" t="s">
        <v>135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130</v>
      </c>
      <c r="B125" s="45"/>
      <c r="C125" s="46"/>
      <c r="D125" s="46"/>
      <c r="E125" s="39" t="s">
        <v>6507</v>
      </c>
      <c r="F125" s="46"/>
      <c r="G125" s="46"/>
      <c r="H125" s="46"/>
      <c r="I125" s="46"/>
      <c r="J125" s="47"/>
    </row>
    <row r="126">
      <c r="A126" s="37" t="s">
        <v>131</v>
      </c>
      <c r="B126" s="45"/>
      <c r="C126" s="46"/>
      <c r="D126" s="46"/>
      <c r="E126" s="39" t="s">
        <v>6507</v>
      </c>
      <c r="F126" s="46"/>
      <c r="G126" s="46"/>
      <c r="H126" s="46"/>
      <c r="I126" s="46"/>
      <c r="J126" s="47"/>
    </row>
    <row r="127">
      <c r="A127" s="37" t="s">
        <v>125</v>
      </c>
      <c r="B127" s="37">
        <v>38</v>
      </c>
      <c r="C127" s="38" t="s">
        <v>6508</v>
      </c>
      <c r="D127" s="37" t="s">
        <v>127</v>
      </c>
      <c r="E127" s="39" t="s">
        <v>6509</v>
      </c>
      <c r="F127" s="40" t="s">
        <v>135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130</v>
      </c>
      <c r="B128" s="45"/>
      <c r="C128" s="46"/>
      <c r="D128" s="46"/>
      <c r="E128" s="39" t="s">
        <v>6509</v>
      </c>
      <c r="F128" s="46"/>
      <c r="G128" s="46"/>
      <c r="H128" s="46"/>
      <c r="I128" s="46"/>
      <c r="J128" s="47"/>
    </row>
    <row r="129">
      <c r="A129" s="37" t="s">
        <v>131</v>
      </c>
      <c r="B129" s="45"/>
      <c r="C129" s="46"/>
      <c r="D129" s="46"/>
      <c r="E129" s="39" t="s">
        <v>6509</v>
      </c>
      <c r="F129" s="46"/>
      <c r="G129" s="46"/>
      <c r="H129" s="46"/>
      <c r="I129" s="46"/>
      <c r="J129" s="47"/>
    </row>
    <row r="130">
      <c r="A130" s="37" t="s">
        <v>125</v>
      </c>
      <c r="B130" s="37">
        <v>39</v>
      </c>
      <c r="C130" s="38" t="s">
        <v>6510</v>
      </c>
      <c r="D130" s="37" t="s">
        <v>127</v>
      </c>
      <c r="E130" s="39" t="s">
        <v>6511</v>
      </c>
      <c r="F130" s="40" t="s">
        <v>656</v>
      </c>
      <c r="G130" s="41">
        <v>50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130</v>
      </c>
      <c r="B131" s="45"/>
      <c r="C131" s="46"/>
      <c r="D131" s="46"/>
      <c r="E131" s="39" t="s">
        <v>6511</v>
      </c>
      <c r="F131" s="46"/>
      <c r="G131" s="46"/>
      <c r="H131" s="46"/>
      <c r="I131" s="46"/>
      <c r="J131" s="47"/>
    </row>
    <row r="132">
      <c r="A132" s="37" t="s">
        <v>131</v>
      </c>
      <c r="B132" s="45"/>
      <c r="C132" s="46"/>
      <c r="D132" s="46"/>
      <c r="E132" s="39" t="s">
        <v>6511</v>
      </c>
      <c r="F132" s="46"/>
      <c r="G132" s="46"/>
      <c r="H132" s="46"/>
      <c r="I132" s="46"/>
      <c r="J132" s="47"/>
    </row>
    <row r="133">
      <c r="A133" s="37" t="s">
        <v>125</v>
      </c>
      <c r="B133" s="37">
        <v>40</v>
      </c>
      <c r="C133" s="38" t="s">
        <v>6512</v>
      </c>
      <c r="D133" s="37" t="s">
        <v>127</v>
      </c>
      <c r="E133" s="39" t="s">
        <v>6513</v>
      </c>
      <c r="F133" s="40" t="s">
        <v>522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130</v>
      </c>
      <c r="B134" s="45"/>
      <c r="C134" s="46"/>
      <c r="D134" s="46"/>
      <c r="E134" s="39" t="s">
        <v>6513</v>
      </c>
      <c r="F134" s="46"/>
      <c r="G134" s="46"/>
      <c r="H134" s="46"/>
      <c r="I134" s="46"/>
      <c r="J134" s="47"/>
    </row>
    <row r="135">
      <c r="A135" s="37" t="s">
        <v>131</v>
      </c>
      <c r="B135" s="48"/>
      <c r="C135" s="49"/>
      <c r="D135" s="49"/>
      <c r="E135" s="39" t="s">
        <v>6513</v>
      </c>
      <c r="F135" s="49"/>
      <c r="G135" s="49"/>
      <c r="H135" s="49"/>
      <c r="I135" s="49"/>
      <c r="J135" s="50"/>
    </row>
  </sheetData>
  <sheetProtection sheet="1" objects="1" scenarios="1" spinCount="100000" saltValue="R0n6O+A6YuhsKHPrrcWqiNUbhlpL0+5B27Q39+hetCCEYk5ulMSfeLaGVJfNRJy11ylmX1RADU5ZY5V324bR/Q==" hashValue="9pkuY93wj7cie3pQjD8P2F96hINgfOSvn0N+Y8NS2nx5PUmQ8nZEs70EX7GCcd3p29Ya93zHffPTy8VbxjAmq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6514</v>
      </c>
      <c r="I3" s="25">
        <f>SUMIFS(I9:I47,A9:A47,"SD")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87</v>
      </c>
      <c r="D4" s="22"/>
      <c r="E4" s="23" t="s">
        <v>88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6514</v>
      </c>
      <c r="D5" s="22"/>
      <c r="E5" s="23" t="s">
        <v>90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SUMIFS(I10:I35,A10:A35,"P")</f>
        <v>0</v>
      </c>
      <c r="J9" s="36"/>
    </row>
    <row r="10">
      <c r="A10" s="37" t="s">
        <v>125</v>
      </c>
      <c r="B10" s="37">
        <v>1</v>
      </c>
      <c r="C10" s="38" t="s">
        <v>6515</v>
      </c>
      <c r="D10" s="37" t="s">
        <v>127</v>
      </c>
      <c r="E10" s="39" t="s">
        <v>6516</v>
      </c>
      <c r="F10" s="40" t="s">
        <v>1304</v>
      </c>
      <c r="G10" s="41">
        <v>16680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6516</v>
      </c>
      <c r="F11" s="46"/>
      <c r="G11" s="46"/>
      <c r="H11" s="46"/>
      <c r="I11" s="46"/>
      <c r="J11" s="47"/>
    </row>
    <row r="12">
      <c r="A12" s="37" t="s">
        <v>131</v>
      </c>
      <c r="B12" s="45"/>
      <c r="C12" s="46"/>
      <c r="D12" s="46"/>
      <c r="E12" s="39" t="s">
        <v>6516</v>
      </c>
      <c r="F12" s="46"/>
      <c r="G12" s="46"/>
      <c r="H12" s="46"/>
      <c r="I12" s="46"/>
      <c r="J12" s="47"/>
    </row>
    <row r="13" ht="45">
      <c r="A13" s="37" t="s">
        <v>125</v>
      </c>
      <c r="B13" s="37">
        <v>2</v>
      </c>
      <c r="C13" s="38" t="s">
        <v>6517</v>
      </c>
      <c r="D13" s="37" t="s">
        <v>127</v>
      </c>
      <c r="E13" s="39" t="s">
        <v>6518</v>
      </c>
      <c r="F13" s="40" t="s">
        <v>1304</v>
      </c>
      <c r="G13" s="41">
        <v>35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75">
      <c r="A14" s="37" t="s">
        <v>130</v>
      </c>
      <c r="B14" s="45"/>
      <c r="C14" s="46"/>
      <c r="D14" s="46"/>
      <c r="E14" s="39" t="s">
        <v>6519</v>
      </c>
      <c r="F14" s="46"/>
      <c r="G14" s="46"/>
      <c r="H14" s="46"/>
      <c r="I14" s="46"/>
      <c r="J14" s="47"/>
    </row>
    <row r="15" ht="75">
      <c r="A15" s="37" t="s">
        <v>131</v>
      </c>
      <c r="B15" s="45"/>
      <c r="C15" s="46"/>
      <c r="D15" s="46"/>
      <c r="E15" s="39" t="s">
        <v>6519</v>
      </c>
      <c r="F15" s="46"/>
      <c r="G15" s="46"/>
      <c r="H15" s="46"/>
      <c r="I15" s="46"/>
      <c r="J15" s="47"/>
    </row>
    <row r="16" ht="30">
      <c r="A16" s="37" t="s">
        <v>125</v>
      </c>
      <c r="B16" s="37">
        <v>3</v>
      </c>
      <c r="C16" s="38" t="s">
        <v>6520</v>
      </c>
      <c r="D16" s="37" t="s">
        <v>127</v>
      </c>
      <c r="E16" s="39" t="s">
        <v>6521</v>
      </c>
      <c r="F16" s="40" t="s">
        <v>1289</v>
      </c>
      <c r="G16" s="41">
        <v>7733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130</v>
      </c>
      <c r="B17" s="45"/>
      <c r="C17" s="46"/>
      <c r="D17" s="46"/>
      <c r="E17" s="39" t="s">
        <v>6521</v>
      </c>
      <c r="F17" s="46"/>
      <c r="G17" s="46"/>
      <c r="H17" s="46"/>
      <c r="I17" s="46"/>
      <c r="J17" s="47"/>
    </row>
    <row r="18" ht="75">
      <c r="A18" s="37" t="s">
        <v>242</v>
      </c>
      <c r="B18" s="45"/>
      <c r="C18" s="46"/>
      <c r="D18" s="46"/>
      <c r="E18" s="51" t="s">
        <v>6522</v>
      </c>
      <c r="F18" s="46"/>
      <c r="G18" s="46"/>
      <c r="H18" s="46"/>
      <c r="I18" s="46"/>
      <c r="J18" s="47"/>
    </row>
    <row r="19" ht="30">
      <c r="A19" s="37" t="s">
        <v>131</v>
      </c>
      <c r="B19" s="45"/>
      <c r="C19" s="46"/>
      <c r="D19" s="46"/>
      <c r="E19" s="39" t="s">
        <v>6523</v>
      </c>
      <c r="F19" s="46"/>
      <c r="G19" s="46"/>
      <c r="H19" s="46"/>
      <c r="I19" s="46"/>
      <c r="J19" s="47"/>
    </row>
    <row r="20" ht="30">
      <c r="A20" s="37" t="s">
        <v>125</v>
      </c>
      <c r="B20" s="37">
        <v>4</v>
      </c>
      <c r="C20" s="38" t="s">
        <v>6524</v>
      </c>
      <c r="D20" s="37" t="s">
        <v>127</v>
      </c>
      <c r="E20" s="39" t="s">
        <v>6525</v>
      </c>
      <c r="F20" s="40" t="s">
        <v>1289</v>
      </c>
      <c r="G20" s="41">
        <v>3153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130</v>
      </c>
      <c r="B21" s="45"/>
      <c r="C21" s="46"/>
      <c r="D21" s="46"/>
      <c r="E21" s="39" t="s">
        <v>6525</v>
      </c>
      <c r="F21" s="46"/>
      <c r="G21" s="46"/>
      <c r="H21" s="46"/>
      <c r="I21" s="46"/>
      <c r="J21" s="47"/>
    </row>
    <row r="22" ht="90">
      <c r="A22" s="37" t="s">
        <v>242</v>
      </c>
      <c r="B22" s="45"/>
      <c r="C22" s="46"/>
      <c r="D22" s="46"/>
      <c r="E22" s="51" t="s">
        <v>6526</v>
      </c>
      <c r="F22" s="46"/>
      <c r="G22" s="46"/>
      <c r="H22" s="46"/>
      <c r="I22" s="46"/>
      <c r="J22" s="47"/>
    </row>
    <row r="23" ht="45">
      <c r="A23" s="37" t="s">
        <v>131</v>
      </c>
      <c r="B23" s="45"/>
      <c r="C23" s="46"/>
      <c r="D23" s="46"/>
      <c r="E23" s="39" t="s">
        <v>6527</v>
      </c>
      <c r="F23" s="46"/>
      <c r="G23" s="46"/>
      <c r="H23" s="46"/>
      <c r="I23" s="46"/>
      <c r="J23" s="47"/>
    </row>
    <row r="24" ht="45">
      <c r="A24" s="37" t="s">
        <v>125</v>
      </c>
      <c r="B24" s="37">
        <v>5</v>
      </c>
      <c r="C24" s="38" t="s">
        <v>1647</v>
      </c>
      <c r="D24" s="37" t="s">
        <v>127</v>
      </c>
      <c r="E24" s="39" t="s">
        <v>1522</v>
      </c>
      <c r="F24" s="40" t="s">
        <v>1289</v>
      </c>
      <c r="G24" s="41">
        <v>10040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60">
      <c r="A25" s="37" t="s">
        <v>130</v>
      </c>
      <c r="B25" s="45"/>
      <c r="C25" s="46"/>
      <c r="D25" s="46"/>
      <c r="E25" s="39" t="s">
        <v>1648</v>
      </c>
      <c r="F25" s="46"/>
      <c r="G25" s="46"/>
      <c r="H25" s="46"/>
      <c r="I25" s="46"/>
      <c r="J25" s="47"/>
    </row>
    <row r="26" ht="45">
      <c r="A26" s="37" t="s">
        <v>242</v>
      </c>
      <c r="B26" s="45"/>
      <c r="C26" s="46"/>
      <c r="D26" s="46"/>
      <c r="E26" s="51" t="s">
        <v>6528</v>
      </c>
      <c r="F26" s="46"/>
      <c r="G26" s="46"/>
      <c r="H26" s="46"/>
      <c r="I26" s="46"/>
      <c r="J26" s="47"/>
    </row>
    <row r="27" ht="60">
      <c r="A27" s="37" t="s">
        <v>131</v>
      </c>
      <c r="B27" s="45"/>
      <c r="C27" s="46"/>
      <c r="D27" s="46"/>
      <c r="E27" s="39" t="s">
        <v>1648</v>
      </c>
      <c r="F27" s="46"/>
      <c r="G27" s="46"/>
      <c r="H27" s="46"/>
      <c r="I27" s="46"/>
      <c r="J27" s="47"/>
    </row>
    <row r="28" ht="45">
      <c r="A28" s="37" t="s">
        <v>125</v>
      </c>
      <c r="B28" s="37">
        <v>6</v>
      </c>
      <c r="C28" s="38" t="s">
        <v>1974</v>
      </c>
      <c r="D28" s="37" t="s">
        <v>127</v>
      </c>
      <c r="E28" s="39" t="s">
        <v>1975</v>
      </c>
      <c r="F28" s="40" t="s">
        <v>1289</v>
      </c>
      <c r="G28" s="41">
        <v>3153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45">
      <c r="A29" s="37" t="s">
        <v>130</v>
      </c>
      <c r="B29" s="45"/>
      <c r="C29" s="46"/>
      <c r="D29" s="46"/>
      <c r="E29" s="39" t="s">
        <v>1975</v>
      </c>
      <c r="F29" s="46"/>
      <c r="G29" s="46"/>
      <c r="H29" s="46"/>
      <c r="I29" s="46"/>
      <c r="J29" s="47"/>
    </row>
    <row r="30" ht="90">
      <c r="A30" s="37" t="s">
        <v>242</v>
      </c>
      <c r="B30" s="45"/>
      <c r="C30" s="46"/>
      <c r="D30" s="46"/>
      <c r="E30" s="51" t="s">
        <v>6529</v>
      </c>
      <c r="F30" s="46"/>
      <c r="G30" s="46"/>
      <c r="H30" s="46"/>
      <c r="I30" s="46"/>
      <c r="J30" s="47"/>
    </row>
    <row r="31" ht="45">
      <c r="A31" s="37" t="s">
        <v>131</v>
      </c>
      <c r="B31" s="45"/>
      <c r="C31" s="46"/>
      <c r="D31" s="46"/>
      <c r="E31" s="39" t="s">
        <v>1975</v>
      </c>
      <c r="F31" s="46"/>
      <c r="G31" s="46"/>
      <c r="H31" s="46"/>
      <c r="I31" s="46"/>
      <c r="J31" s="47"/>
    </row>
    <row r="32" ht="30">
      <c r="A32" s="37" t="s">
        <v>125</v>
      </c>
      <c r="B32" s="37">
        <v>7</v>
      </c>
      <c r="C32" s="38" t="s">
        <v>1528</v>
      </c>
      <c r="D32" s="37" t="s">
        <v>127</v>
      </c>
      <c r="E32" s="39" t="s">
        <v>1529</v>
      </c>
      <c r="F32" s="40" t="s">
        <v>1289</v>
      </c>
      <c r="G32" s="41">
        <v>7782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130</v>
      </c>
      <c r="B33" s="45"/>
      <c r="C33" s="46"/>
      <c r="D33" s="46"/>
      <c r="E33" s="39" t="s">
        <v>1529</v>
      </c>
      <c r="F33" s="46"/>
      <c r="G33" s="46"/>
      <c r="H33" s="46"/>
      <c r="I33" s="46"/>
      <c r="J33" s="47"/>
    </row>
    <row r="34" ht="45">
      <c r="A34" s="37" t="s">
        <v>242</v>
      </c>
      <c r="B34" s="45"/>
      <c r="C34" s="46"/>
      <c r="D34" s="46"/>
      <c r="E34" s="51" t="s">
        <v>6530</v>
      </c>
      <c r="F34" s="46"/>
      <c r="G34" s="46"/>
      <c r="H34" s="46"/>
      <c r="I34" s="46"/>
      <c r="J34" s="47"/>
    </row>
    <row r="35" ht="30">
      <c r="A35" s="37" t="s">
        <v>131</v>
      </c>
      <c r="B35" s="45"/>
      <c r="C35" s="46"/>
      <c r="D35" s="46"/>
      <c r="E35" s="39" t="s">
        <v>1529</v>
      </c>
      <c r="F35" s="46"/>
      <c r="G35" s="46"/>
      <c r="H35" s="46"/>
      <c r="I35" s="46"/>
      <c r="J35" s="47"/>
    </row>
    <row r="36">
      <c r="A36" s="31" t="s">
        <v>122</v>
      </c>
      <c r="B36" s="32"/>
      <c r="C36" s="33" t="s">
        <v>945</v>
      </c>
      <c r="D36" s="34"/>
      <c r="E36" s="31" t="s">
        <v>946</v>
      </c>
      <c r="F36" s="34"/>
      <c r="G36" s="34"/>
      <c r="H36" s="34"/>
      <c r="I36" s="35">
        <f>SUMIFS(I37:I39,A37:A39,"P")</f>
        <v>0</v>
      </c>
      <c r="J36" s="36"/>
    </row>
    <row r="37" ht="45">
      <c r="A37" s="37" t="s">
        <v>125</v>
      </c>
      <c r="B37" s="37">
        <v>8</v>
      </c>
      <c r="C37" s="38" t="s">
        <v>6531</v>
      </c>
      <c r="D37" s="37" t="s">
        <v>127</v>
      </c>
      <c r="E37" s="39" t="s">
        <v>6532</v>
      </c>
      <c r="F37" s="40" t="s">
        <v>129</v>
      </c>
      <c r="G37" s="41">
        <v>8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60">
      <c r="A38" s="37" t="s">
        <v>130</v>
      </c>
      <c r="B38" s="45"/>
      <c r="C38" s="46"/>
      <c r="D38" s="46"/>
      <c r="E38" s="39" t="s">
        <v>6533</v>
      </c>
      <c r="F38" s="46"/>
      <c r="G38" s="46"/>
      <c r="H38" s="46"/>
      <c r="I38" s="46"/>
      <c r="J38" s="47"/>
    </row>
    <row r="39" ht="60">
      <c r="A39" s="37" t="s">
        <v>131</v>
      </c>
      <c r="B39" s="45"/>
      <c r="C39" s="46"/>
      <c r="D39" s="46"/>
      <c r="E39" s="39" t="s">
        <v>6533</v>
      </c>
      <c r="F39" s="46"/>
      <c r="G39" s="46"/>
      <c r="H39" s="46"/>
      <c r="I39" s="46"/>
      <c r="J39" s="47"/>
    </row>
    <row r="40">
      <c r="A40" s="31" t="s">
        <v>122</v>
      </c>
      <c r="B40" s="32"/>
      <c r="C40" s="33" t="s">
        <v>233</v>
      </c>
      <c r="D40" s="34"/>
      <c r="E40" s="31" t="s">
        <v>234</v>
      </c>
      <c r="F40" s="34"/>
      <c r="G40" s="34"/>
      <c r="H40" s="34"/>
      <c r="I40" s="35">
        <f>SUMIFS(I41:I47,A41:A47,"P")</f>
        <v>0</v>
      </c>
      <c r="J40" s="36"/>
    </row>
    <row r="41" ht="45">
      <c r="A41" s="37" t="s">
        <v>125</v>
      </c>
      <c r="B41" s="37">
        <v>9</v>
      </c>
      <c r="C41" s="38" t="s">
        <v>238</v>
      </c>
      <c r="D41" s="37" t="s">
        <v>239</v>
      </c>
      <c r="E41" s="39" t="s">
        <v>240</v>
      </c>
      <c r="F41" s="40" t="s">
        <v>237</v>
      </c>
      <c r="G41" s="41">
        <v>1445.425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130</v>
      </c>
      <c r="B42" s="45"/>
      <c r="C42" s="46"/>
      <c r="D42" s="46"/>
      <c r="E42" s="39" t="s">
        <v>241</v>
      </c>
      <c r="F42" s="46"/>
      <c r="G42" s="46"/>
      <c r="H42" s="46"/>
      <c r="I42" s="46"/>
      <c r="J42" s="47"/>
    </row>
    <row r="43">
      <c r="A43" s="37" t="s">
        <v>242</v>
      </c>
      <c r="B43" s="45"/>
      <c r="C43" s="46"/>
      <c r="D43" s="46"/>
      <c r="E43" s="51" t="s">
        <v>6534</v>
      </c>
      <c r="F43" s="46"/>
      <c r="G43" s="46"/>
      <c r="H43" s="46"/>
      <c r="I43" s="46"/>
      <c r="J43" s="47"/>
    </row>
    <row r="44" ht="225">
      <c r="A44" s="37" t="s">
        <v>131</v>
      </c>
      <c r="B44" s="45"/>
      <c r="C44" s="46"/>
      <c r="D44" s="46"/>
      <c r="E44" s="39" t="s">
        <v>244</v>
      </c>
      <c r="F44" s="46"/>
      <c r="G44" s="46"/>
      <c r="H44" s="46"/>
      <c r="I44" s="46"/>
      <c r="J44" s="47"/>
    </row>
    <row r="45" ht="45">
      <c r="A45" s="37" t="s">
        <v>125</v>
      </c>
      <c r="B45" s="37">
        <v>10</v>
      </c>
      <c r="C45" s="38" t="s">
        <v>6535</v>
      </c>
      <c r="D45" s="37" t="s">
        <v>6536</v>
      </c>
      <c r="E45" s="39" t="s">
        <v>6537</v>
      </c>
      <c r="F45" s="40" t="s">
        <v>237</v>
      </c>
      <c r="G45" s="41">
        <v>31.315000000000001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30">
      <c r="A46" s="37" t="s">
        <v>130</v>
      </c>
      <c r="B46" s="45"/>
      <c r="C46" s="46"/>
      <c r="D46" s="46"/>
      <c r="E46" s="39" t="s">
        <v>6538</v>
      </c>
      <c r="F46" s="46"/>
      <c r="G46" s="46"/>
      <c r="H46" s="46"/>
      <c r="I46" s="46"/>
      <c r="J46" s="47"/>
    </row>
    <row r="47" ht="225">
      <c r="A47" s="37" t="s">
        <v>131</v>
      </c>
      <c r="B47" s="48"/>
      <c r="C47" s="49"/>
      <c r="D47" s="49"/>
      <c r="E47" s="39" t="s">
        <v>6539</v>
      </c>
      <c r="F47" s="49"/>
      <c r="G47" s="49"/>
      <c r="H47" s="49"/>
      <c r="I47" s="49"/>
      <c r="J47" s="50"/>
    </row>
  </sheetData>
  <sheetProtection sheet="1" objects="1" scenarios="1" spinCount="100000" saltValue="Ib2z/qLuDQXw2aMlxMw52J9bUy9O5f/y48SJBduYwJkK4CPh4H0gVazh/4O4M1H0ZQFuiLo85I0H58l5JknYJA==" hashValue="uZ3lht+NYrr3f9guIAG+r0PW1ROYJU/zo7Iuqk4idrxlv8vJMWuUYXrALcTD+CD6jFTeOTNPwN+dXZ2w++YPR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6540</v>
      </c>
      <c r="I3" s="25">
        <f>SUMIFS(I9:I50,A9:A50,"SD")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87</v>
      </c>
      <c r="D4" s="22"/>
      <c r="E4" s="23" t="s">
        <v>88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6540</v>
      </c>
      <c r="D5" s="22"/>
      <c r="E5" s="23" t="s">
        <v>92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SUMIFS(I10:I37,A10:A37,"P")</f>
        <v>0</v>
      </c>
      <c r="J9" s="36"/>
    </row>
    <row r="10" ht="45">
      <c r="A10" s="37" t="s">
        <v>125</v>
      </c>
      <c r="B10" s="37">
        <v>1</v>
      </c>
      <c r="C10" s="38" t="s">
        <v>6541</v>
      </c>
      <c r="D10" s="37" t="s">
        <v>127</v>
      </c>
      <c r="E10" s="39" t="s">
        <v>6542</v>
      </c>
      <c r="F10" s="40" t="s">
        <v>1289</v>
      </c>
      <c r="G10" s="41">
        <v>8874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130</v>
      </c>
      <c r="B11" s="45"/>
      <c r="C11" s="46"/>
      <c r="D11" s="46"/>
      <c r="E11" s="39" t="s">
        <v>6543</v>
      </c>
      <c r="F11" s="46"/>
      <c r="G11" s="46"/>
      <c r="H11" s="46"/>
      <c r="I11" s="46"/>
      <c r="J11" s="47"/>
    </row>
    <row r="12" ht="30">
      <c r="A12" s="37" t="s">
        <v>242</v>
      </c>
      <c r="B12" s="45"/>
      <c r="C12" s="46"/>
      <c r="D12" s="46"/>
      <c r="E12" s="51" t="s">
        <v>6544</v>
      </c>
      <c r="F12" s="46"/>
      <c r="G12" s="46"/>
      <c r="H12" s="46"/>
      <c r="I12" s="46"/>
      <c r="J12" s="47"/>
    </row>
    <row r="13" ht="45">
      <c r="A13" s="37" t="s">
        <v>131</v>
      </c>
      <c r="B13" s="45"/>
      <c r="C13" s="46"/>
      <c r="D13" s="46"/>
      <c r="E13" s="39" t="s">
        <v>6545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6520</v>
      </c>
      <c r="D14" s="37" t="s">
        <v>127</v>
      </c>
      <c r="E14" s="39" t="s">
        <v>6521</v>
      </c>
      <c r="F14" s="40" t="s">
        <v>1289</v>
      </c>
      <c r="G14" s="41">
        <v>6119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6521</v>
      </c>
      <c r="F15" s="46"/>
      <c r="G15" s="46"/>
      <c r="H15" s="46"/>
      <c r="I15" s="46"/>
      <c r="J15" s="47"/>
    </row>
    <row r="16" ht="105">
      <c r="A16" s="37" t="s">
        <v>242</v>
      </c>
      <c r="B16" s="45"/>
      <c r="C16" s="46"/>
      <c r="D16" s="46"/>
      <c r="E16" s="51" t="s">
        <v>6546</v>
      </c>
      <c r="F16" s="46"/>
      <c r="G16" s="46"/>
      <c r="H16" s="46"/>
      <c r="I16" s="46"/>
      <c r="J16" s="47"/>
    </row>
    <row r="17" ht="30">
      <c r="A17" s="37" t="s">
        <v>131</v>
      </c>
      <c r="B17" s="45"/>
      <c r="C17" s="46"/>
      <c r="D17" s="46"/>
      <c r="E17" s="39" t="s">
        <v>6523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6524</v>
      </c>
      <c r="D18" s="37" t="s">
        <v>127</v>
      </c>
      <c r="E18" s="39" t="s">
        <v>6525</v>
      </c>
      <c r="F18" s="40" t="s">
        <v>1289</v>
      </c>
      <c r="G18" s="41">
        <v>4159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6525</v>
      </c>
      <c r="F19" s="46"/>
      <c r="G19" s="46"/>
      <c r="H19" s="46"/>
      <c r="I19" s="46"/>
      <c r="J19" s="47"/>
    </row>
    <row r="20" ht="90">
      <c r="A20" s="37" t="s">
        <v>242</v>
      </c>
      <c r="B20" s="45"/>
      <c r="C20" s="46"/>
      <c r="D20" s="46"/>
      <c r="E20" s="51" t="s">
        <v>6547</v>
      </c>
      <c r="F20" s="46"/>
      <c r="G20" s="46"/>
      <c r="H20" s="46"/>
      <c r="I20" s="46"/>
      <c r="J20" s="47"/>
    </row>
    <row r="21" ht="45">
      <c r="A21" s="37" t="s">
        <v>131</v>
      </c>
      <c r="B21" s="45"/>
      <c r="C21" s="46"/>
      <c r="D21" s="46"/>
      <c r="E21" s="39" t="s">
        <v>6527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1647</v>
      </c>
      <c r="D22" s="37" t="s">
        <v>127</v>
      </c>
      <c r="E22" s="39" t="s">
        <v>1522</v>
      </c>
      <c r="F22" s="40" t="s">
        <v>1289</v>
      </c>
      <c r="G22" s="41">
        <v>6247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130</v>
      </c>
      <c r="B23" s="45"/>
      <c r="C23" s="46"/>
      <c r="D23" s="46"/>
      <c r="E23" s="39" t="s">
        <v>1648</v>
      </c>
      <c r="F23" s="46"/>
      <c r="G23" s="46"/>
      <c r="H23" s="46"/>
      <c r="I23" s="46"/>
      <c r="J23" s="47"/>
    </row>
    <row r="24" ht="75">
      <c r="A24" s="37" t="s">
        <v>242</v>
      </c>
      <c r="B24" s="45"/>
      <c r="C24" s="46"/>
      <c r="D24" s="46"/>
      <c r="E24" s="51" t="s">
        <v>6548</v>
      </c>
      <c r="F24" s="46"/>
      <c r="G24" s="46"/>
      <c r="H24" s="46"/>
      <c r="I24" s="46"/>
      <c r="J24" s="47"/>
    </row>
    <row r="25" ht="60">
      <c r="A25" s="37" t="s">
        <v>131</v>
      </c>
      <c r="B25" s="45"/>
      <c r="C25" s="46"/>
      <c r="D25" s="46"/>
      <c r="E25" s="39" t="s">
        <v>1648</v>
      </c>
      <c r="F25" s="46"/>
      <c r="G25" s="46"/>
      <c r="H25" s="46"/>
      <c r="I25" s="46"/>
      <c r="J25" s="47"/>
    </row>
    <row r="26" ht="30">
      <c r="A26" s="37" t="s">
        <v>125</v>
      </c>
      <c r="B26" s="37">
        <v>5</v>
      </c>
      <c r="C26" s="38" t="s">
        <v>1525</v>
      </c>
      <c r="D26" s="37" t="s">
        <v>127</v>
      </c>
      <c r="E26" s="39" t="s">
        <v>1526</v>
      </c>
      <c r="F26" s="40" t="s">
        <v>1289</v>
      </c>
      <c r="G26" s="41">
        <v>15929.799999999999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1526</v>
      </c>
      <c r="F27" s="46"/>
      <c r="G27" s="46"/>
      <c r="H27" s="46"/>
      <c r="I27" s="46"/>
      <c r="J27" s="47"/>
    </row>
    <row r="28">
      <c r="A28" s="37" t="s">
        <v>242</v>
      </c>
      <c r="B28" s="45"/>
      <c r="C28" s="46"/>
      <c r="D28" s="46"/>
      <c r="E28" s="51" t="s">
        <v>6549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1526</v>
      </c>
      <c r="F29" s="46"/>
      <c r="G29" s="46"/>
      <c r="H29" s="46"/>
      <c r="I29" s="46"/>
      <c r="J29" s="47"/>
    </row>
    <row r="30" ht="45">
      <c r="A30" s="37" t="s">
        <v>125</v>
      </c>
      <c r="B30" s="37">
        <v>6</v>
      </c>
      <c r="C30" s="38" t="s">
        <v>6550</v>
      </c>
      <c r="D30" s="37" t="s">
        <v>127</v>
      </c>
      <c r="E30" s="39" t="s">
        <v>6551</v>
      </c>
      <c r="F30" s="40" t="s">
        <v>1289</v>
      </c>
      <c r="G30" s="41">
        <v>4159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45">
      <c r="A31" s="37" t="s">
        <v>130</v>
      </c>
      <c r="B31" s="45"/>
      <c r="C31" s="46"/>
      <c r="D31" s="46"/>
      <c r="E31" s="39" t="s">
        <v>6552</v>
      </c>
      <c r="F31" s="46"/>
      <c r="G31" s="46"/>
      <c r="H31" s="46"/>
      <c r="I31" s="46"/>
      <c r="J31" s="47"/>
    </row>
    <row r="32" ht="90">
      <c r="A32" s="37" t="s">
        <v>242</v>
      </c>
      <c r="B32" s="45"/>
      <c r="C32" s="46"/>
      <c r="D32" s="46"/>
      <c r="E32" s="51" t="s">
        <v>6547</v>
      </c>
      <c r="F32" s="46"/>
      <c r="G32" s="46"/>
      <c r="H32" s="46"/>
      <c r="I32" s="46"/>
      <c r="J32" s="47"/>
    </row>
    <row r="33" ht="45">
      <c r="A33" s="37" t="s">
        <v>131</v>
      </c>
      <c r="B33" s="45"/>
      <c r="C33" s="46"/>
      <c r="D33" s="46"/>
      <c r="E33" s="39" t="s">
        <v>6552</v>
      </c>
      <c r="F33" s="46"/>
      <c r="G33" s="46"/>
      <c r="H33" s="46"/>
      <c r="I33" s="46"/>
      <c r="J33" s="47"/>
    </row>
    <row r="34" ht="30">
      <c r="A34" s="37" t="s">
        <v>125</v>
      </c>
      <c r="B34" s="37">
        <v>7</v>
      </c>
      <c r="C34" s="38" t="s">
        <v>1528</v>
      </c>
      <c r="D34" s="37" t="s">
        <v>127</v>
      </c>
      <c r="E34" s="39" t="s">
        <v>1529</v>
      </c>
      <c r="F34" s="40" t="s">
        <v>1289</v>
      </c>
      <c r="G34" s="41">
        <v>6070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130</v>
      </c>
      <c r="B35" s="45"/>
      <c r="C35" s="46"/>
      <c r="D35" s="46"/>
      <c r="E35" s="39" t="s">
        <v>1529</v>
      </c>
      <c r="F35" s="46"/>
      <c r="G35" s="46"/>
      <c r="H35" s="46"/>
      <c r="I35" s="46"/>
      <c r="J35" s="47"/>
    </row>
    <row r="36" ht="45">
      <c r="A36" s="37" t="s">
        <v>242</v>
      </c>
      <c r="B36" s="45"/>
      <c r="C36" s="46"/>
      <c r="D36" s="46"/>
      <c r="E36" s="51" t="s">
        <v>6553</v>
      </c>
      <c r="F36" s="46"/>
      <c r="G36" s="46"/>
      <c r="H36" s="46"/>
      <c r="I36" s="46"/>
      <c r="J36" s="47"/>
    </row>
    <row r="37" ht="30">
      <c r="A37" s="37" t="s">
        <v>131</v>
      </c>
      <c r="B37" s="45"/>
      <c r="C37" s="46"/>
      <c r="D37" s="46"/>
      <c r="E37" s="39" t="s">
        <v>1529</v>
      </c>
      <c r="F37" s="46"/>
      <c r="G37" s="46"/>
      <c r="H37" s="46"/>
      <c r="I37" s="46"/>
      <c r="J37" s="47"/>
    </row>
    <row r="38">
      <c r="A38" s="31" t="s">
        <v>122</v>
      </c>
      <c r="B38" s="32"/>
      <c r="C38" s="33" t="s">
        <v>233</v>
      </c>
      <c r="D38" s="34"/>
      <c r="E38" s="31" t="s">
        <v>234</v>
      </c>
      <c r="F38" s="34"/>
      <c r="G38" s="34"/>
      <c r="H38" s="34"/>
      <c r="I38" s="35">
        <f>SUMIFS(I39:I50,A39:A50,"P")</f>
        <v>0</v>
      </c>
      <c r="J38" s="36"/>
    </row>
    <row r="39" ht="45">
      <c r="A39" s="37" t="s">
        <v>125</v>
      </c>
      <c r="B39" s="37">
        <v>8</v>
      </c>
      <c r="C39" s="38" t="s">
        <v>238</v>
      </c>
      <c r="D39" s="37" t="s">
        <v>239</v>
      </c>
      <c r="E39" s="39" t="s">
        <v>240</v>
      </c>
      <c r="F39" s="40" t="s">
        <v>237</v>
      </c>
      <c r="G39" s="41">
        <v>6594.0450000000001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130</v>
      </c>
      <c r="B40" s="45"/>
      <c r="C40" s="46"/>
      <c r="D40" s="46"/>
      <c r="E40" s="39" t="s">
        <v>241</v>
      </c>
      <c r="F40" s="46"/>
      <c r="G40" s="46"/>
      <c r="H40" s="46"/>
      <c r="I40" s="46"/>
      <c r="J40" s="47"/>
    </row>
    <row r="41">
      <c r="A41" s="37" t="s">
        <v>242</v>
      </c>
      <c r="B41" s="45"/>
      <c r="C41" s="46"/>
      <c r="D41" s="46"/>
      <c r="E41" s="51" t="s">
        <v>6554</v>
      </c>
      <c r="F41" s="46"/>
      <c r="G41" s="46"/>
      <c r="H41" s="46"/>
      <c r="I41" s="46"/>
      <c r="J41" s="47"/>
    </row>
    <row r="42" ht="225">
      <c r="A42" s="37" t="s">
        <v>131</v>
      </c>
      <c r="B42" s="45"/>
      <c r="C42" s="46"/>
      <c r="D42" s="46"/>
      <c r="E42" s="39" t="s">
        <v>244</v>
      </c>
      <c r="F42" s="46"/>
      <c r="G42" s="46"/>
      <c r="H42" s="46"/>
      <c r="I42" s="46"/>
      <c r="J42" s="47"/>
    </row>
    <row r="43" ht="45">
      <c r="A43" s="37" t="s">
        <v>125</v>
      </c>
      <c r="B43" s="37">
        <v>9</v>
      </c>
      <c r="C43" s="38" t="s">
        <v>6555</v>
      </c>
      <c r="D43" s="37" t="s">
        <v>6556</v>
      </c>
      <c r="E43" s="39" t="s">
        <v>6557</v>
      </c>
      <c r="F43" s="40" t="s">
        <v>237</v>
      </c>
      <c r="G43" s="41">
        <v>10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130</v>
      </c>
      <c r="B44" s="45"/>
      <c r="C44" s="46"/>
      <c r="D44" s="46"/>
      <c r="E44" s="39" t="s">
        <v>6558</v>
      </c>
      <c r="F44" s="46"/>
      <c r="G44" s="46"/>
      <c r="H44" s="46"/>
      <c r="I44" s="46"/>
      <c r="J44" s="47"/>
    </row>
    <row r="45">
      <c r="A45" s="37" t="s">
        <v>242</v>
      </c>
      <c r="B45" s="45"/>
      <c r="C45" s="46"/>
      <c r="D45" s="46"/>
      <c r="E45" s="51" t="s">
        <v>1982</v>
      </c>
      <c r="F45" s="46"/>
      <c r="G45" s="46"/>
      <c r="H45" s="46"/>
      <c r="I45" s="46"/>
      <c r="J45" s="47"/>
    </row>
    <row r="46" ht="225">
      <c r="A46" s="37" t="s">
        <v>131</v>
      </c>
      <c r="B46" s="45"/>
      <c r="C46" s="46"/>
      <c r="D46" s="46"/>
      <c r="E46" s="39" t="s">
        <v>6559</v>
      </c>
      <c r="F46" s="46"/>
      <c r="G46" s="46"/>
      <c r="H46" s="46"/>
      <c r="I46" s="46"/>
      <c r="J46" s="47"/>
    </row>
    <row r="47" ht="45">
      <c r="A47" s="37" t="s">
        <v>125</v>
      </c>
      <c r="B47" s="37">
        <v>10</v>
      </c>
      <c r="C47" s="38" t="s">
        <v>6560</v>
      </c>
      <c r="D47" s="37" t="s">
        <v>6561</v>
      </c>
      <c r="E47" s="39" t="s">
        <v>6562</v>
      </c>
      <c r="F47" s="40" t="s">
        <v>237</v>
      </c>
      <c r="G47" s="41">
        <v>423.13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130</v>
      </c>
      <c r="B48" s="45"/>
      <c r="C48" s="46"/>
      <c r="D48" s="46"/>
      <c r="E48" s="39" t="s">
        <v>6563</v>
      </c>
      <c r="F48" s="46"/>
      <c r="G48" s="46"/>
      <c r="H48" s="46"/>
      <c r="I48" s="46"/>
      <c r="J48" s="47"/>
    </row>
    <row r="49">
      <c r="A49" s="37" t="s">
        <v>242</v>
      </c>
      <c r="B49" s="45"/>
      <c r="C49" s="46"/>
      <c r="D49" s="46"/>
      <c r="E49" s="51" t="s">
        <v>6564</v>
      </c>
      <c r="F49" s="46"/>
      <c r="G49" s="46"/>
      <c r="H49" s="46"/>
      <c r="I49" s="46"/>
      <c r="J49" s="47"/>
    </row>
    <row r="50" ht="225">
      <c r="A50" s="37" t="s">
        <v>131</v>
      </c>
      <c r="B50" s="48"/>
      <c r="C50" s="49"/>
      <c r="D50" s="49"/>
      <c r="E50" s="39" t="s">
        <v>6565</v>
      </c>
      <c r="F50" s="49"/>
      <c r="G50" s="49"/>
      <c r="H50" s="49"/>
      <c r="I50" s="49"/>
      <c r="J50" s="50"/>
    </row>
  </sheetData>
  <sheetProtection sheet="1" objects="1" scenarios="1" spinCount="100000" saltValue="UeIN3c/RXYsV41h5uFm7XHiWs6Lcj3ScezbBE9LmGr4WeBBD6Ayu41toTRXPZA2IH15dFIPrE9zIPQegOAbkZg==" hashValue="oSnlFE5R0Lm0JD1x6j6NMWpbh8Ckx73L2EEJ3zwcNaM1iV9W+FY2uR5NkSYU8HUQjvcx04FdrTViqkc95Qcag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6566</v>
      </c>
      <c r="I3" s="25">
        <f>SUMIFS(I9:I123,A9:A123,"SD")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87</v>
      </c>
      <c r="D4" s="22"/>
      <c r="E4" s="23" t="s">
        <v>88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6566</v>
      </c>
      <c r="D5" s="22"/>
      <c r="E5" s="23" t="s">
        <v>94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297</v>
      </c>
      <c r="D9" s="34"/>
      <c r="E9" s="31" t="s">
        <v>1286</v>
      </c>
      <c r="F9" s="34"/>
      <c r="G9" s="34"/>
      <c r="H9" s="34"/>
      <c r="I9" s="35">
        <f>SUMIFS(I10:I119,A10:A119,"P")</f>
        <v>0</v>
      </c>
      <c r="J9" s="36"/>
    </row>
    <row r="10">
      <c r="A10" s="37" t="s">
        <v>125</v>
      </c>
      <c r="B10" s="37">
        <v>1</v>
      </c>
      <c r="C10" s="38" t="s">
        <v>6567</v>
      </c>
      <c r="D10" s="37" t="s">
        <v>127</v>
      </c>
      <c r="E10" s="39" t="s">
        <v>6568</v>
      </c>
      <c r="F10" s="40" t="s">
        <v>656</v>
      </c>
      <c r="G10" s="41">
        <v>227.375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6568</v>
      </c>
      <c r="F11" s="46"/>
      <c r="G11" s="46"/>
      <c r="H11" s="46"/>
      <c r="I11" s="46"/>
      <c r="J11" s="47"/>
    </row>
    <row r="12">
      <c r="A12" s="37" t="s">
        <v>242</v>
      </c>
      <c r="B12" s="45"/>
      <c r="C12" s="46"/>
      <c r="D12" s="46"/>
      <c r="E12" s="51" t="s">
        <v>6569</v>
      </c>
      <c r="F12" s="46"/>
      <c r="G12" s="46"/>
      <c r="H12" s="46"/>
      <c r="I12" s="46"/>
      <c r="J12" s="47"/>
    </row>
    <row r="13">
      <c r="A13" s="37" t="s">
        <v>131</v>
      </c>
      <c r="B13" s="45"/>
      <c r="C13" s="46"/>
      <c r="D13" s="46"/>
      <c r="E13" s="39" t="s">
        <v>6568</v>
      </c>
      <c r="F13" s="46"/>
      <c r="G13" s="46"/>
      <c r="H13" s="46"/>
      <c r="I13" s="46"/>
      <c r="J13" s="47"/>
    </row>
    <row r="14">
      <c r="A14" s="37" t="s">
        <v>125</v>
      </c>
      <c r="B14" s="37">
        <v>2</v>
      </c>
      <c r="C14" s="38" t="s">
        <v>6570</v>
      </c>
      <c r="D14" s="37" t="s">
        <v>127</v>
      </c>
      <c r="E14" s="39" t="s">
        <v>6571</v>
      </c>
      <c r="F14" s="40" t="s">
        <v>1289</v>
      </c>
      <c r="G14" s="41">
        <v>463.84500000000003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130</v>
      </c>
      <c r="B15" s="45"/>
      <c r="C15" s="46"/>
      <c r="D15" s="46"/>
      <c r="E15" s="39" t="s">
        <v>6571</v>
      </c>
      <c r="F15" s="46"/>
      <c r="G15" s="46"/>
      <c r="H15" s="46"/>
      <c r="I15" s="46"/>
      <c r="J15" s="47"/>
    </row>
    <row r="16">
      <c r="A16" s="37" t="s">
        <v>242</v>
      </c>
      <c r="B16" s="45"/>
      <c r="C16" s="46"/>
      <c r="D16" s="46"/>
      <c r="E16" s="51" t="s">
        <v>6572</v>
      </c>
      <c r="F16" s="46"/>
      <c r="G16" s="46"/>
      <c r="H16" s="46"/>
      <c r="I16" s="46"/>
      <c r="J16" s="47"/>
    </row>
    <row r="17">
      <c r="A17" s="37" t="s">
        <v>131</v>
      </c>
      <c r="B17" s="45"/>
      <c r="C17" s="46"/>
      <c r="D17" s="46"/>
      <c r="E17" s="39" t="s">
        <v>6571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6573</v>
      </c>
      <c r="D18" s="37" t="s">
        <v>127</v>
      </c>
      <c r="E18" s="39" t="s">
        <v>6574</v>
      </c>
      <c r="F18" s="40" t="s">
        <v>1304</v>
      </c>
      <c r="G18" s="41">
        <v>9095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6574</v>
      </c>
      <c r="F19" s="46"/>
      <c r="G19" s="46"/>
      <c r="H19" s="46"/>
      <c r="I19" s="46"/>
      <c r="J19" s="47"/>
    </row>
    <row r="20">
      <c r="A20" s="37" t="s">
        <v>242</v>
      </c>
      <c r="B20" s="45"/>
      <c r="C20" s="46"/>
      <c r="D20" s="46"/>
      <c r="E20" s="51" t="s">
        <v>6575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6574</v>
      </c>
      <c r="F21" s="46"/>
      <c r="G21" s="46"/>
      <c r="H21" s="46"/>
      <c r="I21" s="46"/>
      <c r="J21" s="47"/>
    </row>
    <row r="22" ht="45">
      <c r="A22" s="37" t="s">
        <v>125</v>
      </c>
      <c r="B22" s="37">
        <v>4</v>
      </c>
      <c r="C22" s="38" t="s">
        <v>6576</v>
      </c>
      <c r="D22" s="37" t="s">
        <v>127</v>
      </c>
      <c r="E22" s="39" t="s">
        <v>6577</v>
      </c>
      <c r="F22" s="40" t="s">
        <v>135</v>
      </c>
      <c r="G22" s="41">
        <v>59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130</v>
      </c>
      <c r="B23" s="45"/>
      <c r="C23" s="46"/>
      <c r="D23" s="46"/>
      <c r="E23" s="39" t="s">
        <v>6577</v>
      </c>
      <c r="F23" s="46"/>
      <c r="G23" s="46"/>
      <c r="H23" s="46"/>
      <c r="I23" s="46"/>
      <c r="J23" s="47"/>
    </row>
    <row r="24" ht="45">
      <c r="A24" s="37" t="s">
        <v>131</v>
      </c>
      <c r="B24" s="45"/>
      <c r="C24" s="46"/>
      <c r="D24" s="46"/>
      <c r="E24" s="39" t="s">
        <v>6577</v>
      </c>
      <c r="F24" s="46"/>
      <c r="G24" s="46"/>
      <c r="H24" s="46"/>
      <c r="I24" s="46"/>
      <c r="J24" s="47"/>
    </row>
    <row r="25">
      <c r="A25" s="37" t="s">
        <v>125</v>
      </c>
      <c r="B25" s="37">
        <v>5</v>
      </c>
      <c r="C25" s="38" t="s">
        <v>6578</v>
      </c>
      <c r="D25" s="37" t="s">
        <v>127</v>
      </c>
      <c r="E25" s="39" t="s">
        <v>6579</v>
      </c>
      <c r="F25" s="40" t="s">
        <v>1304</v>
      </c>
      <c r="G25" s="41">
        <v>9095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130</v>
      </c>
      <c r="B26" s="45"/>
      <c r="C26" s="46"/>
      <c r="D26" s="46"/>
      <c r="E26" s="39" t="s">
        <v>6579</v>
      </c>
      <c r="F26" s="46"/>
      <c r="G26" s="46"/>
      <c r="H26" s="46"/>
      <c r="I26" s="46"/>
      <c r="J26" s="47"/>
    </row>
    <row r="27">
      <c r="A27" s="37" t="s">
        <v>242</v>
      </c>
      <c r="B27" s="45"/>
      <c r="C27" s="46"/>
      <c r="D27" s="46"/>
      <c r="E27" s="51" t="s">
        <v>6575</v>
      </c>
      <c r="F27" s="46"/>
      <c r="G27" s="46"/>
      <c r="H27" s="46"/>
      <c r="I27" s="46"/>
      <c r="J27" s="47"/>
    </row>
    <row r="28">
      <c r="A28" s="37" t="s">
        <v>131</v>
      </c>
      <c r="B28" s="45"/>
      <c r="C28" s="46"/>
      <c r="D28" s="46"/>
      <c r="E28" s="39" t="s">
        <v>6579</v>
      </c>
      <c r="F28" s="46"/>
      <c r="G28" s="46"/>
      <c r="H28" s="46"/>
      <c r="I28" s="46"/>
      <c r="J28" s="47"/>
    </row>
    <row r="29">
      <c r="A29" s="37" t="s">
        <v>125</v>
      </c>
      <c r="B29" s="37">
        <v>6</v>
      </c>
      <c r="C29" s="38" t="s">
        <v>6580</v>
      </c>
      <c r="D29" s="37" t="s">
        <v>127</v>
      </c>
      <c r="E29" s="39" t="s">
        <v>6581</v>
      </c>
      <c r="F29" s="40" t="s">
        <v>1304</v>
      </c>
      <c r="G29" s="41">
        <v>9095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130</v>
      </c>
      <c r="B30" s="45"/>
      <c r="C30" s="46"/>
      <c r="D30" s="46"/>
      <c r="E30" s="39" t="s">
        <v>6581</v>
      </c>
      <c r="F30" s="46"/>
      <c r="G30" s="46"/>
      <c r="H30" s="46"/>
      <c r="I30" s="46"/>
      <c r="J30" s="47"/>
    </row>
    <row r="31">
      <c r="A31" s="37" t="s">
        <v>242</v>
      </c>
      <c r="B31" s="45"/>
      <c r="C31" s="46"/>
      <c r="D31" s="46"/>
      <c r="E31" s="51" t="s">
        <v>6575</v>
      </c>
      <c r="F31" s="46"/>
      <c r="G31" s="46"/>
      <c r="H31" s="46"/>
      <c r="I31" s="46"/>
      <c r="J31" s="47"/>
    </row>
    <row r="32">
      <c r="A32" s="37" t="s">
        <v>131</v>
      </c>
      <c r="B32" s="45"/>
      <c r="C32" s="46"/>
      <c r="D32" s="46"/>
      <c r="E32" s="39" t="s">
        <v>6581</v>
      </c>
      <c r="F32" s="46"/>
      <c r="G32" s="46"/>
      <c r="H32" s="46"/>
      <c r="I32" s="46"/>
      <c r="J32" s="47"/>
    </row>
    <row r="33">
      <c r="A33" s="37" t="s">
        <v>125</v>
      </c>
      <c r="B33" s="37">
        <v>7</v>
      </c>
      <c r="C33" s="38" t="s">
        <v>6582</v>
      </c>
      <c r="D33" s="37" t="s">
        <v>127</v>
      </c>
      <c r="E33" s="39" t="s">
        <v>6583</v>
      </c>
      <c r="F33" s="40" t="s">
        <v>1304</v>
      </c>
      <c r="G33" s="41">
        <v>9095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130</v>
      </c>
      <c r="B34" s="45"/>
      <c r="C34" s="46"/>
      <c r="D34" s="46"/>
      <c r="E34" s="39" t="s">
        <v>6583</v>
      </c>
      <c r="F34" s="46"/>
      <c r="G34" s="46"/>
      <c r="H34" s="46"/>
      <c r="I34" s="46"/>
      <c r="J34" s="47"/>
    </row>
    <row r="35">
      <c r="A35" s="37" t="s">
        <v>242</v>
      </c>
      <c r="B35" s="45"/>
      <c r="C35" s="46"/>
      <c r="D35" s="46"/>
      <c r="E35" s="51" t="s">
        <v>6575</v>
      </c>
      <c r="F35" s="46"/>
      <c r="G35" s="46"/>
      <c r="H35" s="46"/>
      <c r="I35" s="46"/>
      <c r="J35" s="47"/>
    </row>
    <row r="36">
      <c r="A36" s="37" t="s">
        <v>131</v>
      </c>
      <c r="B36" s="45"/>
      <c r="C36" s="46"/>
      <c r="D36" s="46"/>
      <c r="E36" s="39" t="s">
        <v>6583</v>
      </c>
      <c r="F36" s="46"/>
      <c r="G36" s="46"/>
      <c r="H36" s="46"/>
      <c r="I36" s="46"/>
      <c r="J36" s="47"/>
    </row>
    <row r="37">
      <c r="A37" s="37" t="s">
        <v>125</v>
      </c>
      <c r="B37" s="37">
        <v>8</v>
      </c>
      <c r="C37" s="38" t="s">
        <v>6584</v>
      </c>
      <c r="D37" s="37" t="s">
        <v>127</v>
      </c>
      <c r="E37" s="39" t="s">
        <v>6585</v>
      </c>
      <c r="F37" s="40" t="s">
        <v>1304</v>
      </c>
      <c r="G37" s="41">
        <v>9095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6585</v>
      </c>
      <c r="F38" s="46"/>
      <c r="G38" s="46"/>
      <c r="H38" s="46"/>
      <c r="I38" s="46"/>
      <c r="J38" s="47"/>
    </row>
    <row r="39">
      <c r="A39" s="37" t="s">
        <v>242</v>
      </c>
      <c r="B39" s="45"/>
      <c r="C39" s="46"/>
      <c r="D39" s="46"/>
      <c r="E39" s="51" t="s">
        <v>6575</v>
      </c>
      <c r="F39" s="46"/>
      <c r="G39" s="46"/>
      <c r="H39" s="46"/>
      <c r="I39" s="46"/>
      <c r="J39" s="47"/>
    </row>
    <row r="40">
      <c r="A40" s="37" t="s">
        <v>131</v>
      </c>
      <c r="B40" s="45"/>
      <c r="C40" s="46"/>
      <c r="D40" s="46"/>
      <c r="E40" s="39" t="s">
        <v>6585</v>
      </c>
      <c r="F40" s="46"/>
      <c r="G40" s="46"/>
      <c r="H40" s="46"/>
      <c r="I40" s="46"/>
      <c r="J40" s="47"/>
    </row>
    <row r="41">
      <c r="A41" s="37" t="s">
        <v>125</v>
      </c>
      <c r="B41" s="37">
        <v>9</v>
      </c>
      <c r="C41" s="38" t="s">
        <v>6586</v>
      </c>
      <c r="D41" s="37" t="s">
        <v>127</v>
      </c>
      <c r="E41" s="39" t="s">
        <v>6587</v>
      </c>
      <c r="F41" s="40" t="s">
        <v>1304</v>
      </c>
      <c r="G41" s="41">
        <v>9095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130</v>
      </c>
      <c r="B42" s="45"/>
      <c r="C42" s="46"/>
      <c r="D42" s="46"/>
      <c r="E42" s="39" t="s">
        <v>6587</v>
      </c>
      <c r="F42" s="46"/>
      <c r="G42" s="46"/>
      <c r="H42" s="46"/>
      <c r="I42" s="46"/>
      <c r="J42" s="47"/>
    </row>
    <row r="43">
      <c r="A43" s="37" t="s">
        <v>242</v>
      </c>
      <c r="B43" s="45"/>
      <c r="C43" s="46"/>
      <c r="D43" s="46"/>
      <c r="E43" s="51" t="s">
        <v>6575</v>
      </c>
      <c r="F43" s="46"/>
      <c r="G43" s="46"/>
      <c r="H43" s="46"/>
      <c r="I43" s="46"/>
      <c r="J43" s="47"/>
    </row>
    <row r="44">
      <c r="A44" s="37" t="s">
        <v>131</v>
      </c>
      <c r="B44" s="45"/>
      <c r="C44" s="46"/>
      <c r="D44" s="46"/>
      <c r="E44" s="39" t="s">
        <v>6587</v>
      </c>
      <c r="F44" s="46"/>
      <c r="G44" s="46"/>
      <c r="H44" s="46"/>
      <c r="I44" s="46"/>
      <c r="J44" s="47"/>
    </row>
    <row r="45">
      <c r="A45" s="37" t="s">
        <v>125</v>
      </c>
      <c r="B45" s="37">
        <v>10</v>
      </c>
      <c r="C45" s="38" t="s">
        <v>6588</v>
      </c>
      <c r="D45" s="37" t="s">
        <v>127</v>
      </c>
      <c r="E45" s="39" t="s">
        <v>6589</v>
      </c>
      <c r="F45" s="40" t="s">
        <v>1304</v>
      </c>
      <c r="G45" s="41">
        <v>9095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130</v>
      </c>
      <c r="B46" s="45"/>
      <c r="C46" s="46"/>
      <c r="D46" s="46"/>
      <c r="E46" s="39" t="s">
        <v>6589</v>
      </c>
      <c r="F46" s="46"/>
      <c r="G46" s="46"/>
      <c r="H46" s="46"/>
      <c r="I46" s="46"/>
      <c r="J46" s="47"/>
    </row>
    <row r="47">
      <c r="A47" s="37" t="s">
        <v>242</v>
      </c>
      <c r="B47" s="45"/>
      <c r="C47" s="46"/>
      <c r="D47" s="46"/>
      <c r="E47" s="51" t="s">
        <v>6575</v>
      </c>
      <c r="F47" s="46"/>
      <c r="G47" s="46"/>
      <c r="H47" s="46"/>
      <c r="I47" s="46"/>
      <c r="J47" s="47"/>
    </row>
    <row r="48">
      <c r="A48" s="37" t="s">
        <v>131</v>
      </c>
      <c r="B48" s="45"/>
      <c r="C48" s="46"/>
      <c r="D48" s="46"/>
      <c r="E48" s="39" t="s">
        <v>6589</v>
      </c>
      <c r="F48" s="46"/>
      <c r="G48" s="46"/>
      <c r="H48" s="46"/>
      <c r="I48" s="46"/>
      <c r="J48" s="47"/>
    </row>
    <row r="49" ht="30">
      <c r="A49" s="37" t="s">
        <v>125</v>
      </c>
      <c r="B49" s="37">
        <v>11</v>
      </c>
      <c r="C49" s="38" t="s">
        <v>6590</v>
      </c>
      <c r="D49" s="37" t="s">
        <v>127</v>
      </c>
      <c r="E49" s="39" t="s">
        <v>6591</v>
      </c>
      <c r="F49" s="40" t="s">
        <v>135</v>
      </c>
      <c r="G49" s="41">
        <v>59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130</v>
      </c>
      <c r="B50" s="45"/>
      <c r="C50" s="46"/>
      <c r="D50" s="46"/>
      <c r="E50" s="39" t="s">
        <v>6591</v>
      </c>
      <c r="F50" s="46"/>
      <c r="G50" s="46"/>
      <c r="H50" s="46"/>
      <c r="I50" s="46"/>
      <c r="J50" s="47"/>
    </row>
    <row r="51" ht="150">
      <c r="A51" s="37" t="s">
        <v>242</v>
      </c>
      <c r="B51" s="45"/>
      <c r="C51" s="46"/>
      <c r="D51" s="46"/>
      <c r="E51" s="51" t="s">
        <v>6592</v>
      </c>
      <c r="F51" s="46"/>
      <c r="G51" s="46"/>
      <c r="H51" s="46"/>
      <c r="I51" s="46"/>
      <c r="J51" s="47"/>
    </row>
    <row r="52" ht="30">
      <c r="A52" s="37" t="s">
        <v>131</v>
      </c>
      <c r="B52" s="45"/>
      <c r="C52" s="46"/>
      <c r="D52" s="46"/>
      <c r="E52" s="39" t="s">
        <v>6591</v>
      </c>
      <c r="F52" s="46"/>
      <c r="G52" s="46"/>
      <c r="H52" s="46"/>
      <c r="I52" s="46"/>
      <c r="J52" s="47"/>
    </row>
    <row r="53">
      <c r="A53" s="37" t="s">
        <v>125</v>
      </c>
      <c r="B53" s="37">
        <v>12</v>
      </c>
      <c r="C53" s="38" t="s">
        <v>6593</v>
      </c>
      <c r="D53" s="37" t="s">
        <v>127</v>
      </c>
      <c r="E53" s="39" t="s">
        <v>6594</v>
      </c>
      <c r="F53" s="40" t="s">
        <v>135</v>
      </c>
      <c r="G53" s="41">
        <v>177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130</v>
      </c>
      <c r="B54" s="45"/>
      <c r="C54" s="46"/>
      <c r="D54" s="46"/>
      <c r="E54" s="39" t="s">
        <v>6594</v>
      </c>
      <c r="F54" s="46"/>
      <c r="G54" s="46"/>
      <c r="H54" s="46"/>
      <c r="I54" s="46"/>
      <c r="J54" s="47"/>
    </row>
    <row r="55">
      <c r="A55" s="37" t="s">
        <v>131</v>
      </c>
      <c r="B55" s="45"/>
      <c r="C55" s="46"/>
      <c r="D55" s="46"/>
      <c r="E55" s="39" t="s">
        <v>6594</v>
      </c>
      <c r="F55" s="46"/>
      <c r="G55" s="46"/>
      <c r="H55" s="46"/>
      <c r="I55" s="46"/>
      <c r="J55" s="47"/>
    </row>
    <row r="56">
      <c r="A56" s="37" t="s">
        <v>125</v>
      </c>
      <c r="B56" s="37">
        <v>13</v>
      </c>
      <c r="C56" s="38" t="s">
        <v>6595</v>
      </c>
      <c r="D56" s="37" t="s">
        <v>127</v>
      </c>
      <c r="E56" s="39" t="s">
        <v>6596</v>
      </c>
      <c r="F56" s="40" t="s">
        <v>135</v>
      </c>
      <c r="G56" s="41">
        <v>177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6596</v>
      </c>
      <c r="F57" s="46"/>
      <c r="G57" s="46"/>
      <c r="H57" s="46"/>
      <c r="I57" s="46"/>
      <c r="J57" s="47"/>
    </row>
    <row r="58">
      <c r="A58" s="37" t="s">
        <v>242</v>
      </c>
      <c r="B58" s="45"/>
      <c r="C58" s="46"/>
      <c r="D58" s="46"/>
      <c r="E58" s="51" t="s">
        <v>6597</v>
      </c>
      <c r="F58" s="46"/>
      <c r="G58" s="46"/>
      <c r="H58" s="46"/>
      <c r="I58" s="46"/>
      <c r="J58" s="47"/>
    </row>
    <row r="59">
      <c r="A59" s="37" t="s">
        <v>131</v>
      </c>
      <c r="B59" s="45"/>
      <c r="C59" s="46"/>
      <c r="D59" s="46"/>
      <c r="E59" s="39" t="s">
        <v>6596</v>
      </c>
      <c r="F59" s="46"/>
      <c r="G59" s="46"/>
      <c r="H59" s="46"/>
      <c r="I59" s="46"/>
      <c r="J59" s="47"/>
    </row>
    <row r="60" ht="30">
      <c r="A60" s="37" t="s">
        <v>125</v>
      </c>
      <c r="B60" s="37">
        <v>14</v>
      </c>
      <c r="C60" s="38" t="s">
        <v>6598</v>
      </c>
      <c r="D60" s="37" t="s">
        <v>127</v>
      </c>
      <c r="E60" s="39" t="s">
        <v>6599</v>
      </c>
      <c r="F60" s="40" t="s">
        <v>135</v>
      </c>
      <c r="G60" s="41">
        <v>59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130</v>
      </c>
      <c r="B61" s="45"/>
      <c r="C61" s="46"/>
      <c r="D61" s="46"/>
      <c r="E61" s="39" t="s">
        <v>6599</v>
      </c>
      <c r="F61" s="46"/>
      <c r="G61" s="46"/>
      <c r="H61" s="46"/>
      <c r="I61" s="46"/>
      <c r="J61" s="47"/>
    </row>
    <row r="62" ht="30">
      <c r="A62" s="37" t="s">
        <v>131</v>
      </c>
      <c r="B62" s="45"/>
      <c r="C62" s="46"/>
      <c r="D62" s="46"/>
      <c r="E62" s="39" t="s">
        <v>6599</v>
      </c>
      <c r="F62" s="46"/>
      <c r="G62" s="46"/>
      <c r="H62" s="46"/>
      <c r="I62" s="46"/>
      <c r="J62" s="47"/>
    </row>
    <row r="63" ht="30">
      <c r="A63" s="37" t="s">
        <v>125</v>
      </c>
      <c r="B63" s="37">
        <v>15</v>
      </c>
      <c r="C63" s="38" t="s">
        <v>6600</v>
      </c>
      <c r="D63" s="37" t="s">
        <v>127</v>
      </c>
      <c r="E63" s="39" t="s">
        <v>6601</v>
      </c>
      <c r="F63" s="40" t="s">
        <v>135</v>
      </c>
      <c r="G63" s="41">
        <v>59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130</v>
      </c>
      <c r="B64" s="45"/>
      <c r="C64" s="46"/>
      <c r="D64" s="46"/>
      <c r="E64" s="39" t="s">
        <v>6601</v>
      </c>
      <c r="F64" s="46"/>
      <c r="G64" s="46"/>
      <c r="H64" s="46"/>
      <c r="I64" s="46"/>
      <c r="J64" s="47"/>
    </row>
    <row r="65" ht="30">
      <c r="A65" s="37" t="s">
        <v>131</v>
      </c>
      <c r="B65" s="45"/>
      <c r="C65" s="46"/>
      <c r="D65" s="46"/>
      <c r="E65" s="39" t="s">
        <v>6601</v>
      </c>
      <c r="F65" s="46"/>
      <c r="G65" s="46"/>
      <c r="H65" s="46"/>
      <c r="I65" s="46"/>
      <c r="J65" s="47"/>
    </row>
    <row r="66" ht="30">
      <c r="A66" s="37" t="s">
        <v>125</v>
      </c>
      <c r="B66" s="37">
        <v>16</v>
      </c>
      <c r="C66" s="38" t="s">
        <v>6602</v>
      </c>
      <c r="D66" s="37" t="s">
        <v>127</v>
      </c>
      <c r="E66" s="39" t="s">
        <v>6603</v>
      </c>
      <c r="F66" s="40" t="s">
        <v>135</v>
      </c>
      <c r="G66" s="41">
        <v>59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130</v>
      </c>
      <c r="B67" s="45"/>
      <c r="C67" s="46"/>
      <c r="D67" s="46"/>
      <c r="E67" s="39" t="s">
        <v>6603</v>
      </c>
      <c r="F67" s="46"/>
      <c r="G67" s="46"/>
      <c r="H67" s="46"/>
      <c r="I67" s="46"/>
      <c r="J67" s="47"/>
    </row>
    <row r="68" ht="30">
      <c r="A68" s="37" t="s">
        <v>131</v>
      </c>
      <c r="B68" s="45"/>
      <c r="C68" s="46"/>
      <c r="D68" s="46"/>
      <c r="E68" s="39" t="s">
        <v>6603</v>
      </c>
      <c r="F68" s="46"/>
      <c r="G68" s="46"/>
      <c r="H68" s="46"/>
      <c r="I68" s="46"/>
      <c r="J68" s="47"/>
    </row>
    <row r="69" ht="30">
      <c r="A69" s="37" t="s">
        <v>125</v>
      </c>
      <c r="B69" s="37">
        <v>17</v>
      </c>
      <c r="C69" s="38" t="s">
        <v>6604</v>
      </c>
      <c r="D69" s="37" t="s">
        <v>127</v>
      </c>
      <c r="E69" s="39" t="s">
        <v>6605</v>
      </c>
      <c r="F69" s="40" t="s">
        <v>237</v>
      </c>
      <c r="G69" s="41">
        <v>1.2989999999999999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130</v>
      </c>
      <c r="B70" s="45"/>
      <c r="C70" s="46"/>
      <c r="D70" s="46"/>
      <c r="E70" s="39" t="s">
        <v>6605</v>
      </c>
      <c r="F70" s="46"/>
      <c r="G70" s="46"/>
      <c r="H70" s="46"/>
      <c r="I70" s="46"/>
      <c r="J70" s="47"/>
    </row>
    <row r="71" ht="30">
      <c r="A71" s="37" t="s">
        <v>242</v>
      </c>
      <c r="B71" s="45"/>
      <c r="C71" s="46"/>
      <c r="D71" s="46"/>
      <c r="E71" s="51" t="s">
        <v>6606</v>
      </c>
      <c r="F71" s="46"/>
      <c r="G71" s="46"/>
      <c r="H71" s="46"/>
      <c r="I71" s="46"/>
      <c r="J71" s="47"/>
    </row>
    <row r="72" ht="30">
      <c r="A72" s="37" t="s">
        <v>131</v>
      </c>
      <c r="B72" s="45"/>
      <c r="C72" s="46"/>
      <c r="D72" s="46"/>
      <c r="E72" s="39" t="s">
        <v>6605</v>
      </c>
      <c r="F72" s="46"/>
      <c r="G72" s="46"/>
      <c r="H72" s="46"/>
      <c r="I72" s="46"/>
      <c r="J72" s="47"/>
    </row>
    <row r="73">
      <c r="A73" s="37" t="s">
        <v>125</v>
      </c>
      <c r="B73" s="37">
        <v>18</v>
      </c>
      <c r="C73" s="38" t="s">
        <v>6607</v>
      </c>
      <c r="D73" s="37" t="s">
        <v>127</v>
      </c>
      <c r="E73" s="39" t="s">
        <v>6608</v>
      </c>
      <c r="F73" s="40" t="s">
        <v>1304</v>
      </c>
      <c r="G73" s="41">
        <v>45475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6608</v>
      </c>
      <c r="F74" s="46"/>
      <c r="G74" s="46"/>
      <c r="H74" s="46"/>
      <c r="I74" s="46"/>
      <c r="J74" s="47"/>
    </row>
    <row r="75">
      <c r="A75" s="37" t="s">
        <v>242</v>
      </c>
      <c r="B75" s="45"/>
      <c r="C75" s="46"/>
      <c r="D75" s="46"/>
      <c r="E75" s="51" t="s">
        <v>6609</v>
      </c>
      <c r="F75" s="46"/>
      <c r="G75" s="46"/>
      <c r="H75" s="46"/>
      <c r="I75" s="46"/>
      <c r="J75" s="47"/>
    </row>
    <row r="76">
      <c r="A76" s="37" t="s">
        <v>131</v>
      </c>
      <c r="B76" s="45"/>
      <c r="C76" s="46"/>
      <c r="D76" s="46"/>
      <c r="E76" s="39" t="s">
        <v>6608</v>
      </c>
      <c r="F76" s="46"/>
      <c r="G76" s="46"/>
      <c r="H76" s="46"/>
      <c r="I76" s="46"/>
      <c r="J76" s="47"/>
    </row>
    <row r="77">
      <c r="A77" s="37" t="s">
        <v>125</v>
      </c>
      <c r="B77" s="37">
        <v>19</v>
      </c>
      <c r="C77" s="38" t="s">
        <v>6610</v>
      </c>
      <c r="D77" s="37" t="s">
        <v>127</v>
      </c>
      <c r="E77" s="39" t="s">
        <v>6611</v>
      </c>
      <c r="F77" s="40" t="s">
        <v>1289</v>
      </c>
      <c r="G77" s="41">
        <v>909.5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130</v>
      </c>
      <c r="B78" s="45"/>
      <c r="C78" s="46"/>
      <c r="D78" s="46"/>
      <c r="E78" s="39" t="s">
        <v>6611</v>
      </c>
      <c r="F78" s="46"/>
      <c r="G78" s="46"/>
      <c r="H78" s="46"/>
      <c r="I78" s="46"/>
      <c r="J78" s="47"/>
    </row>
    <row r="79">
      <c r="A79" s="37" t="s">
        <v>242</v>
      </c>
      <c r="B79" s="45"/>
      <c r="C79" s="46"/>
      <c r="D79" s="46"/>
      <c r="E79" s="51" t="s">
        <v>6612</v>
      </c>
      <c r="F79" s="46"/>
      <c r="G79" s="46"/>
      <c r="H79" s="46"/>
      <c r="I79" s="46"/>
      <c r="J79" s="47"/>
    </row>
    <row r="80">
      <c r="A80" s="37" t="s">
        <v>131</v>
      </c>
      <c r="B80" s="45"/>
      <c r="C80" s="46"/>
      <c r="D80" s="46"/>
      <c r="E80" s="39" t="s">
        <v>6611</v>
      </c>
      <c r="F80" s="46"/>
      <c r="G80" s="46"/>
      <c r="H80" s="46"/>
      <c r="I80" s="46"/>
      <c r="J80" s="47"/>
    </row>
    <row r="81">
      <c r="A81" s="37" t="s">
        <v>125</v>
      </c>
      <c r="B81" s="37">
        <v>20</v>
      </c>
      <c r="C81" s="38" t="s">
        <v>6613</v>
      </c>
      <c r="D81" s="37" t="s">
        <v>127</v>
      </c>
      <c r="E81" s="39" t="s">
        <v>6614</v>
      </c>
      <c r="F81" s="40" t="s">
        <v>1289</v>
      </c>
      <c r="G81" s="41">
        <v>909.5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130</v>
      </c>
      <c r="B82" s="45"/>
      <c r="C82" s="46"/>
      <c r="D82" s="46"/>
      <c r="E82" s="39" t="s">
        <v>6614</v>
      </c>
      <c r="F82" s="46"/>
      <c r="G82" s="46"/>
      <c r="H82" s="46"/>
      <c r="I82" s="46"/>
      <c r="J82" s="47"/>
    </row>
    <row r="83">
      <c r="A83" s="37" t="s">
        <v>242</v>
      </c>
      <c r="B83" s="45"/>
      <c r="C83" s="46"/>
      <c r="D83" s="46"/>
      <c r="E83" s="51" t="s">
        <v>6612</v>
      </c>
      <c r="F83" s="46"/>
      <c r="G83" s="46"/>
      <c r="H83" s="46"/>
      <c r="I83" s="46"/>
      <c r="J83" s="47"/>
    </row>
    <row r="84">
      <c r="A84" s="37" t="s">
        <v>131</v>
      </c>
      <c r="B84" s="45"/>
      <c r="C84" s="46"/>
      <c r="D84" s="46"/>
      <c r="E84" s="39" t="s">
        <v>6614</v>
      </c>
      <c r="F84" s="46"/>
      <c r="G84" s="46"/>
      <c r="H84" s="46"/>
      <c r="I84" s="46"/>
      <c r="J84" s="47"/>
    </row>
    <row r="85">
      <c r="A85" s="37" t="s">
        <v>125</v>
      </c>
      <c r="B85" s="37">
        <v>21</v>
      </c>
      <c r="C85" s="38" t="s">
        <v>6615</v>
      </c>
      <c r="D85" s="37" t="s">
        <v>127</v>
      </c>
      <c r="E85" s="39" t="s">
        <v>6616</v>
      </c>
      <c r="F85" s="40" t="s">
        <v>656</v>
      </c>
      <c r="G85" s="41">
        <v>118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6616</v>
      </c>
      <c r="F86" s="46"/>
      <c r="G86" s="46"/>
      <c r="H86" s="46"/>
      <c r="I86" s="46"/>
      <c r="J86" s="47"/>
    </row>
    <row r="87">
      <c r="A87" s="37" t="s">
        <v>242</v>
      </c>
      <c r="B87" s="45"/>
      <c r="C87" s="46"/>
      <c r="D87" s="46"/>
      <c r="E87" s="51" t="s">
        <v>6617</v>
      </c>
      <c r="F87" s="46"/>
      <c r="G87" s="46"/>
      <c r="H87" s="46"/>
      <c r="I87" s="46"/>
      <c r="J87" s="47"/>
    </row>
    <row r="88">
      <c r="A88" s="37" t="s">
        <v>131</v>
      </c>
      <c r="B88" s="45"/>
      <c r="C88" s="46"/>
      <c r="D88" s="46"/>
      <c r="E88" s="39" t="s">
        <v>6616</v>
      </c>
      <c r="F88" s="46"/>
      <c r="G88" s="46"/>
      <c r="H88" s="46"/>
      <c r="I88" s="46"/>
      <c r="J88" s="47"/>
    </row>
    <row r="89">
      <c r="A89" s="37" t="s">
        <v>125</v>
      </c>
      <c r="B89" s="37">
        <v>22</v>
      </c>
      <c r="C89" s="38" t="s">
        <v>6421</v>
      </c>
      <c r="D89" s="37" t="s">
        <v>127</v>
      </c>
      <c r="E89" s="39" t="s">
        <v>6618</v>
      </c>
      <c r="F89" s="40" t="s">
        <v>135</v>
      </c>
      <c r="G89" s="41">
        <v>15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6618</v>
      </c>
      <c r="F90" s="46"/>
      <c r="G90" s="46"/>
      <c r="H90" s="46"/>
      <c r="I90" s="46"/>
      <c r="J90" s="47"/>
    </row>
    <row r="91">
      <c r="A91" s="37" t="s">
        <v>131</v>
      </c>
      <c r="B91" s="45"/>
      <c r="C91" s="46"/>
      <c r="D91" s="46"/>
      <c r="E91" s="39" t="s">
        <v>6618</v>
      </c>
      <c r="F91" s="46"/>
      <c r="G91" s="46"/>
      <c r="H91" s="46"/>
      <c r="I91" s="46"/>
      <c r="J91" s="47"/>
    </row>
    <row r="92">
      <c r="A92" s="37" t="s">
        <v>125</v>
      </c>
      <c r="B92" s="37">
        <v>23</v>
      </c>
      <c r="C92" s="38" t="s">
        <v>6334</v>
      </c>
      <c r="D92" s="37" t="s">
        <v>127</v>
      </c>
      <c r="E92" s="39" t="s">
        <v>6619</v>
      </c>
      <c r="F92" s="40" t="s">
        <v>135</v>
      </c>
      <c r="G92" s="41">
        <v>12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130</v>
      </c>
      <c r="B93" s="45"/>
      <c r="C93" s="46"/>
      <c r="D93" s="46"/>
      <c r="E93" s="39" t="s">
        <v>6619</v>
      </c>
      <c r="F93" s="46"/>
      <c r="G93" s="46"/>
      <c r="H93" s="46"/>
      <c r="I93" s="46"/>
      <c r="J93" s="47"/>
    </row>
    <row r="94">
      <c r="A94" s="37" t="s">
        <v>131</v>
      </c>
      <c r="B94" s="45"/>
      <c r="C94" s="46"/>
      <c r="D94" s="46"/>
      <c r="E94" s="39" t="s">
        <v>6619</v>
      </c>
      <c r="F94" s="46"/>
      <c r="G94" s="46"/>
      <c r="H94" s="46"/>
      <c r="I94" s="46"/>
      <c r="J94" s="47"/>
    </row>
    <row r="95">
      <c r="A95" s="37" t="s">
        <v>125</v>
      </c>
      <c r="B95" s="37">
        <v>24</v>
      </c>
      <c r="C95" s="38" t="s">
        <v>6425</v>
      </c>
      <c r="D95" s="37" t="s">
        <v>127</v>
      </c>
      <c r="E95" s="39" t="s">
        <v>6620</v>
      </c>
      <c r="F95" s="40" t="s">
        <v>135</v>
      </c>
      <c r="G95" s="41">
        <v>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130</v>
      </c>
      <c r="B96" s="45"/>
      <c r="C96" s="46"/>
      <c r="D96" s="46"/>
      <c r="E96" s="39" t="s">
        <v>6620</v>
      </c>
      <c r="F96" s="46"/>
      <c r="G96" s="46"/>
      <c r="H96" s="46"/>
      <c r="I96" s="46"/>
      <c r="J96" s="47"/>
    </row>
    <row r="97">
      <c r="A97" s="37" t="s">
        <v>131</v>
      </c>
      <c r="B97" s="45"/>
      <c r="C97" s="46"/>
      <c r="D97" s="46"/>
      <c r="E97" s="39" t="s">
        <v>6621</v>
      </c>
      <c r="F97" s="46"/>
      <c r="G97" s="46"/>
      <c r="H97" s="46"/>
      <c r="I97" s="46"/>
      <c r="J97" s="47"/>
    </row>
    <row r="98">
      <c r="A98" s="37" t="s">
        <v>125</v>
      </c>
      <c r="B98" s="37">
        <v>25</v>
      </c>
      <c r="C98" s="38" t="s">
        <v>6423</v>
      </c>
      <c r="D98" s="37" t="s">
        <v>127</v>
      </c>
      <c r="E98" s="39" t="s">
        <v>6622</v>
      </c>
      <c r="F98" s="40" t="s">
        <v>135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130</v>
      </c>
      <c r="B99" s="45"/>
      <c r="C99" s="46"/>
      <c r="D99" s="46"/>
      <c r="E99" s="39" t="s">
        <v>6622</v>
      </c>
      <c r="F99" s="46"/>
      <c r="G99" s="46"/>
      <c r="H99" s="46"/>
      <c r="I99" s="46"/>
      <c r="J99" s="47"/>
    </row>
    <row r="100">
      <c r="A100" s="37" t="s">
        <v>131</v>
      </c>
      <c r="B100" s="45"/>
      <c r="C100" s="46"/>
      <c r="D100" s="46"/>
      <c r="E100" s="39" t="s">
        <v>6622</v>
      </c>
      <c r="F100" s="46"/>
      <c r="G100" s="46"/>
      <c r="H100" s="46"/>
      <c r="I100" s="46"/>
      <c r="J100" s="47"/>
    </row>
    <row r="101">
      <c r="A101" s="37" t="s">
        <v>125</v>
      </c>
      <c r="B101" s="37">
        <v>26</v>
      </c>
      <c r="C101" s="38" t="s">
        <v>6336</v>
      </c>
      <c r="D101" s="37" t="s">
        <v>127</v>
      </c>
      <c r="E101" s="39" t="s">
        <v>6623</v>
      </c>
      <c r="F101" s="40" t="s">
        <v>135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130</v>
      </c>
      <c r="B102" s="45"/>
      <c r="C102" s="46"/>
      <c r="D102" s="46"/>
      <c r="E102" s="39" t="s">
        <v>6623</v>
      </c>
      <c r="F102" s="46"/>
      <c r="G102" s="46"/>
      <c r="H102" s="46"/>
      <c r="I102" s="46"/>
      <c r="J102" s="47"/>
    </row>
    <row r="103">
      <c r="A103" s="37" t="s">
        <v>131</v>
      </c>
      <c r="B103" s="45"/>
      <c r="C103" s="46"/>
      <c r="D103" s="46"/>
      <c r="E103" s="39" t="s">
        <v>6623</v>
      </c>
      <c r="F103" s="46"/>
      <c r="G103" s="46"/>
      <c r="H103" s="46"/>
      <c r="I103" s="46"/>
      <c r="J103" s="47"/>
    </row>
    <row r="104">
      <c r="A104" s="37" t="s">
        <v>125</v>
      </c>
      <c r="B104" s="37">
        <v>27</v>
      </c>
      <c r="C104" s="38" t="s">
        <v>6338</v>
      </c>
      <c r="D104" s="37" t="s">
        <v>127</v>
      </c>
      <c r="E104" s="39" t="s">
        <v>6624</v>
      </c>
      <c r="F104" s="40" t="s">
        <v>135</v>
      </c>
      <c r="G104" s="41">
        <v>3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130</v>
      </c>
      <c r="B105" s="45"/>
      <c r="C105" s="46"/>
      <c r="D105" s="46"/>
      <c r="E105" s="39" t="s">
        <v>6624</v>
      </c>
      <c r="F105" s="46"/>
      <c r="G105" s="46"/>
      <c r="H105" s="46"/>
      <c r="I105" s="46"/>
      <c r="J105" s="47"/>
    </row>
    <row r="106">
      <c r="A106" s="37" t="s">
        <v>131</v>
      </c>
      <c r="B106" s="45"/>
      <c r="C106" s="46"/>
      <c r="D106" s="46"/>
      <c r="E106" s="39" t="s">
        <v>6624</v>
      </c>
      <c r="F106" s="46"/>
      <c r="G106" s="46"/>
      <c r="H106" s="46"/>
      <c r="I106" s="46"/>
      <c r="J106" s="47"/>
    </row>
    <row r="107">
      <c r="A107" s="37" t="s">
        <v>125</v>
      </c>
      <c r="B107" s="37">
        <v>28</v>
      </c>
      <c r="C107" s="38" t="s">
        <v>6625</v>
      </c>
      <c r="D107" s="37" t="s">
        <v>127</v>
      </c>
      <c r="E107" s="39" t="s">
        <v>6626</v>
      </c>
      <c r="F107" s="40" t="s">
        <v>135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130</v>
      </c>
      <c r="B108" s="45"/>
      <c r="C108" s="46"/>
      <c r="D108" s="46"/>
      <c r="E108" s="39" t="s">
        <v>6626</v>
      </c>
      <c r="F108" s="46"/>
      <c r="G108" s="46"/>
      <c r="H108" s="46"/>
      <c r="I108" s="46"/>
      <c r="J108" s="47"/>
    </row>
    <row r="109">
      <c r="A109" s="37" t="s">
        <v>131</v>
      </c>
      <c r="B109" s="45"/>
      <c r="C109" s="46"/>
      <c r="D109" s="46"/>
      <c r="E109" s="39" t="s">
        <v>6626</v>
      </c>
      <c r="F109" s="46"/>
      <c r="G109" s="46"/>
      <c r="H109" s="46"/>
      <c r="I109" s="46"/>
      <c r="J109" s="47"/>
    </row>
    <row r="110">
      <c r="A110" s="37" t="s">
        <v>125</v>
      </c>
      <c r="B110" s="37">
        <v>29</v>
      </c>
      <c r="C110" s="38" t="s">
        <v>6340</v>
      </c>
      <c r="D110" s="37" t="s">
        <v>127</v>
      </c>
      <c r="E110" s="39" t="s">
        <v>6627</v>
      </c>
      <c r="F110" s="40" t="s">
        <v>135</v>
      </c>
      <c r="G110" s="41">
        <v>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130</v>
      </c>
      <c r="B111" s="45"/>
      <c r="C111" s="46"/>
      <c r="D111" s="46"/>
      <c r="E111" s="39" t="s">
        <v>6627</v>
      </c>
      <c r="F111" s="46"/>
      <c r="G111" s="46"/>
      <c r="H111" s="46"/>
      <c r="I111" s="46"/>
      <c r="J111" s="47"/>
    </row>
    <row r="112">
      <c r="A112" s="37" t="s">
        <v>131</v>
      </c>
      <c r="B112" s="45"/>
      <c r="C112" s="46"/>
      <c r="D112" s="46"/>
      <c r="E112" s="39" t="s">
        <v>6627</v>
      </c>
      <c r="F112" s="46"/>
      <c r="G112" s="46"/>
      <c r="H112" s="46"/>
      <c r="I112" s="46"/>
      <c r="J112" s="47"/>
    </row>
    <row r="113">
      <c r="A113" s="37" t="s">
        <v>125</v>
      </c>
      <c r="B113" s="37">
        <v>30</v>
      </c>
      <c r="C113" s="38" t="s">
        <v>6342</v>
      </c>
      <c r="D113" s="37" t="s">
        <v>127</v>
      </c>
      <c r="E113" s="39" t="s">
        <v>6628</v>
      </c>
      <c r="F113" s="40" t="s">
        <v>135</v>
      </c>
      <c r="G113" s="41">
        <v>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130</v>
      </c>
      <c r="B114" s="45"/>
      <c r="C114" s="46"/>
      <c r="D114" s="46"/>
      <c r="E114" s="39" t="s">
        <v>6628</v>
      </c>
      <c r="F114" s="46"/>
      <c r="G114" s="46"/>
      <c r="H114" s="46"/>
      <c r="I114" s="46"/>
      <c r="J114" s="47"/>
    </row>
    <row r="115">
      <c r="A115" s="37" t="s">
        <v>131</v>
      </c>
      <c r="B115" s="45"/>
      <c r="C115" s="46"/>
      <c r="D115" s="46"/>
      <c r="E115" s="39" t="s">
        <v>6628</v>
      </c>
      <c r="F115" s="46"/>
      <c r="G115" s="46"/>
      <c r="H115" s="46"/>
      <c r="I115" s="46"/>
      <c r="J115" s="47"/>
    </row>
    <row r="116">
      <c r="A116" s="37" t="s">
        <v>125</v>
      </c>
      <c r="B116" s="37">
        <v>31</v>
      </c>
      <c r="C116" s="38" t="s">
        <v>6629</v>
      </c>
      <c r="D116" s="37" t="s">
        <v>127</v>
      </c>
      <c r="E116" s="39" t="s">
        <v>6630</v>
      </c>
      <c r="F116" s="40" t="s">
        <v>656</v>
      </c>
      <c r="G116" s="41">
        <v>1363.95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130</v>
      </c>
      <c r="B117" s="45"/>
      <c r="C117" s="46"/>
      <c r="D117" s="46"/>
      <c r="E117" s="39" t="s">
        <v>6630</v>
      </c>
      <c r="F117" s="46"/>
      <c r="G117" s="46"/>
      <c r="H117" s="46"/>
      <c r="I117" s="46"/>
      <c r="J117" s="47"/>
    </row>
    <row r="118">
      <c r="A118" s="37" t="s">
        <v>242</v>
      </c>
      <c r="B118" s="45"/>
      <c r="C118" s="46"/>
      <c r="D118" s="46"/>
      <c r="E118" s="51" t="s">
        <v>6631</v>
      </c>
      <c r="F118" s="46"/>
      <c r="G118" s="46"/>
      <c r="H118" s="46"/>
      <c r="I118" s="46"/>
      <c r="J118" s="47"/>
    </row>
    <row r="119">
      <c r="A119" s="37" t="s">
        <v>131</v>
      </c>
      <c r="B119" s="45"/>
      <c r="C119" s="46"/>
      <c r="D119" s="46"/>
      <c r="E119" s="39" t="s">
        <v>6630</v>
      </c>
      <c r="F119" s="46"/>
      <c r="G119" s="46"/>
      <c r="H119" s="46"/>
      <c r="I119" s="46"/>
      <c r="J119" s="47"/>
    </row>
    <row r="120">
      <c r="A120" s="31" t="s">
        <v>122</v>
      </c>
      <c r="B120" s="32"/>
      <c r="C120" s="33" t="s">
        <v>1507</v>
      </c>
      <c r="D120" s="34"/>
      <c r="E120" s="31" t="s">
        <v>1508</v>
      </c>
      <c r="F120" s="34"/>
      <c r="G120" s="34"/>
      <c r="H120" s="34"/>
      <c r="I120" s="35">
        <f>SUMIFS(I121:I123,A121:A123,"P")</f>
        <v>0</v>
      </c>
      <c r="J120" s="36"/>
    </row>
    <row r="121" ht="30">
      <c r="A121" s="37" t="s">
        <v>125</v>
      </c>
      <c r="B121" s="37">
        <v>32</v>
      </c>
      <c r="C121" s="38" t="s">
        <v>6632</v>
      </c>
      <c r="D121" s="37" t="s">
        <v>127</v>
      </c>
      <c r="E121" s="39" t="s">
        <v>6633</v>
      </c>
      <c r="F121" s="40" t="s">
        <v>237</v>
      </c>
      <c r="G121" s="41">
        <v>109.764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130</v>
      </c>
      <c r="B122" s="45"/>
      <c r="C122" s="46"/>
      <c r="D122" s="46"/>
      <c r="E122" s="39" t="s">
        <v>6633</v>
      </c>
      <c r="F122" s="46"/>
      <c r="G122" s="46"/>
      <c r="H122" s="46"/>
      <c r="I122" s="46"/>
      <c r="J122" s="47"/>
    </row>
    <row r="123" ht="30">
      <c r="A123" s="37" t="s">
        <v>131</v>
      </c>
      <c r="B123" s="48"/>
      <c r="C123" s="49"/>
      <c r="D123" s="49"/>
      <c r="E123" s="39" t="s">
        <v>6633</v>
      </c>
      <c r="F123" s="49"/>
      <c r="G123" s="49"/>
      <c r="H123" s="49"/>
      <c r="I123" s="49"/>
      <c r="J123" s="50"/>
    </row>
  </sheetData>
  <sheetProtection sheet="1" objects="1" scenarios="1" spinCount="100000" saltValue="cqA7eaFoNIn2bFrXHCG6YpVhQSKodljcYhgldHCLPJ2jb/niA4xGGDK327SYtuIHmzyr5WoicJxv/fE3Yipb4g==" hashValue="sTE/vgtptPx1SZ+rCQaCPV1sczVmyTSErv0MJkatPYMaIypnfNh3HkFEORwUd52zpvJsf6hQeT8K/UxaW6S+v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6634</v>
      </c>
      <c r="I3" s="25">
        <f>SUMIFS(I9:I38,A9:A38,"SD")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95</v>
      </c>
      <c r="D4" s="22"/>
      <c r="E4" s="23" t="s">
        <v>96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6634</v>
      </c>
      <c r="D5" s="22"/>
      <c r="E5" s="23" t="s">
        <v>96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6635</v>
      </c>
      <c r="D9" s="34"/>
      <c r="E9" s="31" t="s">
        <v>6636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125</v>
      </c>
      <c r="B10" s="37">
        <v>1</v>
      </c>
      <c r="C10" s="38" t="s">
        <v>6637</v>
      </c>
      <c r="D10" s="37" t="s">
        <v>127</v>
      </c>
      <c r="E10" s="39" t="s">
        <v>6638</v>
      </c>
      <c r="F10" s="40" t="s">
        <v>522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130</v>
      </c>
      <c r="B11" s="45"/>
      <c r="C11" s="46"/>
      <c r="D11" s="46"/>
      <c r="E11" s="39" t="s">
        <v>6638</v>
      </c>
      <c r="F11" s="46"/>
      <c r="G11" s="46"/>
      <c r="H11" s="46"/>
      <c r="I11" s="46"/>
      <c r="J11" s="47"/>
    </row>
    <row r="12">
      <c r="A12" s="37" t="s">
        <v>242</v>
      </c>
      <c r="B12" s="45"/>
      <c r="C12" s="46"/>
      <c r="D12" s="46"/>
      <c r="E12" s="51" t="s">
        <v>6639</v>
      </c>
      <c r="F12" s="46"/>
      <c r="G12" s="46"/>
      <c r="H12" s="46"/>
      <c r="I12" s="46"/>
      <c r="J12" s="47"/>
    </row>
    <row r="13" ht="225">
      <c r="A13" s="37" t="s">
        <v>131</v>
      </c>
      <c r="B13" s="45"/>
      <c r="C13" s="46"/>
      <c r="D13" s="46"/>
      <c r="E13" s="39" t="s">
        <v>6640</v>
      </c>
      <c r="F13" s="46"/>
      <c r="G13" s="46"/>
      <c r="H13" s="46"/>
      <c r="I13" s="46"/>
      <c r="J13" s="47"/>
    </row>
    <row r="14">
      <c r="A14" s="37" t="s">
        <v>125</v>
      </c>
      <c r="B14" s="37">
        <v>2</v>
      </c>
      <c r="C14" s="38" t="s">
        <v>6641</v>
      </c>
      <c r="D14" s="37" t="s">
        <v>127</v>
      </c>
      <c r="E14" s="39" t="s">
        <v>6642</v>
      </c>
      <c r="F14" s="40" t="s">
        <v>522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130</v>
      </c>
      <c r="B15" s="45"/>
      <c r="C15" s="46"/>
      <c r="D15" s="46"/>
      <c r="E15" s="39" t="s">
        <v>6642</v>
      </c>
      <c r="F15" s="46"/>
      <c r="G15" s="46"/>
      <c r="H15" s="46"/>
      <c r="I15" s="46"/>
      <c r="J15" s="47"/>
    </row>
    <row r="16">
      <c r="A16" s="37" t="s">
        <v>242</v>
      </c>
      <c r="B16" s="45"/>
      <c r="C16" s="46"/>
      <c r="D16" s="46"/>
      <c r="E16" s="51" t="s">
        <v>6639</v>
      </c>
      <c r="F16" s="46"/>
      <c r="G16" s="46"/>
      <c r="H16" s="46"/>
      <c r="I16" s="46"/>
      <c r="J16" s="47"/>
    </row>
    <row r="17" ht="150">
      <c r="A17" s="37" t="s">
        <v>131</v>
      </c>
      <c r="B17" s="45"/>
      <c r="C17" s="46"/>
      <c r="D17" s="46"/>
      <c r="E17" s="39" t="s">
        <v>6643</v>
      </c>
      <c r="F17" s="46"/>
      <c r="G17" s="46"/>
      <c r="H17" s="46"/>
      <c r="I17" s="46"/>
      <c r="J17" s="47"/>
    </row>
    <row r="18">
      <c r="A18" s="37" t="s">
        <v>125</v>
      </c>
      <c r="B18" s="37">
        <v>3</v>
      </c>
      <c r="C18" s="38" t="s">
        <v>6644</v>
      </c>
      <c r="D18" s="37" t="s">
        <v>127</v>
      </c>
      <c r="E18" s="39" t="s">
        <v>6645</v>
      </c>
      <c r="F18" s="40" t="s">
        <v>522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130</v>
      </c>
      <c r="B19" s="45"/>
      <c r="C19" s="46"/>
      <c r="D19" s="46"/>
      <c r="E19" s="39" t="s">
        <v>6645</v>
      </c>
      <c r="F19" s="46"/>
      <c r="G19" s="46"/>
      <c r="H19" s="46"/>
      <c r="I19" s="46"/>
      <c r="J19" s="47"/>
    </row>
    <row r="20">
      <c r="A20" s="37" t="s">
        <v>242</v>
      </c>
      <c r="B20" s="45"/>
      <c r="C20" s="46"/>
      <c r="D20" s="46"/>
      <c r="E20" s="51" t="s">
        <v>6646</v>
      </c>
      <c r="F20" s="46"/>
      <c r="G20" s="46"/>
      <c r="H20" s="46"/>
      <c r="I20" s="46"/>
      <c r="J20" s="47"/>
    </row>
    <row r="21" ht="165">
      <c r="A21" s="37" t="s">
        <v>131</v>
      </c>
      <c r="B21" s="45"/>
      <c r="C21" s="46"/>
      <c r="D21" s="46"/>
      <c r="E21" s="39" t="s">
        <v>6647</v>
      </c>
      <c r="F21" s="46"/>
      <c r="G21" s="46"/>
      <c r="H21" s="46"/>
      <c r="I21" s="46"/>
      <c r="J21" s="47"/>
    </row>
    <row r="22">
      <c r="A22" s="31" t="s">
        <v>122</v>
      </c>
      <c r="B22" s="32"/>
      <c r="C22" s="33" t="s">
        <v>6648</v>
      </c>
      <c r="D22" s="34"/>
      <c r="E22" s="31" t="s">
        <v>1261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125</v>
      </c>
      <c r="B23" s="37">
        <v>4</v>
      </c>
      <c r="C23" s="38" t="s">
        <v>6649</v>
      </c>
      <c r="D23" s="37" t="s">
        <v>127</v>
      </c>
      <c r="E23" s="39" t="s">
        <v>6650</v>
      </c>
      <c r="F23" s="40" t="s">
        <v>522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130</v>
      </c>
      <c r="B24" s="45"/>
      <c r="C24" s="46"/>
      <c r="D24" s="46"/>
      <c r="E24" s="39" t="s">
        <v>6650</v>
      </c>
      <c r="F24" s="46"/>
      <c r="G24" s="46"/>
      <c r="H24" s="46"/>
      <c r="I24" s="46"/>
      <c r="J24" s="47"/>
    </row>
    <row r="25">
      <c r="A25" s="37" t="s">
        <v>242</v>
      </c>
      <c r="B25" s="45"/>
      <c r="C25" s="46"/>
      <c r="D25" s="46"/>
      <c r="E25" s="51" t="s">
        <v>6639</v>
      </c>
      <c r="F25" s="46"/>
      <c r="G25" s="46"/>
      <c r="H25" s="46"/>
      <c r="I25" s="46"/>
      <c r="J25" s="47"/>
    </row>
    <row r="26" ht="150">
      <c r="A26" s="37" t="s">
        <v>131</v>
      </c>
      <c r="B26" s="45"/>
      <c r="C26" s="46"/>
      <c r="D26" s="46"/>
      <c r="E26" s="39" t="s">
        <v>6651</v>
      </c>
      <c r="F26" s="46"/>
      <c r="G26" s="46"/>
      <c r="H26" s="46"/>
      <c r="I26" s="46"/>
      <c r="J26" s="47"/>
    </row>
    <row r="27">
      <c r="A27" s="37" t="s">
        <v>125</v>
      </c>
      <c r="B27" s="37">
        <v>5</v>
      </c>
      <c r="C27" s="38" t="s">
        <v>6652</v>
      </c>
      <c r="D27" s="37" t="s">
        <v>127</v>
      </c>
      <c r="E27" s="39" t="s">
        <v>6653</v>
      </c>
      <c r="F27" s="40" t="s">
        <v>522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130</v>
      </c>
      <c r="B28" s="45"/>
      <c r="C28" s="46"/>
      <c r="D28" s="46"/>
      <c r="E28" s="39" t="s">
        <v>6653</v>
      </c>
      <c r="F28" s="46"/>
      <c r="G28" s="46"/>
      <c r="H28" s="46"/>
      <c r="I28" s="46"/>
      <c r="J28" s="47"/>
    </row>
    <row r="29">
      <c r="A29" s="37" t="s">
        <v>242</v>
      </c>
      <c r="B29" s="45"/>
      <c r="C29" s="46"/>
      <c r="D29" s="46"/>
      <c r="E29" s="51" t="s">
        <v>6654</v>
      </c>
      <c r="F29" s="46"/>
      <c r="G29" s="46"/>
      <c r="H29" s="46"/>
      <c r="I29" s="46"/>
      <c r="J29" s="47"/>
    </row>
    <row r="30" ht="135">
      <c r="A30" s="37" t="s">
        <v>131</v>
      </c>
      <c r="B30" s="45"/>
      <c r="C30" s="46"/>
      <c r="D30" s="46"/>
      <c r="E30" s="39" t="s">
        <v>6655</v>
      </c>
      <c r="F30" s="46"/>
      <c r="G30" s="46"/>
      <c r="H30" s="46"/>
      <c r="I30" s="46"/>
      <c r="J30" s="47"/>
    </row>
    <row r="31">
      <c r="A31" s="37" t="s">
        <v>125</v>
      </c>
      <c r="B31" s="37">
        <v>6</v>
      </c>
      <c r="C31" s="38" t="s">
        <v>6656</v>
      </c>
      <c r="D31" s="37" t="s">
        <v>127</v>
      </c>
      <c r="E31" s="39" t="s">
        <v>6657</v>
      </c>
      <c r="F31" s="40" t="s">
        <v>522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6657</v>
      </c>
      <c r="F32" s="46"/>
      <c r="G32" s="46"/>
      <c r="H32" s="46"/>
      <c r="I32" s="46"/>
      <c r="J32" s="47"/>
    </row>
    <row r="33">
      <c r="A33" s="37" t="s">
        <v>242</v>
      </c>
      <c r="B33" s="45"/>
      <c r="C33" s="46"/>
      <c r="D33" s="46"/>
      <c r="E33" s="51" t="s">
        <v>6654</v>
      </c>
      <c r="F33" s="46"/>
      <c r="G33" s="46"/>
      <c r="H33" s="46"/>
      <c r="I33" s="46"/>
      <c r="J33" s="47"/>
    </row>
    <row r="34" ht="165">
      <c r="A34" s="37" t="s">
        <v>131</v>
      </c>
      <c r="B34" s="45"/>
      <c r="C34" s="46"/>
      <c r="D34" s="46"/>
      <c r="E34" s="39" t="s">
        <v>6658</v>
      </c>
      <c r="F34" s="46"/>
      <c r="G34" s="46"/>
      <c r="H34" s="46"/>
      <c r="I34" s="46"/>
      <c r="J34" s="47"/>
    </row>
    <row r="35">
      <c r="A35" s="37" t="s">
        <v>125</v>
      </c>
      <c r="B35" s="37">
        <v>7</v>
      </c>
      <c r="C35" s="38" t="s">
        <v>6659</v>
      </c>
      <c r="D35" s="37" t="s">
        <v>127</v>
      </c>
      <c r="E35" s="39" t="s">
        <v>6660</v>
      </c>
      <c r="F35" s="40" t="s">
        <v>522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130</v>
      </c>
      <c r="B36" s="45"/>
      <c r="C36" s="46"/>
      <c r="D36" s="46"/>
      <c r="E36" s="39" t="s">
        <v>6660</v>
      </c>
      <c r="F36" s="46"/>
      <c r="G36" s="46"/>
      <c r="H36" s="46"/>
      <c r="I36" s="46"/>
      <c r="J36" s="47"/>
    </row>
    <row r="37" ht="30">
      <c r="A37" s="37" t="s">
        <v>242</v>
      </c>
      <c r="B37" s="45"/>
      <c r="C37" s="46"/>
      <c r="D37" s="46"/>
      <c r="E37" s="51" t="s">
        <v>6661</v>
      </c>
      <c r="F37" s="46"/>
      <c r="G37" s="46"/>
      <c r="H37" s="46"/>
      <c r="I37" s="46"/>
      <c r="J37" s="47"/>
    </row>
    <row r="38" ht="30">
      <c r="A38" s="37" t="s">
        <v>131</v>
      </c>
      <c r="B38" s="48"/>
      <c r="C38" s="49"/>
      <c r="D38" s="49"/>
      <c r="E38" s="39" t="s">
        <v>6662</v>
      </c>
      <c r="F38" s="49"/>
      <c r="G38" s="49"/>
      <c r="H38" s="49"/>
      <c r="I38" s="49"/>
      <c r="J38" s="50"/>
    </row>
  </sheetData>
  <sheetProtection sheet="1" objects="1" scenarios="1" spinCount="100000" saltValue="BDVOugfsPBjolkTA42vPotgXbPtTODRGM9nnTPKp+eXd+3He+9n77BBz8URGNVjTkXx5nUKbIr8gpowjOA6FPg==" hashValue="9zi4SX6jU6VQ+pZfO4nLUMH7Scs6V9bC2S/QP0MpBatTOlan93XoNFcgvvxElsZc86PGIJO851yOCzrxwRazy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6663</v>
      </c>
      <c r="I3" s="25">
        <f>SUMIFS(I9:I33,A9:A33,"SD")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6663</v>
      </c>
      <c r="D5" s="22"/>
      <c r="E5" s="23" t="s">
        <v>99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1280</v>
      </c>
      <c r="D9" s="34"/>
      <c r="E9" s="31" t="s">
        <v>1281</v>
      </c>
      <c r="F9" s="34"/>
      <c r="G9" s="34"/>
      <c r="H9" s="34"/>
      <c r="I9" s="35">
        <f>SUMIFS(I10:I33,A10:A33,"P")</f>
        <v>0</v>
      </c>
      <c r="J9" s="36"/>
    </row>
    <row r="10" ht="30">
      <c r="A10" s="37" t="s">
        <v>125</v>
      </c>
      <c r="B10" s="37">
        <v>1</v>
      </c>
      <c r="C10" s="38" t="s">
        <v>238</v>
      </c>
      <c r="D10" s="37" t="s">
        <v>239</v>
      </c>
      <c r="E10" s="39" t="s">
        <v>241</v>
      </c>
      <c r="F10" s="40" t="s">
        <v>237</v>
      </c>
      <c r="G10" s="41">
        <v>10252.383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130</v>
      </c>
      <c r="B11" s="45"/>
      <c r="C11" s="46"/>
      <c r="D11" s="46"/>
      <c r="E11" s="39" t="s">
        <v>241</v>
      </c>
      <c r="F11" s="46"/>
      <c r="G11" s="46"/>
      <c r="H11" s="46"/>
      <c r="I11" s="46"/>
      <c r="J11" s="47"/>
    </row>
    <row r="12" ht="375">
      <c r="A12" s="37" t="s">
        <v>242</v>
      </c>
      <c r="B12" s="45"/>
      <c r="C12" s="46"/>
      <c r="D12" s="46"/>
      <c r="E12" s="51" t="s">
        <v>6664</v>
      </c>
      <c r="F12" s="46"/>
      <c r="G12" s="46"/>
      <c r="H12" s="46"/>
      <c r="I12" s="46"/>
      <c r="J12" s="47"/>
    </row>
    <row r="13" ht="195">
      <c r="A13" s="37" t="s">
        <v>131</v>
      </c>
      <c r="B13" s="45"/>
      <c r="C13" s="46"/>
      <c r="D13" s="46"/>
      <c r="E13" s="39" t="s">
        <v>6665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245</v>
      </c>
      <c r="D14" s="37" t="s">
        <v>246</v>
      </c>
      <c r="E14" s="39" t="s">
        <v>248</v>
      </c>
      <c r="F14" s="40" t="s">
        <v>237</v>
      </c>
      <c r="G14" s="41">
        <v>3.6869999999999998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248</v>
      </c>
      <c r="F15" s="46"/>
      <c r="G15" s="46"/>
      <c r="H15" s="46"/>
      <c r="I15" s="46"/>
      <c r="J15" s="47"/>
    </row>
    <row r="16" ht="180">
      <c r="A16" s="37" t="s">
        <v>242</v>
      </c>
      <c r="B16" s="45"/>
      <c r="C16" s="46"/>
      <c r="D16" s="46"/>
      <c r="E16" s="51" t="s">
        <v>6666</v>
      </c>
      <c r="F16" s="46"/>
      <c r="G16" s="46"/>
      <c r="H16" s="46"/>
      <c r="I16" s="46"/>
      <c r="J16" s="47"/>
    </row>
    <row r="17" ht="195">
      <c r="A17" s="37" t="s">
        <v>131</v>
      </c>
      <c r="B17" s="45"/>
      <c r="C17" s="46"/>
      <c r="D17" s="46"/>
      <c r="E17" s="39" t="s">
        <v>6667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1956</v>
      </c>
      <c r="D18" s="37" t="s">
        <v>1957</v>
      </c>
      <c r="E18" s="39" t="s">
        <v>1959</v>
      </c>
      <c r="F18" s="40" t="s">
        <v>237</v>
      </c>
      <c r="G18" s="41">
        <v>15.84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1959</v>
      </c>
      <c r="F19" s="46"/>
      <c r="G19" s="46"/>
      <c r="H19" s="46"/>
      <c r="I19" s="46"/>
      <c r="J19" s="47"/>
    </row>
    <row r="20">
      <c r="A20" s="37" t="s">
        <v>242</v>
      </c>
      <c r="B20" s="45"/>
      <c r="C20" s="46"/>
      <c r="D20" s="46"/>
      <c r="E20" s="51" t="s">
        <v>6668</v>
      </c>
      <c r="F20" s="46"/>
      <c r="G20" s="46"/>
      <c r="H20" s="46"/>
      <c r="I20" s="46"/>
      <c r="J20" s="47"/>
    </row>
    <row r="21" ht="195">
      <c r="A21" s="37" t="s">
        <v>131</v>
      </c>
      <c r="B21" s="45"/>
      <c r="C21" s="46"/>
      <c r="D21" s="46"/>
      <c r="E21" s="39" t="s">
        <v>6669</v>
      </c>
      <c r="F21" s="46"/>
      <c r="G21" s="46"/>
      <c r="H21" s="46"/>
      <c r="I21" s="46"/>
      <c r="J21" s="47"/>
    </row>
    <row r="22" ht="30">
      <c r="A22" s="37" t="s">
        <v>125</v>
      </c>
      <c r="B22" s="37">
        <v>4</v>
      </c>
      <c r="C22" s="38" t="s">
        <v>6535</v>
      </c>
      <c r="D22" s="37" t="s">
        <v>6536</v>
      </c>
      <c r="E22" s="39" t="s">
        <v>6538</v>
      </c>
      <c r="F22" s="40" t="s">
        <v>237</v>
      </c>
      <c r="G22" s="41">
        <v>31.315000000000001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130</v>
      </c>
      <c r="B23" s="45"/>
      <c r="C23" s="46"/>
      <c r="D23" s="46"/>
      <c r="E23" s="39" t="s">
        <v>6538</v>
      </c>
      <c r="F23" s="46"/>
      <c r="G23" s="46"/>
      <c r="H23" s="46"/>
      <c r="I23" s="46"/>
      <c r="J23" s="47"/>
    </row>
    <row r="24" ht="30">
      <c r="A24" s="37" t="s">
        <v>242</v>
      </c>
      <c r="B24" s="45"/>
      <c r="C24" s="46"/>
      <c r="D24" s="46"/>
      <c r="E24" s="51" t="s">
        <v>6670</v>
      </c>
      <c r="F24" s="46"/>
      <c r="G24" s="46"/>
      <c r="H24" s="46"/>
      <c r="I24" s="46"/>
      <c r="J24" s="47"/>
    </row>
    <row r="25" ht="195">
      <c r="A25" s="37" t="s">
        <v>131</v>
      </c>
      <c r="B25" s="45"/>
      <c r="C25" s="46"/>
      <c r="D25" s="46"/>
      <c r="E25" s="39" t="s">
        <v>6671</v>
      </c>
      <c r="F25" s="46"/>
      <c r="G25" s="46"/>
      <c r="H25" s="46"/>
      <c r="I25" s="46"/>
      <c r="J25" s="47"/>
    </row>
    <row r="26" ht="30">
      <c r="A26" s="37" t="s">
        <v>125</v>
      </c>
      <c r="B26" s="37">
        <v>5</v>
      </c>
      <c r="C26" s="38" t="s">
        <v>6555</v>
      </c>
      <c r="D26" s="37" t="s">
        <v>6556</v>
      </c>
      <c r="E26" s="39" t="s">
        <v>6558</v>
      </c>
      <c r="F26" s="40" t="s">
        <v>237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6558</v>
      </c>
      <c r="F27" s="46"/>
      <c r="G27" s="46"/>
      <c r="H27" s="46"/>
      <c r="I27" s="46"/>
      <c r="J27" s="47"/>
    </row>
    <row r="28">
      <c r="A28" s="37" t="s">
        <v>242</v>
      </c>
      <c r="B28" s="45"/>
      <c r="C28" s="46"/>
      <c r="D28" s="46"/>
      <c r="E28" s="51" t="s">
        <v>6672</v>
      </c>
      <c r="F28" s="46"/>
      <c r="G28" s="46"/>
      <c r="H28" s="46"/>
      <c r="I28" s="46"/>
      <c r="J28" s="47"/>
    </row>
    <row r="29" ht="195">
      <c r="A29" s="37" t="s">
        <v>131</v>
      </c>
      <c r="B29" s="45"/>
      <c r="C29" s="46"/>
      <c r="D29" s="46"/>
      <c r="E29" s="39" t="s">
        <v>6673</v>
      </c>
      <c r="F29" s="46"/>
      <c r="G29" s="46"/>
      <c r="H29" s="46"/>
      <c r="I29" s="46"/>
      <c r="J29" s="47"/>
    </row>
    <row r="30" ht="30">
      <c r="A30" s="37" t="s">
        <v>125</v>
      </c>
      <c r="B30" s="37">
        <v>6</v>
      </c>
      <c r="C30" s="38" t="s">
        <v>6560</v>
      </c>
      <c r="D30" s="37" t="s">
        <v>6561</v>
      </c>
      <c r="E30" s="39" t="s">
        <v>6563</v>
      </c>
      <c r="F30" s="40" t="s">
        <v>237</v>
      </c>
      <c r="G30" s="41">
        <v>423.13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6563</v>
      </c>
      <c r="F31" s="46"/>
      <c r="G31" s="46"/>
      <c r="H31" s="46"/>
      <c r="I31" s="46"/>
      <c r="J31" s="47"/>
    </row>
    <row r="32" ht="30">
      <c r="A32" s="37" t="s">
        <v>242</v>
      </c>
      <c r="B32" s="45"/>
      <c r="C32" s="46"/>
      <c r="D32" s="46"/>
      <c r="E32" s="51" t="s">
        <v>6674</v>
      </c>
      <c r="F32" s="46"/>
      <c r="G32" s="46"/>
      <c r="H32" s="46"/>
      <c r="I32" s="46"/>
      <c r="J32" s="47"/>
    </row>
    <row r="33" ht="195">
      <c r="A33" s="37" t="s">
        <v>131</v>
      </c>
      <c r="B33" s="48"/>
      <c r="C33" s="49"/>
      <c r="D33" s="49"/>
      <c r="E33" s="39" t="s">
        <v>6675</v>
      </c>
      <c r="F33" s="49"/>
      <c r="G33" s="49"/>
      <c r="H33" s="49"/>
      <c r="I33" s="49"/>
      <c r="J33" s="50"/>
    </row>
  </sheetData>
  <sheetProtection sheet="1" objects="1" scenarios="1" spinCount="100000" saltValue="vCXtICk0a/95FrsLEvVulpYQEYeo2WmB3be8TH0PqjteDRvfnhLbHLe1DqICVx+Ek6s/hUghiz1L3QnGtwMW0w==" hashValue="+DYMJDnQ1TrjfNOPSNEoMcwzywKzFAWy3CFWvpDoAKtrpM9TjGcEsIMW7M25L1Et/PsTwPMt+PTakrc05BZ1m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662</v>
      </c>
      <c r="I3" s="25">
        <f>SUMIFS(I9:I153,A9:A153,"SD")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110</v>
      </c>
      <c r="C5" s="21" t="s">
        <v>662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233</v>
      </c>
      <c r="D9" s="34"/>
      <c r="E9" s="31" t="s">
        <v>234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125</v>
      </c>
      <c r="B10" s="37">
        <v>1</v>
      </c>
      <c r="C10" s="38" t="s">
        <v>238</v>
      </c>
      <c r="D10" s="37" t="s">
        <v>239</v>
      </c>
      <c r="E10" s="39" t="s">
        <v>240</v>
      </c>
      <c r="F10" s="40" t="s">
        <v>237</v>
      </c>
      <c r="G10" s="41">
        <v>8.3300000000000001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130</v>
      </c>
      <c r="B11" s="45"/>
      <c r="C11" s="46"/>
      <c r="D11" s="46"/>
      <c r="E11" s="39" t="s">
        <v>241</v>
      </c>
      <c r="F11" s="46"/>
      <c r="G11" s="46"/>
      <c r="H11" s="46"/>
      <c r="I11" s="46"/>
      <c r="J11" s="47"/>
    </row>
    <row r="12">
      <c r="A12" s="37" t="s">
        <v>242</v>
      </c>
      <c r="B12" s="45"/>
      <c r="C12" s="46"/>
      <c r="D12" s="46"/>
      <c r="E12" s="51" t="s">
        <v>663</v>
      </c>
      <c r="F12" s="46"/>
      <c r="G12" s="46"/>
      <c r="H12" s="46"/>
      <c r="I12" s="46"/>
      <c r="J12" s="47"/>
    </row>
    <row r="13" ht="225">
      <c r="A13" s="37" t="s">
        <v>131</v>
      </c>
      <c r="B13" s="45"/>
      <c r="C13" s="46"/>
      <c r="D13" s="46"/>
      <c r="E13" s="39" t="s">
        <v>244</v>
      </c>
      <c r="F13" s="46"/>
      <c r="G13" s="46"/>
      <c r="H13" s="46"/>
      <c r="I13" s="46"/>
      <c r="J13" s="47"/>
    </row>
    <row r="14">
      <c r="A14" s="31" t="s">
        <v>122</v>
      </c>
      <c r="B14" s="32"/>
      <c r="C14" s="33" t="s">
        <v>123</v>
      </c>
      <c r="D14" s="34"/>
      <c r="E14" s="31" t="s">
        <v>664</v>
      </c>
      <c r="F14" s="34"/>
      <c r="G14" s="34"/>
      <c r="H14" s="34"/>
      <c r="I14" s="35">
        <f>SUMIFS(I15:I125,A15:A125,"P")</f>
        <v>0</v>
      </c>
      <c r="J14" s="36"/>
    </row>
    <row r="15" ht="45">
      <c r="A15" s="37" t="s">
        <v>125</v>
      </c>
      <c r="B15" s="37">
        <v>2</v>
      </c>
      <c r="C15" s="38" t="s">
        <v>665</v>
      </c>
      <c r="D15" s="37" t="s">
        <v>127</v>
      </c>
      <c r="E15" s="39" t="s">
        <v>666</v>
      </c>
      <c r="F15" s="40" t="s">
        <v>129</v>
      </c>
      <c r="G15" s="41">
        <v>1460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130</v>
      </c>
      <c r="B16" s="45"/>
      <c r="C16" s="46"/>
      <c r="D16" s="46"/>
      <c r="E16" s="39" t="s">
        <v>666</v>
      </c>
      <c r="F16" s="46"/>
      <c r="G16" s="46"/>
      <c r="H16" s="46"/>
      <c r="I16" s="46"/>
      <c r="J16" s="47"/>
    </row>
    <row r="17" ht="45">
      <c r="A17" s="37" t="s">
        <v>131</v>
      </c>
      <c r="B17" s="45"/>
      <c r="C17" s="46"/>
      <c r="D17" s="46"/>
      <c r="E17" s="39" t="s">
        <v>666</v>
      </c>
      <c r="F17" s="46"/>
      <c r="G17" s="46"/>
      <c r="H17" s="46"/>
      <c r="I17" s="46"/>
      <c r="J17" s="47"/>
    </row>
    <row r="18" ht="30">
      <c r="A18" s="37" t="s">
        <v>125</v>
      </c>
      <c r="B18" s="37">
        <v>3</v>
      </c>
      <c r="C18" s="38" t="s">
        <v>667</v>
      </c>
      <c r="D18" s="37" t="s">
        <v>127</v>
      </c>
      <c r="E18" s="39" t="s">
        <v>668</v>
      </c>
      <c r="F18" s="40" t="s">
        <v>129</v>
      </c>
      <c r="G18" s="41">
        <v>250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130</v>
      </c>
      <c r="B19" s="45"/>
      <c r="C19" s="46"/>
      <c r="D19" s="46"/>
      <c r="E19" s="39" t="s">
        <v>668</v>
      </c>
      <c r="F19" s="46"/>
      <c r="G19" s="46"/>
      <c r="H19" s="46"/>
      <c r="I19" s="46"/>
      <c r="J19" s="47"/>
    </row>
    <row r="20" ht="30">
      <c r="A20" s="37" t="s">
        <v>131</v>
      </c>
      <c r="B20" s="45"/>
      <c r="C20" s="46"/>
      <c r="D20" s="46"/>
      <c r="E20" s="39" t="s">
        <v>668</v>
      </c>
      <c r="F20" s="46"/>
      <c r="G20" s="46"/>
      <c r="H20" s="46"/>
      <c r="I20" s="46"/>
      <c r="J20" s="47"/>
    </row>
    <row r="21">
      <c r="A21" s="37" t="s">
        <v>125</v>
      </c>
      <c r="B21" s="37">
        <v>4</v>
      </c>
      <c r="C21" s="38" t="s">
        <v>264</v>
      </c>
      <c r="D21" s="37" t="s">
        <v>127</v>
      </c>
      <c r="E21" s="39" t="s">
        <v>265</v>
      </c>
      <c r="F21" s="40" t="s">
        <v>129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130</v>
      </c>
      <c r="B22" s="45"/>
      <c r="C22" s="46"/>
      <c r="D22" s="46"/>
      <c r="E22" s="39" t="s">
        <v>265</v>
      </c>
      <c r="F22" s="46"/>
      <c r="G22" s="46"/>
      <c r="H22" s="46"/>
      <c r="I22" s="46"/>
      <c r="J22" s="47"/>
    </row>
    <row r="23">
      <c r="A23" s="37" t="s">
        <v>131</v>
      </c>
      <c r="B23" s="45"/>
      <c r="C23" s="46"/>
      <c r="D23" s="46"/>
      <c r="E23" s="39" t="s">
        <v>265</v>
      </c>
      <c r="F23" s="46"/>
      <c r="G23" s="46"/>
      <c r="H23" s="46"/>
      <c r="I23" s="46"/>
      <c r="J23" s="47"/>
    </row>
    <row r="24">
      <c r="A24" s="37" t="s">
        <v>125</v>
      </c>
      <c r="B24" s="37">
        <v>5</v>
      </c>
      <c r="C24" s="38" t="s">
        <v>669</v>
      </c>
      <c r="D24" s="37" t="s">
        <v>127</v>
      </c>
      <c r="E24" s="39" t="s">
        <v>670</v>
      </c>
      <c r="F24" s="40" t="s">
        <v>135</v>
      </c>
      <c r="G24" s="41">
        <v>450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130</v>
      </c>
      <c r="B25" s="45"/>
      <c r="C25" s="46"/>
      <c r="D25" s="46"/>
      <c r="E25" s="39" t="s">
        <v>670</v>
      </c>
      <c r="F25" s="46"/>
      <c r="G25" s="46"/>
      <c r="H25" s="46"/>
      <c r="I25" s="46"/>
      <c r="J25" s="47"/>
    </row>
    <row r="26">
      <c r="A26" s="37" t="s">
        <v>131</v>
      </c>
      <c r="B26" s="45"/>
      <c r="C26" s="46"/>
      <c r="D26" s="46"/>
      <c r="E26" s="39" t="s">
        <v>670</v>
      </c>
      <c r="F26" s="46"/>
      <c r="G26" s="46"/>
      <c r="H26" s="46"/>
      <c r="I26" s="46"/>
      <c r="J26" s="47"/>
    </row>
    <row r="27" ht="30">
      <c r="A27" s="37" t="s">
        <v>125</v>
      </c>
      <c r="B27" s="37">
        <v>6</v>
      </c>
      <c r="C27" s="38" t="s">
        <v>270</v>
      </c>
      <c r="D27" s="37" t="s">
        <v>127</v>
      </c>
      <c r="E27" s="39" t="s">
        <v>271</v>
      </c>
      <c r="F27" s="40" t="s">
        <v>135</v>
      </c>
      <c r="G27" s="41">
        <v>40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130</v>
      </c>
      <c r="B28" s="45"/>
      <c r="C28" s="46"/>
      <c r="D28" s="46"/>
      <c r="E28" s="39" t="s">
        <v>271</v>
      </c>
      <c r="F28" s="46"/>
      <c r="G28" s="46"/>
      <c r="H28" s="46"/>
      <c r="I28" s="46"/>
      <c r="J28" s="47"/>
    </row>
    <row r="29" ht="30">
      <c r="A29" s="37" t="s">
        <v>131</v>
      </c>
      <c r="B29" s="45"/>
      <c r="C29" s="46"/>
      <c r="D29" s="46"/>
      <c r="E29" s="39" t="s">
        <v>271</v>
      </c>
      <c r="F29" s="46"/>
      <c r="G29" s="46"/>
      <c r="H29" s="46"/>
      <c r="I29" s="46"/>
      <c r="J29" s="47"/>
    </row>
    <row r="30" ht="30">
      <c r="A30" s="37" t="s">
        <v>125</v>
      </c>
      <c r="B30" s="37">
        <v>7</v>
      </c>
      <c r="C30" s="38" t="s">
        <v>671</v>
      </c>
      <c r="D30" s="37" t="s">
        <v>127</v>
      </c>
      <c r="E30" s="39" t="s">
        <v>672</v>
      </c>
      <c r="F30" s="40" t="s">
        <v>129</v>
      </c>
      <c r="G30" s="41">
        <v>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130</v>
      </c>
      <c r="B31" s="45"/>
      <c r="C31" s="46"/>
      <c r="D31" s="46"/>
      <c r="E31" s="39" t="s">
        <v>672</v>
      </c>
      <c r="F31" s="46"/>
      <c r="G31" s="46"/>
      <c r="H31" s="46"/>
      <c r="I31" s="46"/>
      <c r="J31" s="47"/>
    </row>
    <row r="32" ht="30">
      <c r="A32" s="37" t="s">
        <v>131</v>
      </c>
      <c r="B32" s="45"/>
      <c r="C32" s="46"/>
      <c r="D32" s="46"/>
      <c r="E32" s="39" t="s">
        <v>672</v>
      </c>
      <c r="F32" s="46"/>
      <c r="G32" s="46"/>
      <c r="H32" s="46"/>
      <c r="I32" s="46"/>
      <c r="J32" s="47"/>
    </row>
    <row r="33" ht="30">
      <c r="A33" s="37" t="s">
        <v>125</v>
      </c>
      <c r="B33" s="37">
        <v>8</v>
      </c>
      <c r="C33" s="38" t="s">
        <v>673</v>
      </c>
      <c r="D33" s="37" t="s">
        <v>127</v>
      </c>
      <c r="E33" s="39" t="s">
        <v>674</v>
      </c>
      <c r="F33" s="40" t="s">
        <v>129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30">
      <c r="A34" s="37" t="s">
        <v>130</v>
      </c>
      <c r="B34" s="45"/>
      <c r="C34" s="46"/>
      <c r="D34" s="46"/>
      <c r="E34" s="39" t="s">
        <v>674</v>
      </c>
      <c r="F34" s="46"/>
      <c r="G34" s="46"/>
      <c r="H34" s="46"/>
      <c r="I34" s="46"/>
      <c r="J34" s="47"/>
    </row>
    <row r="35" ht="30">
      <c r="A35" s="37" t="s">
        <v>131</v>
      </c>
      <c r="B35" s="45"/>
      <c r="C35" s="46"/>
      <c r="D35" s="46"/>
      <c r="E35" s="39" t="s">
        <v>675</v>
      </c>
      <c r="F35" s="46"/>
      <c r="G35" s="46"/>
      <c r="H35" s="46"/>
      <c r="I35" s="46"/>
      <c r="J35" s="47"/>
    </row>
    <row r="36" ht="30">
      <c r="A36" s="37" t="s">
        <v>125</v>
      </c>
      <c r="B36" s="37">
        <v>9</v>
      </c>
      <c r="C36" s="38" t="s">
        <v>282</v>
      </c>
      <c r="D36" s="37" t="s">
        <v>127</v>
      </c>
      <c r="E36" s="39" t="s">
        <v>283</v>
      </c>
      <c r="F36" s="40" t="s">
        <v>129</v>
      </c>
      <c r="G36" s="41">
        <v>200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130</v>
      </c>
      <c r="B37" s="45"/>
      <c r="C37" s="46"/>
      <c r="D37" s="46"/>
      <c r="E37" s="39" t="s">
        <v>283</v>
      </c>
      <c r="F37" s="46"/>
      <c r="G37" s="46"/>
      <c r="H37" s="46"/>
      <c r="I37" s="46"/>
      <c r="J37" s="47"/>
    </row>
    <row r="38" ht="30">
      <c r="A38" s="37" t="s">
        <v>131</v>
      </c>
      <c r="B38" s="45"/>
      <c r="C38" s="46"/>
      <c r="D38" s="46"/>
      <c r="E38" s="39" t="s">
        <v>283</v>
      </c>
      <c r="F38" s="46"/>
      <c r="G38" s="46"/>
      <c r="H38" s="46"/>
      <c r="I38" s="46"/>
      <c r="J38" s="47"/>
    </row>
    <row r="39">
      <c r="A39" s="37" t="s">
        <v>125</v>
      </c>
      <c r="B39" s="37">
        <v>10</v>
      </c>
      <c r="C39" s="38" t="s">
        <v>676</v>
      </c>
      <c r="D39" s="37" t="s">
        <v>127</v>
      </c>
      <c r="E39" s="39" t="s">
        <v>677</v>
      </c>
      <c r="F39" s="40" t="s">
        <v>328</v>
      </c>
      <c r="G39" s="41">
        <v>2500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130</v>
      </c>
      <c r="B40" s="45"/>
      <c r="C40" s="46"/>
      <c r="D40" s="46"/>
      <c r="E40" s="39" t="s">
        <v>677</v>
      </c>
      <c r="F40" s="46"/>
      <c r="G40" s="46"/>
      <c r="H40" s="46"/>
      <c r="I40" s="46"/>
      <c r="J40" s="47"/>
    </row>
    <row r="41">
      <c r="A41" s="37" t="s">
        <v>131</v>
      </c>
      <c r="B41" s="45"/>
      <c r="C41" s="46"/>
      <c r="D41" s="46"/>
      <c r="E41" s="39" t="s">
        <v>677</v>
      </c>
      <c r="F41" s="46"/>
      <c r="G41" s="46"/>
      <c r="H41" s="46"/>
      <c r="I41" s="46"/>
      <c r="J41" s="47"/>
    </row>
    <row r="42" ht="30">
      <c r="A42" s="37" t="s">
        <v>125</v>
      </c>
      <c r="B42" s="37">
        <v>11</v>
      </c>
      <c r="C42" s="38" t="s">
        <v>678</v>
      </c>
      <c r="D42" s="37" t="s">
        <v>127</v>
      </c>
      <c r="E42" s="39" t="s">
        <v>679</v>
      </c>
      <c r="F42" s="40" t="s">
        <v>135</v>
      </c>
      <c r="G42" s="41">
        <v>69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130</v>
      </c>
      <c r="B43" s="45"/>
      <c r="C43" s="46"/>
      <c r="D43" s="46"/>
      <c r="E43" s="39" t="s">
        <v>679</v>
      </c>
      <c r="F43" s="46"/>
      <c r="G43" s="46"/>
      <c r="H43" s="46"/>
      <c r="I43" s="46"/>
      <c r="J43" s="47"/>
    </row>
    <row r="44" ht="30">
      <c r="A44" s="37" t="s">
        <v>131</v>
      </c>
      <c r="B44" s="45"/>
      <c r="C44" s="46"/>
      <c r="D44" s="46"/>
      <c r="E44" s="39" t="s">
        <v>679</v>
      </c>
      <c r="F44" s="46"/>
      <c r="G44" s="46"/>
      <c r="H44" s="46"/>
      <c r="I44" s="46"/>
      <c r="J44" s="47"/>
    </row>
    <row r="45" ht="30">
      <c r="A45" s="37" t="s">
        <v>125</v>
      </c>
      <c r="B45" s="37">
        <v>12</v>
      </c>
      <c r="C45" s="38" t="s">
        <v>680</v>
      </c>
      <c r="D45" s="37" t="s">
        <v>127</v>
      </c>
      <c r="E45" s="39" t="s">
        <v>681</v>
      </c>
      <c r="F45" s="40" t="s">
        <v>135</v>
      </c>
      <c r="G45" s="41">
        <v>26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30">
      <c r="A46" s="37" t="s">
        <v>130</v>
      </c>
      <c r="B46" s="45"/>
      <c r="C46" s="46"/>
      <c r="D46" s="46"/>
      <c r="E46" s="39" t="s">
        <v>681</v>
      </c>
      <c r="F46" s="46"/>
      <c r="G46" s="46"/>
      <c r="H46" s="46"/>
      <c r="I46" s="46"/>
      <c r="J46" s="47"/>
    </row>
    <row r="47" ht="30">
      <c r="A47" s="37" t="s">
        <v>131</v>
      </c>
      <c r="B47" s="45"/>
      <c r="C47" s="46"/>
      <c r="D47" s="46"/>
      <c r="E47" s="39" t="s">
        <v>681</v>
      </c>
      <c r="F47" s="46"/>
      <c r="G47" s="46"/>
      <c r="H47" s="46"/>
      <c r="I47" s="46"/>
      <c r="J47" s="47"/>
    </row>
    <row r="48" ht="30">
      <c r="A48" s="37" t="s">
        <v>125</v>
      </c>
      <c r="B48" s="37">
        <v>13</v>
      </c>
      <c r="C48" s="38" t="s">
        <v>682</v>
      </c>
      <c r="D48" s="37" t="s">
        <v>127</v>
      </c>
      <c r="E48" s="39" t="s">
        <v>683</v>
      </c>
      <c r="F48" s="40" t="s">
        <v>135</v>
      </c>
      <c r="G48" s="41">
        <v>20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130</v>
      </c>
      <c r="B49" s="45"/>
      <c r="C49" s="46"/>
      <c r="D49" s="46"/>
      <c r="E49" s="39" t="s">
        <v>683</v>
      </c>
      <c r="F49" s="46"/>
      <c r="G49" s="46"/>
      <c r="H49" s="46"/>
      <c r="I49" s="46"/>
      <c r="J49" s="47"/>
    </row>
    <row r="50" ht="30">
      <c r="A50" s="37" t="s">
        <v>131</v>
      </c>
      <c r="B50" s="45"/>
      <c r="C50" s="46"/>
      <c r="D50" s="46"/>
      <c r="E50" s="39" t="s">
        <v>683</v>
      </c>
      <c r="F50" s="46"/>
      <c r="G50" s="46"/>
      <c r="H50" s="46"/>
      <c r="I50" s="46"/>
      <c r="J50" s="47"/>
    </row>
    <row r="51" ht="30">
      <c r="A51" s="37" t="s">
        <v>125</v>
      </c>
      <c r="B51" s="37">
        <v>14</v>
      </c>
      <c r="C51" s="38" t="s">
        <v>684</v>
      </c>
      <c r="D51" s="37" t="s">
        <v>127</v>
      </c>
      <c r="E51" s="39" t="s">
        <v>685</v>
      </c>
      <c r="F51" s="40" t="s">
        <v>135</v>
      </c>
      <c r="G51" s="41">
        <v>13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130</v>
      </c>
      <c r="B52" s="45"/>
      <c r="C52" s="46"/>
      <c r="D52" s="46"/>
      <c r="E52" s="39" t="s">
        <v>685</v>
      </c>
      <c r="F52" s="46"/>
      <c r="G52" s="46"/>
      <c r="H52" s="46"/>
      <c r="I52" s="46"/>
      <c r="J52" s="47"/>
    </row>
    <row r="53" ht="30">
      <c r="A53" s="37" t="s">
        <v>131</v>
      </c>
      <c r="B53" s="45"/>
      <c r="C53" s="46"/>
      <c r="D53" s="46"/>
      <c r="E53" s="39" t="s">
        <v>685</v>
      </c>
      <c r="F53" s="46"/>
      <c r="G53" s="46"/>
      <c r="H53" s="46"/>
      <c r="I53" s="46"/>
      <c r="J53" s="47"/>
    </row>
    <row r="54" ht="45">
      <c r="A54" s="37" t="s">
        <v>125</v>
      </c>
      <c r="B54" s="37">
        <v>15</v>
      </c>
      <c r="C54" s="38" t="s">
        <v>295</v>
      </c>
      <c r="D54" s="37" t="s">
        <v>127</v>
      </c>
      <c r="E54" s="39" t="s">
        <v>296</v>
      </c>
      <c r="F54" s="40" t="s">
        <v>129</v>
      </c>
      <c r="G54" s="41">
        <v>10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45">
      <c r="A55" s="37" t="s">
        <v>130</v>
      </c>
      <c r="B55" s="45"/>
      <c r="C55" s="46"/>
      <c r="D55" s="46"/>
      <c r="E55" s="39" t="s">
        <v>296</v>
      </c>
      <c r="F55" s="46"/>
      <c r="G55" s="46"/>
      <c r="H55" s="46"/>
      <c r="I55" s="46"/>
      <c r="J55" s="47"/>
    </row>
    <row r="56" ht="45">
      <c r="A56" s="37" t="s">
        <v>131</v>
      </c>
      <c r="B56" s="45"/>
      <c r="C56" s="46"/>
      <c r="D56" s="46"/>
      <c r="E56" s="39" t="s">
        <v>296</v>
      </c>
      <c r="F56" s="46"/>
      <c r="G56" s="46"/>
      <c r="H56" s="46"/>
      <c r="I56" s="46"/>
      <c r="J56" s="47"/>
    </row>
    <row r="57" ht="45">
      <c r="A57" s="37" t="s">
        <v>125</v>
      </c>
      <c r="B57" s="37">
        <v>16</v>
      </c>
      <c r="C57" s="38" t="s">
        <v>298</v>
      </c>
      <c r="D57" s="37" t="s">
        <v>127</v>
      </c>
      <c r="E57" s="39" t="s">
        <v>299</v>
      </c>
      <c r="F57" s="40" t="s">
        <v>129</v>
      </c>
      <c r="G57" s="41">
        <v>10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45">
      <c r="A58" s="37" t="s">
        <v>130</v>
      </c>
      <c r="B58" s="45"/>
      <c r="C58" s="46"/>
      <c r="D58" s="46"/>
      <c r="E58" s="39" t="s">
        <v>299</v>
      </c>
      <c r="F58" s="46"/>
      <c r="G58" s="46"/>
      <c r="H58" s="46"/>
      <c r="I58" s="46"/>
      <c r="J58" s="47"/>
    </row>
    <row r="59" ht="45">
      <c r="A59" s="37" t="s">
        <v>131</v>
      </c>
      <c r="B59" s="45"/>
      <c r="C59" s="46"/>
      <c r="D59" s="46"/>
      <c r="E59" s="39" t="s">
        <v>299</v>
      </c>
      <c r="F59" s="46"/>
      <c r="G59" s="46"/>
      <c r="H59" s="46"/>
      <c r="I59" s="46"/>
      <c r="J59" s="47"/>
    </row>
    <row r="60" ht="30">
      <c r="A60" s="37" t="s">
        <v>125</v>
      </c>
      <c r="B60" s="37">
        <v>17</v>
      </c>
      <c r="C60" s="38" t="s">
        <v>300</v>
      </c>
      <c r="D60" s="37" t="s">
        <v>127</v>
      </c>
      <c r="E60" s="39" t="s">
        <v>301</v>
      </c>
      <c r="F60" s="40" t="s">
        <v>129</v>
      </c>
      <c r="G60" s="41">
        <v>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130</v>
      </c>
      <c r="B61" s="45"/>
      <c r="C61" s="46"/>
      <c r="D61" s="46"/>
      <c r="E61" s="39" t="s">
        <v>301</v>
      </c>
      <c r="F61" s="46"/>
      <c r="G61" s="46"/>
      <c r="H61" s="46"/>
      <c r="I61" s="46"/>
      <c r="J61" s="47"/>
    </row>
    <row r="62" ht="30">
      <c r="A62" s="37" t="s">
        <v>131</v>
      </c>
      <c r="B62" s="45"/>
      <c r="C62" s="46"/>
      <c r="D62" s="46"/>
      <c r="E62" s="39" t="s">
        <v>301</v>
      </c>
      <c r="F62" s="46"/>
      <c r="G62" s="46"/>
      <c r="H62" s="46"/>
      <c r="I62" s="46"/>
      <c r="J62" s="47"/>
    </row>
    <row r="63" ht="45">
      <c r="A63" s="37" t="s">
        <v>125</v>
      </c>
      <c r="B63" s="37">
        <v>18</v>
      </c>
      <c r="C63" s="38" t="s">
        <v>686</v>
      </c>
      <c r="D63" s="37" t="s">
        <v>127</v>
      </c>
      <c r="E63" s="39" t="s">
        <v>687</v>
      </c>
      <c r="F63" s="40" t="s">
        <v>129</v>
      </c>
      <c r="G63" s="41">
        <v>1460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45">
      <c r="A64" s="37" t="s">
        <v>130</v>
      </c>
      <c r="B64" s="45"/>
      <c r="C64" s="46"/>
      <c r="D64" s="46"/>
      <c r="E64" s="39" t="s">
        <v>687</v>
      </c>
      <c r="F64" s="46"/>
      <c r="G64" s="46"/>
      <c r="H64" s="46"/>
      <c r="I64" s="46"/>
      <c r="J64" s="47"/>
    </row>
    <row r="65" ht="45">
      <c r="A65" s="37" t="s">
        <v>131</v>
      </c>
      <c r="B65" s="45"/>
      <c r="C65" s="46"/>
      <c r="D65" s="46"/>
      <c r="E65" s="39" t="s">
        <v>687</v>
      </c>
      <c r="F65" s="46"/>
      <c r="G65" s="46"/>
      <c r="H65" s="46"/>
      <c r="I65" s="46"/>
      <c r="J65" s="47"/>
    </row>
    <row r="66" ht="30">
      <c r="A66" s="37" t="s">
        <v>125</v>
      </c>
      <c r="B66" s="37">
        <v>19</v>
      </c>
      <c r="C66" s="38" t="s">
        <v>688</v>
      </c>
      <c r="D66" s="37" t="s">
        <v>127</v>
      </c>
      <c r="E66" s="39" t="s">
        <v>689</v>
      </c>
      <c r="F66" s="40" t="s">
        <v>135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130</v>
      </c>
      <c r="B67" s="45"/>
      <c r="C67" s="46"/>
      <c r="D67" s="46"/>
      <c r="E67" s="39" t="s">
        <v>689</v>
      </c>
      <c r="F67" s="46"/>
      <c r="G67" s="46"/>
      <c r="H67" s="46"/>
      <c r="I67" s="46"/>
      <c r="J67" s="47"/>
    </row>
    <row r="68" ht="30">
      <c r="A68" s="37" t="s">
        <v>131</v>
      </c>
      <c r="B68" s="45"/>
      <c r="C68" s="46"/>
      <c r="D68" s="46"/>
      <c r="E68" s="39" t="s">
        <v>689</v>
      </c>
      <c r="F68" s="46"/>
      <c r="G68" s="46"/>
      <c r="H68" s="46"/>
      <c r="I68" s="46"/>
      <c r="J68" s="47"/>
    </row>
    <row r="69">
      <c r="A69" s="37" t="s">
        <v>125</v>
      </c>
      <c r="B69" s="37">
        <v>20</v>
      </c>
      <c r="C69" s="38" t="s">
        <v>690</v>
      </c>
      <c r="D69" s="37" t="s">
        <v>127</v>
      </c>
      <c r="E69" s="39" t="s">
        <v>691</v>
      </c>
      <c r="F69" s="40" t="s">
        <v>135</v>
      </c>
      <c r="G69" s="41">
        <v>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130</v>
      </c>
      <c r="B70" s="45"/>
      <c r="C70" s="46"/>
      <c r="D70" s="46"/>
      <c r="E70" s="39" t="s">
        <v>691</v>
      </c>
      <c r="F70" s="46"/>
      <c r="G70" s="46"/>
      <c r="H70" s="46"/>
      <c r="I70" s="46"/>
      <c r="J70" s="47"/>
    </row>
    <row r="71">
      <c r="A71" s="37" t="s">
        <v>131</v>
      </c>
      <c r="B71" s="45"/>
      <c r="C71" s="46"/>
      <c r="D71" s="46"/>
      <c r="E71" s="39" t="s">
        <v>691</v>
      </c>
      <c r="F71" s="46"/>
      <c r="G71" s="46"/>
      <c r="H71" s="46"/>
      <c r="I71" s="46"/>
      <c r="J71" s="47"/>
    </row>
    <row r="72" ht="30">
      <c r="A72" s="37" t="s">
        <v>125</v>
      </c>
      <c r="B72" s="37">
        <v>21</v>
      </c>
      <c r="C72" s="38" t="s">
        <v>312</v>
      </c>
      <c r="D72" s="37" t="s">
        <v>127</v>
      </c>
      <c r="E72" s="39" t="s">
        <v>313</v>
      </c>
      <c r="F72" s="40" t="s">
        <v>129</v>
      </c>
      <c r="G72" s="41">
        <v>200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130</v>
      </c>
      <c r="B73" s="45"/>
      <c r="C73" s="46"/>
      <c r="D73" s="46"/>
      <c r="E73" s="39" t="s">
        <v>313</v>
      </c>
      <c r="F73" s="46"/>
      <c r="G73" s="46"/>
      <c r="H73" s="46"/>
      <c r="I73" s="46"/>
      <c r="J73" s="47"/>
    </row>
    <row r="74" ht="30">
      <c r="A74" s="37" t="s">
        <v>131</v>
      </c>
      <c r="B74" s="45"/>
      <c r="C74" s="46"/>
      <c r="D74" s="46"/>
      <c r="E74" s="39" t="s">
        <v>313</v>
      </c>
      <c r="F74" s="46"/>
      <c r="G74" s="46"/>
      <c r="H74" s="46"/>
      <c r="I74" s="46"/>
      <c r="J74" s="47"/>
    </row>
    <row r="75" ht="30">
      <c r="A75" s="37" t="s">
        <v>125</v>
      </c>
      <c r="B75" s="37">
        <v>22</v>
      </c>
      <c r="C75" s="38" t="s">
        <v>314</v>
      </c>
      <c r="D75" s="37" t="s">
        <v>127</v>
      </c>
      <c r="E75" s="39" t="s">
        <v>315</v>
      </c>
      <c r="F75" s="40" t="s">
        <v>135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130</v>
      </c>
      <c r="B76" s="45"/>
      <c r="C76" s="46"/>
      <c r="D76" s="46"/>
      <c r="E76" s="39" t="s">
        <v>315</v>
      </c>
      <c r="F76" s="46"/>
      <c r="G76" s="46"/>
      <c r="H76" s="46"/>
      <c r="I76" s="46"/>
      <c r="J76" s="47"/>
    </row>
    <row r="77" ht="30">
      <c r="A77" s="37" t="s">
        <v>131</v>
      </c>
      <c r="B77" s="45"/>
      <c r="C77" s="46"/>
      <c r="D77" s="46"/>
      <c r="E77" s="39" t="s">
        <v>315</v>
      </c>
      <c r="F77" s="46"/>
      <c r="G77" s="46"/>
      <c r="H77" s="46"/>
      <c r="I77" s="46"/>
      <c r="J77" s="47"/>
    </row>
    <row r="78">
      <c r="A78" s="37" t="s">
        <v>125</v>
      </c>
      <c r="B78" s="37">
        <v>23</v>
      </c>
      <c r="C78" s="38" t="s">
        <v>316</v>
      </c>
      <c r="D78" s="37" t="s">
        <v>127</v>
      </c>
      <c r="E78" s="39" t="s">
        <v>317</v>
      </c>
      <c r="F78" s="40" t="s">
        <v>129</v>
      </c>
      <c r="G78" s="41">
        <v>250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130</v>
      </c>
      <c r="B79" s="45"/>
      <c r="C79" s="46"/>
      <c r="D79" s="46"/>
      <c r="E79" s="39" t="s">
        <v>317</v>
      </c>
      <c r="F79" s="46"/>
      <c r="G79" s="46"/>
      <c r="H79" s="46"/>
      <c r="I79" s="46"/>
      <c r="J79" s="47"/>
    </row>
    <row r="80">
      <c r="A80" s="37" t="s">
        <v>131</v>
      </c>
      <c r="B80" s="45"/>
      <c r="C80" s="46"/>
      <c r="D80" s="46"/>
      <c r="E80" s="39" t="s">
        <v>317</v>
      </c>
      <c r="F80" s="46"/>
      <c r="G80" s="46"/>
      <c r="H80" s="46"/>
      <c r="I80" s="46"/>
      <c r="J80" s="47"/>
    </row>
    <row r="81">
      <c r="A81" s="37" t="s">
        <v>125</v>
      </c>
      <c r="B81" s="37">
        <v>24</v>
      </c>
      <c r="C81" s="38" t="s">
        <v>692</v>
      </c>
      <c r="D81" s="37" t="s">
        <v>127</v>
      </c>
      <c r="E81" s="39" t="s">
        <v>579</v>
      </c>
      <c r="F81" s="40" t="s">
        <v>135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130</v>
      </c>
      <c r="B82" s="45"/>
      <c r="C82" s="46"/>
      <c r="D82" s="46"/>
      <c r="E82" s="39" t="s">
        <v>579</v>
      </c>
      <c r="F82" s="46"/>
      <c r="G82" s="46"/>
      <c r="H82" s="46"/>
      <c r="I82" s="46"/>
      <c r="J82" s="47"/>
    </row>
    <row r="83">
      <c r="A83" s="37" t="s">
        <v>131</v>
      </c>
      <c r="B83" s="45"/>
      <c r="C83" s="46"/>
      <c r="D83" s="46"/>
      <c r="E83" s="39" t="s">
        <v>579</v>
      </c>
      <c r="F83" s="46"/>
      <c r="G83" s="46"/>
      <c r="H83" s="46"/>
      <c r="I83" s="46"/>
      <c r="J83" s="47"/>
    </row>
    <row r="84">
      <c r="A84" s="37" t="s">
        <v>125</v>
      </c>
      <c r="B84" s="37">
        <v>25</v>
      </c>
      <c r="C84" s="38" t="s">
        <v>693</v>
      </c>
      <c r="D84" s="37" t="s">
        <v>127</v>
      </c>
      <c r="E84" s="39" t="s">
        <v>694</v>
      </c>
      <c r="F84" s="40" t="s">
        <v>135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130</v>
      </c>
      <c r="B85" s="45"/>
      <c r="C85" s="46"/>
      <c r="D85" s="46"/>
      <c r="E85" s="39" t="s">
        <v>694</v>
      </c>
      <c r="F85" s="46"/>
      <c r="G85" s="46"/>
      <c r="H85" s="46"/>
      <c r="I85" s="46"/>
      <c r="J85" s="47"/>
    </row>
    <row r="86">
      <c r="A86" s="37" t="s">
        <v>131</v>
      </c>
      <c r="B86" s="45"/>
      <c r="C86" s="46"/>
      <c r="D86" s="46"/>
      <c r="E86" s="39" t="s">
        <v>694</v>
      </c>
      <c r="F86" s="46"/>
      <c r="G86" s="46"/>
      <c r="H86" s="46"/>
      <c r="I86" s="46"/>
      <c r="J86" s="47"/>
    </row>
    <row r="87">
      <c r="A87" s="37" t="s">
        <v>125</v>
      </c>
      <c r="B87" s="37">
        <v>26</v>
      </c>
      <c r="C87" s="38" t="s">
        <v>695</v>
      </c>
      <c r="D87" s="37" t="s">
        <v>127</v>
      </c>
      <c r="E87" s="39" t="s">
        <v>696</v>
      </c>
      <c r="F87" s="40" t="s">
        <v>135</v>
      </c>
      <c r="G87" s="41">
        <v>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130</v>
      </c>
      <c r="B88" s="45"/>
      <c r="C88" s="46"/>
      <c r="D88" s="46"/>
      <c r="E88" s="39" t="s">
        <v>696</v>
      </c>
      <c r="F88" s="46"/>
      <c r="G88" s="46"/>
      <c r="H88" s="46"/>
      <c r="I88" s="46"/>
      <c r="J88" s="47"/>
    </row>
    <row r="89">
      <c r="A89" s="37" t="s">
        <v>131</v>
      </c>
      <c r="B89" s="45"/>
      <c r="C89" s="46"/>
      <c r="D89" s="46"/>
      <c r="E89" s="39" t="s">
        <v>696</v>
      </c>
      <c r="F89" s="46"/>
      <c r="G89" s="46"/>
      <c r="H89" s="46"/>
      <c r="I89" s="46"/>
      <c r="J89" s="47"/>
    </row>
    <row r="90">
      <c r="A90" s="37" t="s">
        <v>125</v>
      </c>
      <c r="B90" s="37">
        <v>27</v>
      </c>
      <c r="C90" s="38" t="s">
        <v>697</v>
      </c>
      <c r="D90" s="37" t="s">
        <v>127</v>
      </c>
      <c r="E90" s="39" t="s">
        <v>698</v>
      </c>
      <c r="F90" s="40" t="s">
        <v>135</v>
      </c>
      <c r="G90" s="41">
        <v>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130</v>
      </c>
      <c r="B91" s="45"/>
      <c r="C91" s="46"/>
      <c r="D91" s="46"/>
      <c r="E91" s="39" t="s">
        <v>698</v>
      </c>
      <c r="F91" s="46"/>
      <c r="G91" s="46"/>
      <c r="H91" s="46"/>
      <c r="I91" s="46"/>
      <c r="J91" s="47"/>
    </row>
    <row r="92">
      <c r="A92" s="37" t="s">
        <v>131</v>
      </c>
      <c r="B92" s="45"/>
      <c r="C92" s="46"/>
      <c r="D92" s="46"/>
      <c r="E92" s="39" t="s">
        <v>698</v>
      </c>
      <c r="F92" s="46"/>
      <c r="G92" s="46"/>
      <c r="H92" s="46"/>
      <c r="I92" s="46"/>
      <c r="J92" s="47"/>
    </row>
    <row r="93">
      <c r="A93" s="37" t="s">
        <v>125</v>
      </c>
      <c r="B93" s="37">
        <v>28</v>
      </c>
      <c r="C93" s="38" t="s">
        <v>699</v>
      </c>
      <c r="D93" s="37" t="s">
        <v>127</v>
      </c>
      <c r="E93" s="39" t="s">
        <v>700</v>
      </c>
      <c r="F93" s="40" t="s">
        <v>135</v>
      </c>
      <c r="G93" s="41">
        <v>69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130</v>
      </c>
      <c r="B94" s="45"/>
      <c r="C94" s="46"/>
      <c r="D94" s="46"/>
      <c r="E94" s="39" t="s">
        <v>700</v>
      </c>
      <c r="F94" s="46"/>
      <c r="G94" s="46"/>
      <c r="H94" s="46"/>
      <c r="I94" s="46"/>
      <c r="J94" s="47"/>
    </row>
    <row r="95">
      <c r="A95" s="37" t="s">
        <v>131</v>
      </c>
      <c r="B95" s="45"/>
      <c r="C95" s="46"/>
      <c r="D95" s="46"/>
      <c r="E95" s="39" t="s">
        <v>700</v>
      </c>
      <c r="F95" s="46"/>
      <c r="G95" s="46"/>
      <c r="H95" s="46"/>
      <c r="I95" s="46"/>
      <c r="J95" s="47"/>
    </row>
    <row r="96">
      <c r="A96" s="37" t="s">
        <v>125</v>
      </c>
      <c r="B96" s="37">
        <v>29</v>
      </c>
      <c r="C96" s="38" t="s">
        <v>701</v>
      </c>
      <c r="D96" s="37" t="s">
        <v>127</v>
      </c>
      <c r="E96" s="39" t="s">
        <v>702</v>
      </c>
      <c r="F96" s="40" t="s">
        <v>135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130</v>
      </c>
      <c r="B97" s="45"/>
      <c r="C97" s="46"/>
      <c r="D97" s="46"/>
      <c r="E97" s="39" t="s">
        <v>702</v>
      </c>
      <c r="F97" s="46"/>
      <c r="G97" s="46"/>
      <c r="H97" s="46"/>
      <c r="I97" s="46"/>
      <c r="J97" s="47"/>
    </row>
    <row r="98">
      <c r="A98" s="37" t="s">
        <v>131</v>
      </c>
      <c r="B98" s="45"/>
      <c r="C98" s="46"/>
      <c r="D98" s="46"/>
      <c r="E98" s="39" t="s">
        <v>702</v>
      </c>
      <c r="F98" s="46"/>
      <c r="G98" s="46"/>
      <c r="H98" s="46"/>
      <c r="I98" s="46"/>
      <c r="J98" s="47"/>
    </row>
    <row r="99">
      <c r="A99" s="37" t="s">
        <v>125</v>
      </c>
      <c r="B99" s="37">
        <v>30</v>
      </c>
      <c r="C99" s="38" t="s">
        <v>703</v>
      </c>
      <c r="D99" s="37" t="s">
        <v>127</v>
      </c>
      <c r="E99" s="39" t="s">
        <v>704</v>
      </c>
      <c r="F99" s="40" t="s">
        <v>135</v>
      </c>
      <c r="G99" s="41">
        <v>59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130</v>
      </c>
      <c r="B100" s="45"/>
      <c r="C100" s="46"/>
      <c r="D100" s="46"/>
      <c r="E100" s="39" t="s">
        <v>704</v>
      </c>
      <c r="F100" s="46"/>
      <c r="G100" s="46"/>
      <c r="H100" s="46"/>
      <c r="I100" s="46"/>
      <c r="J100" s="47"/>
    </row>
    <row r="101">
      <c r="A101" s="37" t="s">
        <v>131</v>
      </c>
      <c r="B101" s="45"/>
      <c r="C101" s="46"/>
      <c r="D101" s="46"/>
      <c r="E101" s="39" t="s">
        <v>704</v>
      </c>
      <c r="F101" s="46"/>
      <c r="G101" s="46"/>
      <c r="H101" s="46"/>
      <c r="I101" s="46"/>
      <c r="J101" s="47"/>
    </row>
    <row r="102">
      <c r="A102" s="37" t="s">
        <v>125</v>
      </c>
      <c r="B102" s="37">
        <v>31</v>
      </c>
      <c r="C102" s="38" t="s">
        <v>322</v>
      </c>
      <c r="D102" s="37" t="s">
        <v>127</v>
      </c>
      <c r="E102" s="39" t="s">
        <v>344</v>
      </c>
      <c r="F102" s="40" t="s">
        <v>135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130</v>
      </c>
      <c r="B103" s="45"/>
      <c r="C103" s="46"/>
      <c r="D103" s="46"/>
      <c r="E103" s="39" t="s">
        <v>344</v>
      </c>
      <c r="F103" s="46"/>
      <c r="G103" s="46"/>
      <c r="H103" s="46"/>
      <c r="I103" s="46"/>
      <c r="J103" s="47"/>
    </row>
    <row r="104">
      <c r="A104" s="37" t="s">
        <v>131</v>
      </c>
      <c r="B104" s="45"/>
      <c r="C104" s="46"/>
      <c r="D104" s="46"/>
      <c r="E104" s="39" t="s">
        <v>344</v>
      </c>
      <c r="F104" s="46"/>
      <c r="G104" s="46"/>
      <c r="H104" s="46"/>
      <c r="I104" s="46"/>
      <c r="J104" s="47"/>
    </row>
    <row r="105">
      <c r="A105" s="37" t="s">
        <v>125</v>
      </c>
      <c r="B105" s="37">
        <v>32</v>
      </c>
      <c r="C105" s="38" t="s">
        <v>324</v>
      </c>
      <c r="D105" s="37" t="s">
        <v>127</v>
      </c>
      <c r="E105" s="39" t="s">
        <v>705</v>
      </c>
      <c r="F105" s="40" t="s">
        <v>135</v>
      </c>
      <c r="G105" s="41">
        <v>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130</v>
      </c>
      <c r="B106" s="45"/>
      <c r="C106" s="46"/>
      <c r="D106" s="46"/>
      <c r="E106" s="39" t="s">
        <v>705</v>
      </c>
      <c r="F106" s="46"/>
      <c r="G106" s="46"/>
      <c r="H106" s="46"/>
      <c r="I106" s="46"/>
      <c r="J106" s="47"/>
    </row>
    <row r="107">
      <c r="A107" s="37" t="s">
        <v>131</v>
      </c>
      <c r="B107" s="45"/>
      <c r="C107" s="46"/>
      <c r="D107" s="46"/>
      <c r="E107" s="39" t="s">
        <v>705</v>
      </c>
      <c r="F107" s="46"/>
      <c r="G107" s="46"/>
      <c r="H107" s="46"/>
      <c r="I107" s="46"/>
      <c r="J107" s="47"/>
    </row>
    <row r="108">
      <c r="A108" s="37" t="s">
        <v>125</v>
      </c>
      <c r="B108" s="37">
        <v>33</v>
      </c>
      <c r="C108" s="38" t="s">
        <v>326</v>
      </c>
      <c r="D108" s="37" t="s">
        <v>127</v>
      </c>
      <c r="E108" s="39" t="s">
        <v>706</v>
      </c>
      <c r="F108" s="40" t="s">
        <v>135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130</v>
      </c>
      <c r="B109" s="45"/>
      <c r="C109" s="46"/>
      <c r="D109" s="46"/>
      <c r="E109" s="39" t="s">
        <v>706</v>
      </c>
      <c r="F109" s="46"/>
      <c r="G109" s="46"/>
      <c r="H109" s="46"/>
      <c r="I109" s="46"/>
      <c r="J109" s="47"/>
    </row>
    <row r="110">
      <c r="A110" s="37" t="s">
        <v>131</v>
      </c>
      <c r="B110" s="45"/>
      <c r="C110" s="46"/>
      <c r="D110" s="46"/>
      <c r="E110" s="39" t="s">
        <v>706</v>
      </c>
      <c r="F110" s="46"/>
      <c r="G110" s="46"/>
      <c r="H110" s="46"/>
      <c r="I110" s="46"/>
      <c r="J110" s="47"/>
    </row>
    <row r="111">
      <c r="A111" s="37" t="s">
        <v>125</v>
      </c>
      <c r="B111" s="37">
        <v>34</v>
      </c>
      <c r="C111" s="38" t="s">
        <v>329</v>
      </c>
      <c r="D111" s="37" t="s">
        <v>127</v>
      </c>
      <c r="E111" s="39" t="s">
        <v>707</v>
      </c>
      <c r="F111" s="40" t="s">
        <v>135</v>
      </c>
      <c r="G111" s="41">
        <v>3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130</v>
      </c>
      <c r="B112" s="45"/>
      <c r="C112" s="46"/>
      <c r="D112" s="46"/>
      <c r="E112" s="39" t="s">
        <v>707</v>
      </c>
      <c r="F112" s="46"/>
      <c r="G112" s="46"/>
      <c r="H112" s="46"/>
      <c r="I112" s="46"/>
      <c r="J112" s="47"/>
    </row>
    <row r="113">
      <c r="A113" s="37" t="s">
        <v>131</v>
      </c>
      <c r="B113" s="45"/>
      <c r="C113" s="46"/>
      <c r="D113" s="46"/>
      <c r="E113" s="39" t="s">
        <v>707</v>
      </c>
      <c r="F113" s="46"/>
      <c r="G113" s="46"/>
      <c r="H113" s="46"/>
      <c r="I113" s="46"/>
      <c r="J113" s="47"/>
    </row>
    <row r="114">
      <c r="A114" s="37" t="s">
        <v>125</v>
      </c>
      <c r="B114" s="37">
        <v>35</v>
      </c>
      <c r="C114" s="38" t="s">
        <v>331</v>
      </c>
      <c r="D114" s="37" t="s">
        <v>127</v>
      </c>
      <c r="E114" s="39" t="s">
        <v>708</v>
      </c>
      <c r="F114" s="40" t="s">
        <v>135</v>
      </c>
      <c r="G114" s="41">
        <v>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130</v>
      </c>
      <c r="B115" s="45"/>
      <c r="C115" s="46"/>
      <c r="D115" s="46"/>
      <c r="E115" s="39" t="s">
        <v>708</v>
      </c>
      <c r="F115" s="46"/>
      <c r="G115" s="46"/>
      <c r="H115" s="46"/>
      <c r="I115" s="46"/>
      <c r="J115" s="47"/>
    </row>
    <row r="116">
      <c r="A116" s="37" t="s">
        <v>131</v>
      </c>
      <c r="B116" s="45"/>
      <c r="C116" s="46"/>
      <c r="D116" s="46"/>
      <c r="E116" s="39" t="s">
        <v>708</v>
      </c>
      <c r="F116" s="46"/>
      <c r="G116" s="46"/>
      <c r="H116" s="46"/>
      <c r="I116" s="46"/>
      <c r="J116" s="47"/>
    </row>
    <row r="117">
      <c r="A117" s="37" t="s">
        <v>125</v>
      </c>
      <c r="B117" s="37">
        <v>36</v>
      </c>
      <c r="C117" s="38" t="s">
        <v>333</v>
      </c>
      <c r="D117" s="37" t="s">
        <v>127</v>
      </c>
      <c r="E117" s="39" t="s">
        <v>709</v>
      </c>
      <c r="F117" s="40" t="s">
        <v>135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130</v>
      </c>
      <c r="B118" s="45"/>
      <c r="C118" s="46"/>
      <c r="D118" s="46"/>
      <c r="E118" s="39" t="s">
        <v>709</v>
      </c>
      <c r="F118" s="46"/>
      <c r="G118" s="46"/>
      <c r="H118" s="46"/>
      <c r="I118" s="46"/>
      <c r="J118" s="47"/>
    </row>
    <row r="119">
      <c r="A119" s="37" t="s">
        <v>131</v>
      </c>
      <c r="B119" s="45"/>
      <c r="C119" s="46"/>
      <c r="D119" s="46"/>
      <c r="E119" s="39" t="s">
        <v>709</v>
      </c>
      <c r="F119" s="46"/>
      <c r="G119" s="46"/>
      <c r="H119" s="46"/>
      <c r="I119" s="46"/>
      <c r="J119" s="47"/>
    </row>
    <row r="120">
      <c r="A120" s="37" t="s">
        <v>125</v>
      </c>
      <c r="B120" s="37">
        <v>37</v>
      </c>
      <c r="C120" s="38" t="s">
        <v>335</v>
      </c>
      <c r="D120" s="37" t="s">
        <v>127</v>
      </c>
      <c r="E120" s="39" t="s">
        <v>710</v>
      </c>
      <c r="F120" s="40" t="s">
        <v>135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130</v>
      </c>
      <c r="B121" s="45"/>
      <c r="C121" s="46"/>
      <c r="D121" s="46"/>
      <c r="E121" s="39" t="s">
        <v>710</v>
      </c>
      <c r="F121" s="46"/>
      <c r="G121" s="46"/>
      <c r="H121" s="46"/>
      <c r="I121" s="46"/>
      <c r="J121" s="47"/>
    </row>
    <row r="122">
      <c r="A122" s="37" t="s">
        <v>131</v>
      </c>
      <c r="B122" s="45"/>
      <c r="C122" s="46"/>
      <c r="D122" s="46"/>
      <c r="E122" s="39" t="s">
        <v>710</v>
      </c>
      <c r="F122" s="46"/>
      <c r="G122" s="46"/>
      <c r="H122" s="46"/>
      <c r="I122" s="46"/>
      <c r="J122" s="47"/>
    </row>
    <row r="123" ht="30">
      <c r="A123" s="37" t="s">
        <v>125</v>
      </c>
      <c r="B123" s="37">
        <v>38</v>
      </c>
      <c r="C123" s="38" t="s">
        <v>337</v>
      </c>
      <c r="D123" s="37" t="s">
        <v>127</v>
      </c>
      <c r="E123" s="39" t="s">
        <v>509</v>
      </c>
      <c r="F123" s="40" t="s">
        <v>135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130</v>
      </c>
      <c r="B124" s="45"/>
      <c r="C124" s="46"/>
      <c r="D124" s="46"/>
      <c r="E124" s="39" t="s">
        <v>509</v>
      </c>
      <c r="F124" s="46"/>
      <c r="G124" s="46"/>
      <c r="H124" s="46"/>
      <c r="I124" s="46"/>
      <c r="J124" s="47"/>
    </row>
    <row r="125" ht="30">
      <c r="A125" s="37" t="s">
        <v>131</v>
      </c>
      <c r="B125" s="45"/>
      <c r="C125" s="46"/>
      <c r="D125" s="46"/>
      <c r="E125" s="39" t="s">
        <v>509</v>
      </c>
      <c r="F125" s="46"/>
      <c r="G125" s="46"/>
      <c r="H125" s="46"/>
      <c r="I125" s="46"/>
      <c r="J125" s="47"/>
    </row>
    <row r="126">
      <c r="A126" s="31" t="s">
        <v>122</v>
      </c>
      <c r="B126" s="32"/>
      <c r="C126" s="33" t="s">
        <v>620</v>
      </c>
      <c r="D126" s="34"/>
      <c r="E126" s="31" t="s">
        <v>621</v>
      </c>
      <c r="F126" s="34"/>
      <c r="G126" s="34"/>
      <c r="H126" s="34"/>
      <c r="I126" s="35">
        <f>SUMIFS(I127:I153,A127:A153,"P")</f>
        <v>0</v>
      </c>
      <c r="J126" s="36"/>
    </row>
    <row r="127" ht="45">
      <c r="A127" s="37" t="s">
        <v>125</v>
      </c>
      <c r="B127" s="37">
        <v>39</v>
      </c>
      <c r="C127" s="38" t="s">
        <v>711</v>
      </c>
      <c r="D127" s="37" t="s">
        <v>127</v>
      </c>
      <c r="E127" s="39" t="s">
        <v>712</v>
      </c>
      <c r="F127" s="40" t="s">
        <v>129</v>
      </c>
      <c r="G127" s="41">
        <v>70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60">
      <c r="A128" s="37" t="s">
        <v>130</v>
      </c>
      <c r="B128" s="45"/>
      <c r="C128" s="46"/>
      <c r="D128" s="46"/>
      <c r="E128" s="39" t="s">
        <v>713</v>
      </c>
      <c r="F128" s="46"/>
      <c r="G128" s="46"/>
      <c r="H128" s="46"/>
      <c r="I128" s="46"/>
      <c r="J128" s="47"/>
    </row>
    <row r="129" ht="60">
      <c r="A129" s="37" t="s">
        <v>131</v>
      </c>
      <c r="B129" s="45"/>
      <c r="C129" s="46"/>
      <c r="D129" s="46"/>
      <c r="E129" s="39" t="s">
        <v>713</v>
      </c>
      <c r="F129" s="46"/>
      <c r="G129" s="46"/>
      <c r="H129" s="46"/>
      <c r="I129" s="46"/>
      <c r="J129" s="47"/>
    </row>
    <row r="130" ht="45">
      <c r="A130" s="37" t="s">
        <v>125</v>
      </c>
      <c r="B130" s="37">
        <v>40</v>
      </c>
      <c r="C130" s="38" t="s">
        <v>714</v>
      </c>
      <c r="D130" s="37" t="s">
        <v>127</v>
      </c>
      <c r="E130" s="39" t="s">
        <v>715</v>
      </c>
      <c r="F130" s="40" t="s">
        <v>129</v>
      </c>
      <c r="G130" s="41">
        <v>70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130</v>
      </c>
      <c r="B131" s="45"/>
      <c r="C131" s="46"/>
      <c r="D131" s="46"/>
      <c r="E131" s="39" t="s">
        <v>716</v>
      </c>
      <c r="F131" s="46"/>
      <c r="G131" s="46"/>
      <c r="H131" s="46"/>
      <c r="I131" s="46"/>
      <c r="J131" s="47"/>
    </row>
    <row r="132" ht="45">
      <c r="A132" s="37" t="s">
        <v>131</v>
      </c>
      <c r="B132" s="45"/>
      <c r="C132" s="46"/>
      <c r="D132" s="46"/>
      <c r="E132" s="39" t="s">
        <v>716</v>
      </c>
      <c r="F132" s="46"/>
      <c r="G132" s="46"/>
      <c r="H132" s="46"/>
      <c r="I132" s="46"/>
      <c r="J132" s="47"/>
    </row>
    <row r="133" ht="30">
      <c r="A133" s="37" t="s">
        <v>125</v>
      </c>
      <c r="B133" s="37">
        <v>41</v>
      </c>
      <c r="C133" s="38" t="s">
        <v>717</v>
      </c>
      <c r="D133" s="37" t="s">
        <v>127</v>
      </c>
      <c r="E133" s="39" t="s">
        <v>718</v>
      </c>
      <c r="F133" s="40" t="s">
        <v>129</v>
      </c>
      <c r="G133" s="41">
        <v>70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 ht="30">
      <c r="A134" s="37" t="s">
        <v>130</v>
      </c>
      <c r="B134" s="45"/>
      <c r="C134" s="46"/>
      <c r="D134" s="46"/>
      <c r="E134" s="39" t="s">
        <v>718</v>
      </c>
      <c r="F134" s="46"/>
      <c r="G134" s="46"/>
      <c r="H134" s="46"/>
      <c r="I134" s="46"/>
      <c r="J134" s="47"/>
    </row>
    <row r="135" ht="30">
      <c r="A135" s="37" t="s">
        <v>131</v>
      </c>
      <c r="B135" s="45"/>
      <c r="C135" s="46"/>
      <c r="D135" s="46"/>
      <c r="E135" s="39" t="s">
        <v>718</v>
      </c>
      <c r="F135" s="46"/>
      <c r="G135" s="46"/>
      <c r="H135" s="46"/>
      <c r="I135" s="46"/>
      <c r="J135" s="47"/>
    </row>
    <row r="136" ht="30">
      <c r="A136" s="37" t="s">
        <v>125</v>
      </c>
      <c r="B136" s="37">
        <v>42</v>
      </c>
      <c r="C136" s="38" t="s">
        <v>630</v>
      </c>
      <c r="D136" s="37" t="s">
        <v>127</v>
      </c>
      <c r="E136" s="39" t="s">
        <v>631</v>
      </c>
      <c r="F136" s="40" t="s">
        <v>129</v>
      </c>
      <c r="G136" s="41">
        <v>70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130</v>
      </c>
      <c r="B137" s="45"/>
      <c r="C137" s="46"/>
      <c r="D137" s="46"/>
      <c r="E137" s="39" t="s">
        <v>631</v>
      </c>
      <c r="F137" s="46"/>
      <c r="G137" s="46"/>
      <c r="H137" s="46"/>
      <c r="I137" s="46"/>
      <c r="J137" s="47"/>
    </row>
    <row r="138" ht="30">
      <c r="A138" s="37" t="s">
        <v>131</v>
      </c>
      <c r="B138" s="45"/>
      <c r="C138" s="46"/>
      <c r="D138" s="46"/>
      <c r="E138" s="39" t="s">
        <v>631</v>
      </c>
      <c r="F138" s="46"/>
      <c r="G138" s="46"/>
      <c r="H138" s="46"/>
      <c r="I138" s="46"/>
      <c r="J138" s="47"/>
    </row>
    <row r="139">
      <c r="A139" s="37" t="s">
        <v>125</v>
      </c>
      <c r="B139" s="37">
        <v>43</v>
      </c>
      <c r="C139" s="38" t="s">
        <v>632</v>
      </c>
      <c r="D139" s="37" t="s">
        <v>127</v>
      </c>
      <c r="E139" s="39" t="s">
        <v>633</v>
      </c>
      <c r="F139" s="40" t="s">
        <v>129</v>
      </c>
      <c r="G139" s="41">
        <v>10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130</v>
      </c>
      <c r="B140" s="45"/>
      <c r="C140" s="46"/>
      <c r="D140" s="46"/>
      <c r="E140" s="39" t="s">
        <v>633</v>
      </c>
      <c r="F140" s="46"/>
      <c r="G140" s="46"/>
      <c r="H140" s="46"/>
      <c r="I140" s="46"/>
      <c r="J140" s="47"/>
    </row>
    <row r="141">
      <c r="A141" s="37" t="s">
        <v>131</v>
      </c>
      <c r="B141" s="45"/>
      <c r="C141" s="46"/>
      <c r="D141" s="46"/>
      <c r="E141" s="39" t="s">
        <v>633</v>
      </c>
      <c r="F141" s="46"/>
      <c r="G141" s="46"/>
      <c r="H141" s="46"/>
      <c r="I141" s="46"/>
      <c r="J141" s="47"/>
    </row>
    <row r="142">
      <c r="A142" s="37" t="s">
        <v>125</v>
      </c>
      <c r="B142" s="37">
        <v>44</v>
      </c>
      <c r="C142" s="38" t="s">
        <v>345</v>
      </c>
      <c r="D142" s="37" t="s">
        <v>127</v>
      </c>
      <c r="E142" s="39" t="s">
        <v>655</v>
      </c>
      <c r="F142" s="40" t="s">
        <v>656</v>
      </c>
      <c r="G142" s="41">
        <v>20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130</v>
      </c>
      <c r="B143" s="45"/>
      <c r="C143" s="46"/>
      <c r="D143" s="46"/>
      <c r="E143" s="39" t="s">
        <v>655</v>
      </c>
      <c r="F143" s="46"/>
      <c r="G143" s="46"/>
      <c r="H143" s="46"/>
      <c r="I143" s="46"/>
      <c r="J143" s="47"/>
    </row>
    <row r="144" ht="30">
      <c r="A144" s="37" t="s">
        <v>131</v>
      </c>
      <c r="B144" s="45"/>
      <c r="C144" s="46"/>
      <c r="D144" s="46"/>
      <c r="E144" s="39" t="s">
        <v>657</v>
      </c>
      <c r="F144" s="46"/>
      <c r="G144" s="46"/>
      <c r="H144" s="46"/>
      <c r="I144" s="46"/>
      <c r="J144" s="47"/>
    </row>
    <row r="145">
      <c r="A145" s="37" t="s">
        <v>125</v>
      </c>
      <c r="B145" s="37">
        <v>45</v>
      </c>
      <c r="C145" s="38" t="s">
        <v>347</v>
      </c>
      <c r="D145" s="37" t="s">
        <v>127</v>
      </c>
      <c r="E145" s="39" t="s">
        <v>651</v>
      </c>
      <c r="F145" s="40" t="s">
        <v>135</v>
      </c>
      <c r="G145" s="41">
        <v>5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130</v>
      </c>
      <c r="B146" s="45"/>
      <c r="C146" s="46"/>
      <c r="D146" s="46"/>
      <c r="E146" s="39" t="s">
        <v>651</v>
      </c>
      <c r="F146" s="46"/>
      <c r="G146" s="46"/>
      <c r="H146" s="46"/>
      <c r="I146" s="46"/>
      <c r="J146" s="47"/>
    </row>
    <row r="147">
      <c r="A147" s="37" t="s">
        <v>131</v>
      </c>
      <c r="B147" s="45"/>
      <c r="C147" s="46"/>
      <c r="D147" s="46"/>
      <c r="E147" s="39" t="s">
        <v>651</v>
      </c>
      <c r="F147" s="46"/>
      <c r="G147" s="46"/>
      <c r="H147" s="46"/>
      <c r="I147" s="46"/>
      <c r="J147" s="47"/>
    </row>
    <row r="148">
      <c r="A148" s="37" t="s">
        <v>125</v>
      </c>
      <c r="B148" s="37">
        <v>46</v>
      </c>
      <c r="C148" s="38" t="s">
        <v>349</v>
      </c>
      <c r="D148" s="37" t="s">
        <v>127</v>
      </c>
      <c r="E148" s="39" t="s">
        <v>653</v>
      </c>
      <c r="F148" s="40" t="s">
        <v>135</v>
      </c>
      <c r="G148" s="41">
        <v>5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130</v>
      </c>
      <c r="B149" s="45"/>
      <c r="C149" s="46"/>
      <c r="D149" s="46"/>
      <c r="E149" s="39" t="s">
        <v>653</v>
      </c>
      <c r="F149" s="46"/>
      <c r="G149" s="46"/>
      <c r="H149" s="46"/>
      <c r="I149" s="46"/>
      <c r="J149" s="47"/>
    </row>
    <row r="150">
      <c r="A150" s="37" t="s">
        <v>131</v>
      </c>
      <c r="B150" s="45"/>
      <c r="C150" s="46"/>
      <c r="D150" s="46"/>
      <c r="E150" s="39" t="s">
        <v>653</v>
      </c>
      <c r="F150" s="46"/>
      <c r="G150" s="46"/>
      <c r="H150" s="46"/>
      <c r="I150" s="46"/>
      <c r="J150" s="47"/>
    </row>
    <row r="151">
      <c r="A151" s="37" t="s">
        <v>125</v>
      </c>
      <c r="B151" s="37">
        <v>47</v>
      </c>
      <c r="C151" s="38" t="s">
        <v>353</v>
      </c>
      <c r="D151" s="37" t="s">
        <v>127</v>
      </c>
      <c r="E151" s="39" t="s">
        <v>719</v>
      </c>
      <c r="F151" s="40" t="s">
        <v>138</v>
      </c>
      <c r="G151" s="41">
        <v>10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130</v>
      </c>
      <c r="B152" s="45"/>
      <c r="C152" s="46"/>
      <c r="D152" s="46"/>
      <c r="E152" s="39" t="s">
        <v>719</v>
      </c>
      <c r="F152" s="46"/>
      <c r="G152" s="46"/>
      <c r="H152" s="46"/>
      <c r="I152" s="46"/>
      <c r="J152" s="47"/>
    </row>
    <row r="153">
      <c r="A153" s="37" t="s">
        <v>131</v>
      </c>
      <c r="B153" s="48"/>
      <c r="C153" s="49"/>
      <c r="D153" s="49"/>
      <c r="E153" s="39" t="s">
        <v>719</v>
      </c>
      <c r="F153" s="49"/>
      <c r="G153" s="49"/>
      <c r="H153" s="49"/>
      <c r="I153" s="49"/>
      <c r="J153" s="50"/>
    </row>
  </sheetData>
  <sheetProtection sheet="1" objects="1" scenarios="1" spinCount="100000" saltValue="pps0JTWLFkvTt/JOL5iGYQyxxcy5wK4GN/nnMWY4mYTtRHSRcL4z7IzMjlVE9u8gI5mZIPIrY8Vih9k25x1qpQ==" hashValue="JAW8fI36kufo0xliOSxlk98tsaeCCz9G0L8rzOl/ui5/IXMp+c1X8FsckqRU6fgg8D1Gu4RaVvNte1NaLHiNP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720</v>
      </c>
      <c r="I3" s="25">
        <f>SUMIFS(I9:I534,A9:A534,"SD")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109</v>
      </c>
      <c r="B5" s="20" t="s">
        <v>110</v>
      </c>
      <c r="C5" s="21" t="s">
        <v>720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111</v>
      </c>
      <c r="B6" s="27" t="s">
        <v>112</v>
      </c>
      <c r="C6" s="7" t="s">
        <v>113</v>
      </c>
      <c r="D6" s="7" t="s">
        <v>114</v>
      </c>
      <c r="E6" s="7" t="s">
        <v>115</v>
      </c>
      <c r="F6" s="7" t="s">
        <v>116</v>
      </c>
      <c r="G6" s="7" t="s">
        <v>117</v>
      </c>
      <c r="H6" s="7" t="s">
        <v>118</v>
      </c>
      <c r="I6" s="7"/>
      <c r="J6" s="28" t="s">
        <v>119</v>
      </c>
    </row>
    <row r="7">
      <c r="A7" s="26"/>
      <c r="B7" s="27"/>
      <c r="C7" s="7"/>
      <c r="D7" s="7"/>
      <c r="E7" s="7"/>
      <c r="F7" s="7"/>
      <c r="G7" s="7"/>
      <c r="H7" s="7" t="s">
        <v>120</v>
      </c>
      <c r="I7" s="7" t="s">
        <v>121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122</v>
      </c>
      <c r="B9" s="32"/>
      <c r="C9" s="33" t="s">
        <v>721</v>
      </c>
      <c r="D9" s="34"/>
      <c r="E9" s="31" t="s">
        <v>722</v>
      </c>
      <c r="F9" s="34"/>
      <c r="G9" s="34"/>
      <c r="H9" s="34"/>
      <c r="I9" s="35">
        <f>SUMIFS(I10:I477,A10:A477,"P")</f>
        <v>0</v>
      </c>
      <c r="J9" s="36"/>
    </row>
    <row r="10" ht="45">
      <c r="A10" s="37" t="s">
        <v>125</v>
      </c>
      <c r="B10" s="37">
        <v>1</v>
      </c>
      <c r="C10" s="38" t="s">
        <v>723</v>
      </c>
      <c r="D10" s="37" t="s">
        <v>127</v>
      </c>
      <c r="E10" s="39" t="s">
        <v>724</v>
      </c>
      <c r="F10" s="40" t="s">
        <v>129</v>
      </c>
      <c r="G10" s="41">
        <v>1950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130</v>
      </c>
      <c r="B11" s="45"/>
      <c r="C11" s="46"/>
      <c r="D11" s="46"/>
      <c r="E11" s="39" t="s">
        <v>724</v>
      </c>
      <c r="F11" s="46"/>
      <c r="G11" s="46"/>
      <c r="H11" s="46"/>
      <c r="I11" s="46"/>
      <c r="J11" s="47"/>
    </row>
    <row r="12" ht="45">
      <c r="A12" s="37" t="s">
        <v>131</v>
      </c>
      <c r="B12" s="45"/>
      <c r="C12" s="46"/>
      <c r="D12" s="46"/>
      <c r="E12" s="39" t="s">
        <v>724</v>
      </c>
      <c r="F12" s="46"/>
      <c r="G12" s="46"/>
      <c r="H12" s="46"/>
      <c r="I12" s="46"/>
      <c r="J12" s="47"/>
    </row>
    <row r="13">
      <c r="A13" s="37" t="s">
        <v>125</v>
      </c>
      <c r="B13" s="37">
        <v>2</v>
      </c>
      <c r="C13" s="38" t="s">
        <v>725</v>
      </c>
      <c r="D13" s="37" t="s">
        <v>127</v>
      </c>
      <c r="E13" s="39" t="s">
        <v>726</v>
      </c>
      <c r="F13" s="40" t="s">
        <v>135</v>
      </c>
      <c r="G13" s="41">
        <v>10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130</v>
      </c>
      <c r="B14" s="45"/>
      <c r="C14" s="46"/>
      <c r="D14" s="46"/>
      <c r="E14" s="39" t="s">
        <v>726</v>
      </c>
      <c r="F14" s="46"/>
      <c r="G14" s="46"/>
      <c r="H14" s="46"/>
      <c r="I14" s="46"/>
      <c r="J14" s="47"/>
    </row>
    <row r="15">
      <c r="A15" s="37" t="s">
        <v>131</v>
      </c>
      <c r="B15" s="45"/>
      <c r="C15" s="46"/>
      <c r="D15" s="46"/>
      <c r="E15" s="39" t="s">
        <v>726</v>
      </c>
      <c r="F15" s="46"/>
      <c r="G15" s="46"/>
      <c r="H15" s="46"/>
      <c r="I15" s="46"/>
      <c r="J15" s="47"/>
    </row>
    <row r="16" ht="30">
      <c r="A16" s="37" t="s">
        <v>125</v>
      </c>
      <c r="B16" s="37">
        <v>3</v>
      </c>
      <c r="C16" s="38" t="s">
        <v>727</v>
      </c>
      <c r="D16" s="37" t="s">
        <v>127</v>
      </c>
      <c r="E16" s="39" t="s">
        <v>728</v>
      </c>
      <c r="F16" s="40" t="s">
        <v>129</v>
      </c>
      <c r="G16" s="41">
        <v>2500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130</v>
      </c>
      <c r="B17" s="45"/>
      <c r="C17" s="46"/>
      <c r="D17" s="46"/>
      <c r="E17" s="39" t="s">
        <v>728</v>
      </c>
      <c r="F17" s="46"/>
      <c r="G17" s="46"/>
      <c r="H17" s="46"/>
      <c r="I17" s="46"/>
      <c r="J17" s="47"/>
    </row>
    <row r="18" ht="30">
      <c r="A18" s="37" t="s">
        <v>131</v>
      </c>
      <c r="B18" s="45"/>
      <c r="C18" s="46"/>
      <c r="D18" s="46"/>
      <c r="E18" s="39" t="s">
        <v>728</v>
      </c>
      <c r="F18" s="46"/>
      <c r="G18" s="46"/>
      <c r="H18" s="46"/>
      <c r="I18" s="46"/>
      <c r="J18" s="47"/>
    </row>
    <row r="19" ht="30">
      <c r="A19" s="37" t="s">
        <v>125</v>
      </c>
      <c r="B19" s="37">
        <v>4</v>
      </c>
      <c r="C19" s="38" t="s">
        <v>256</v>
      </c>
      <c r="D19" s="37" t="s">
        <v>127</v>
      </c>
      <c r="E19" s="39" t="s">
        <v>257</v>
      </c>
      <c r="F19" s="40" t="s">
        <v>129</v>
      </c>
      <c r="G19" s="41">
        <v>650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130</v>
      </c>
      <c r="B20" s="45"/>
      <c r="C20" s="46"/>
      <c r="D20" s="46"/>
      <c r="E20" s="39" t="s">
        <v>257</v>
      </c>
      <c r="F20" s="46"/>
      <c r="G20" s="46"/>
      <c r="H20" s="46"/>
      <c r="I20" s="46"/>
      <c r="J20" s="47"/>
    </row>
    <row r="21" ht="30">
      <c r="A21" s="37" t="s">
        <v>131</v>
      </c>
      <c r="B21" s="45"/>
      <c r="C21" s="46"/>
      <c r="D21" s="46"/>
      <c r="E21" s="39" t="s">
        <v>257</v>
      </c>
      <c r="F21" s="46"/>
      <c r="G21" s="46"/>
      <c r="H21" s="46"/>
      <c r="I21" s="46"/>
      <c r="J21" s="47"/>
    </row>
    <row r="22">
      <c r="A22" s="37" t="s">
        <v>125</v>
      </c>
      <c r="B22" s="37">
        <v>5</v>
      </c>
      <c r="C22" s="38" t="s">
        <v>729</v>
      </c>
      <c r="D22" s="37" t="s">
        <v>127</v>
      </c>
      <c r="E22" s="39" t="s">
        <v>730</v>
      </c>
      <c r="F22" s="40" t="s">
        <v>129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130</v>
      </c>
      <c r="B23" s="45"/>
      <c r="C23" s="46"/>
      <c r="D23" s="46"/>
      <c r="E23" s="39" t="s">
        <v>730</v>
      </c>
      <c r="F23" s="46"/>
      <c r="G23" s="46"/>
      <c r="H23" s="46"/>
      <c r="I23" s="46"/>
      <c r="J23" s="47"/>
    </row>
    <row r="24">
      <c r="A24" s="37" t="s">
        <v>131</v>
      </c>
      <c r="B24" s="45"/>
      <c r="C24" s="46"/>
      <c r="D24" s="46"/>
      <c r="E24" s="39" t="s">
        <v>730</v>
      </c>
      <c r="F24" s="46"/>
      <c r="G24" s="46"/>
      <c r="H24" s="46"/>
      <c r="I24" s="46"/>
      <c r="J24" s="47"/>
    </row>
    <row r="25" ht="30">
      <c r="A25" s="37" t="s">
        <v>125</v>
      </c>
      <c r="B25" s="37">
        <v>6</v>
      </c>
      <c r="C25" s="38" t="s">
        <v>667</v>
      </c>
      <c r="D25" s="37" t="s">
        <v>127</v>
      </c>
      <c r="E25" s="39" t="s">
        <v>668</v>
      </c>
      <c r="F25" s="40" t="s">
        <v>129</v>
      </c>
      <c r="G25" s="41">
        <v>80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130</v>
      </c>
      <c r="B26" s="45"/>
      <c r="C26" s="46"/>
      <c r="D26" s="46"/>
      <c r="E26" s="39" t="s">
        <v>668</v>
      </c>
      <c r="F26" s="46"/>
      <c r="G26" s="46"/>
      <c r="H26" s="46"/>
      <c r="I26" s="46"/>
      <c r="J26" s="47"/>
    </row>
    <row r="27" ht="30">
      <c r="A27" s="37" t="s">
        <v>131</v>
      </c>
      <c r="B27" s="45"/>
      <c r="C27" s="46"/>
      <c r="D27" s="46"/>
      <c r="E27" s="39" t="s">
        <v>668</v>
      </c>
      <c r="F27" s="46"/>
      <c r="G27" s="46"/>
      <c r="H27" s="46"/>
      <c r="I27" s="46"/>
      <c r="J27" s="47"/>
    </row>
    <row r="28">
      <c r="A28" s="37" t="s">
        <v>125</v>
      </c>
      <c r="B28" s="37">
        <v>7</v>
      </c>
      <c r="C28" s="38" t="s">
        <v>731</v>
      </c>
      <c r="D28" s="37" t="s">
        <v>127</v>
      </c>
      <c r="E28" s="39" t="s">
        <v>732</v>
      </c>
      <c r="F28" s="40" t="s">
        <v>129</v>
      </c>
      <c r="G28" s="41">
        <v>125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130</v>
      </c>
      <c r="B29" s="45"/>
      <c r="C29" s="46"/>
      <c r="D29" s="46"/>
      <c r="E29" s="39" t="s">
        <v>732</v>
      </c>
      <c r="F29" s="46"/>
      <c r="G29" s="46"/>
      <c r="H29" s="46"/>
      <c r="I29" s="46"/>
      <c r="J29" s="47"/>
    </row>
    <row r="30">
      <c r="A30" s="37" t="s">
        <v>131</v>
      </c>
      <c r="B30" s="45"/>
      <c r="C30" s="46"/>
      <c r="D30" s="46"/>
      <c r="E30" s="39" t="s">
        <v>732</v>
      </c>
      <c r="F30" s="46"/>
      <c r="G30" s="46"/>
      <c r="H30" s="46"/>
      <c r="I30" s="46"/>
      <c r="J30" s="47"/>
    </row>
    <row r="31">
      <c r="A31" s="37" t="s">
        <v>125</v>
      </c>
      <c r="B31" s="37">
        <v>8</v>
      </c>
      <c r="C31" s="38" t="s">
        <v>260</v>
      </c>
      <c r="D31" s="37" t="s">
        <v>127</v>
      </c>
      <c r="E31" s="39" t="s">
        <v>261</v>
      </c>
      <c r="F31" s="40" t="s">
        <v>129</v>
      </c>
      <c r="G31" s="41">
        <v>150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261</v>
      </c>
      <c r="F32" s="46"/>
      <c r="G32" s="46"/>
      <c r="H32" s="46"/>
      <c r="I32" s="46"/>
      <c r="J32" s="47"/>
    </row>
    <row r="33">
      <c r="A33" s="37" t="s">
        <v>131</v>
      </c>
      <c r="B33" s="45"/>
      <c r="C33" s="46"/>
      <c r="D33" s="46"/>
      <c r="E33" s="39" t="s">
        <v>261</v>
      </c>
      <c r="F33" s="46"/>
      <c r="G33" s="46"/>
      <c r="H33" s="46"/>
      <c r="I33" s="46"/>
      <c r="J33" s="47"/>
    </row>
    <row r="34">
      <c r="A34" s="37" t="s">
        <v>125</v>
      </c>
      <c r="B34" s="37">
        <v>9</v>
      </c>
      <c r="C34" s="38" t="s">
        <v>262</v>
      </c>
      <c r="D34" s="37" t="s">
        <v>127</v>
      </c>
      <c r="E34" s="39" t="s">
        <v>263</v>
      </c>
      <c r="F34" s="40" t="s">
        <v>129</v>
      </c>
      <c r="G34" s="41">
        <v>50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130</v>
      </c>
      <c r="B35" s="45"/>
      <c r="C35" s="46"/>
      <c r="D35" s="46"/>
      <c r="E35" s="39" t="s">
        <v>263</v>
      </c>
      <c r="F35" s="46"/>
      <c r="G35" s="46"/>
      <c r="H35" s="46"/>
      <c r="I35" s="46"/>
      <c r="J35" s="47"/>
    </row>
    <row r="36">
      <c r="A36" s="37" t="s">
        <v>131</v>
      </c>
      <c r="B36" s="45"/>
      <c r="C36" s="46"/>
      <c r="D36" s="46"/>
      <c r="E36" s="39" t="s">
        <v>263</v>
      </c>
      <c r="F36" s="46"/>
      <c r="G36" s="46"/>
      <c r="H36" s="46"/>
      <c r="I36" s="46"/>
      <c r="J36" s="47"/>
    </row>
    <row r="37">
      <c r="A37" s="37" t="s">
        <v>125</v>
      </c>
      <c r="B37" s="37">
        <v>10</v>
      </c>
      <c r="C37" s="38" t="s">
        <v>264</v>
      </c>
      <c r="D37" s="37" t="s">
        <v>127</v>
      </c>
      <c r="E37" s="39" t="s">
        <v>265</v>
      </c>
      <c r="F37" s="40" t="s">
        <v>129</v>
      </c>
      <c r="G37" s="41">
        <v>100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265</v>
      </c>
      <c r="F38" s="46"/>
      <c r="G38" s="46"/>
      <c r="H38" s="46"/>
      <c r="I38" s="46"/>
      <c r="J38" s="47"/>
    </row>
    <row r="39">
      <c r="A39" s="37" t="s">
        <v>131</v>
      </c>
      <c r="B39" s="45"/>
      <c r="C39" s="46"/>
      <c r="D39" s="46"/>
      <c r="E39" s="39" t="s">
        <v>265</v>
      </c>
      <c r="F39" s="46"/>
      <c r="G39" s="46"/>
      <c r="H39" s="46"/>
      <c r="I39" s="46"/>
      <c r="J39" s="47"/>
    </row>
    <row r="40">
      <c r="A40" s="37" t="s">
        <v>125</v>
      </c>
      <c r="B40" s="37">
        <v>11</v>
      </c>
      <c r="C40" s="38" t="s">
        <v>266</v>
      </c>
      <c r="D40" s="37" t="s">
        <v>127</v>
      </c>
      <c r="E40" s="39" t="s">
        <v>267</v>
      </c>
      <c r="F40" s="40" t="s">
        <v>129</v>
      </c>
      <c r="G40" s="41">
        <v>50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130</v>
      </c>
      <c r="B41" s="45"/>
      <c r="C41" s="46"/>
      <c r="D41" s="46"/>
      <c r="E41" s="39" t="s">
        <v>267</v>
      </c>
      <c r="F41" s="46"/>
      <c r="G41" s="46"/>
      <c r="H41" s="46"/>
      <c r="I41" s="46"/>
      <c r="J41" s="47"/>
    </row>
    <row r="42">
      <c r="A42" s="37" t="s">
        <v>131</v>
      </c>
      <c r="B42" s="45"/>
      <c r="C42" s="46"/>
      <c r="D42" s="46"/>
      <c r="E42" s="39" t="s">
        <v>267</v>
      </c>
      <c r="F42" s="46"/>
      <c r="G42" s="46"/>
      <c r="H42" s="46"/>
      <c r="I42" s="46"/>
      <c r="J42" s="47"/>
    </row>
    <row r="43">
      <c r="A43" s="37" t="s">
        <v>125</v>
      </c>
      <c r="B43" s="37">
        <v>12</v>
      </c>
      <c r="C43" s="38" t="s">
        <v>268</v>
      </c>
      <c r="D43" s="37" t="s">
        <v>127</v>
      </c>
      <c r="E43" s="39" t="s">
        <v>269</v>
      </c>
      <c r="F43" s="40" t="s">
        <v>129</v>
      </c>
      <c r="G43" s="41">
        <v>150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130</v>
      </c>
      <c r="B44" s="45"/>
      <c r="C44" s="46"/>
      <c r="D44" s="46"/>
      <c r="E44" s="39" t="s">
        <v>269</v>
      </c>
      <c r="F44" s="46"/>
      <c r="G44" s="46"/>
      <c r="H44" s="46"/>
      <c r="I44" s="46"/>
      <c r="J44" s="47"/>
    </row>
    <row r="45">
      <c r="A45" s="37" t="s">
        <v>131</v>
      </c>
      <c r="B45" s="45"/>
      <c r="C45" s="46"/>
      <c r="D45" s="46"/>
      <c r="E45" s="39" t="s">
        <v>269</v>
      </c>
      <c r="F45" s="46"/>
      <c r="G45" s="46"/>
      <c r="H45" s="46"/>
      <c r="I45" s="46"/>
      <c r="J45" s="47"/>
    </row>
    <row r="46">
      <c r="A46" s="37" t="s">
        <v>125</v>
      </c>
      <c r="B46" s="37">
        <v>13</v>
      </c>
      <c r="C46" s="38" t="s">
        <v>274</v>
      </c>
      <c r="D46" s="37" t="s">
        <v>127</v>
      </c>
      <c r="E46" s="39" t="s">
        <v>275</v>
      </c>
      <c r="F46" s="40" t="s">
        <v>129</v>
      </c>
      <c r="G46" s="41">
        <v>120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130</v>
      </c>
      <c r="B47" s="45"/>
      <c r="C47" s="46"/>
      <c r="D47" s="46"/>
      <c r="E47" s="39" t="s">
        <v>275</v>
      </c>
      <c r="F47" s="46"/>
      <c r="G47" s="46"/>
      <c r="H47" s="46"/>
      <c r="I47" s="46"/>
      <c r="J47" s="47"/>
    </row>
    <row r="48">
      <c r="A48" s="37" t="s">
        <v>131</v>
      </c>
      <c r="B48" s="45"/>
      <c r="C48" s="46"/>
      <c r="D48" s="46"/>
      <c r="E48" s="39" t="s">
        <v>275</v>
      </c>
      <c r="F48" s="46"/>
      <c r="G48" s="46"/>
      <c r="H48" s="46"/>
      <c r="I48" s="46"/>
      <c r="J48" s="47"/>
    </row>
    <row r="49">
      <c r="A49" s="37" t="s">
        <v>125</v>
      </c>
      <c r="B49" s="37">
        <v>14</v>
      </c>
      <c r="C49" s="38" t="s">
        <v>274</v>
      </c>
      <c r="D49" s="37" t="s">
        <v>297</v>
      </c>
      <c r="E49" s="39" t="s">
        <v>275</v>
      </c>
      <c r="F49" s="40" t="s">
        <v>129</v>
      </c>
      <c r="G49" s="41">
        <v>120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130</v>
      </c>
      <c r="B50" s="45"/>
      <c r="C50" s="46"/>
      <c r="D50" s="46"/>
      <c r="E50" s="39" t="s">
        <v>275</v>
      </c>
      <c r="F50" s="46"/>
      <c r="G50" s="46"/>
      <c r="H50" s="46"/>
      <c r="I50" s="46"/>
      <c r="J50" s="47"/>
    </row>
    <row r="51">
      <c r="A51" s="37" t="s">
        <v>131</v>
      </c>
      <c r="B51" s="45"/>
      <c r="C51" s="46"/>
      <c r="D51" s="46"/>
      <c r="E51" s="39" t="s">
        <v>275</v>
      </c>
      <c r="F51" s="46"/>
      <c r="G51" s="46"/>
      <c r="H51" s="46"/>
      <c r="I51" s="46"/>
      <c r="J51" s="47"/>
    </row>
    <row r="52">
      <c r="A52" s="37" t="s">
        <v>125</v>
      </c>
      <c r="B52" s="37">
        <v>15</v>
      </c>
      <c r="C52" s="38" t="s">
        <v>289</v>
      </c>
      <c r="D52" s="37" t="s">
        <v>127</v>
      </c>
      <c r="E52" s="39" t="s">
        <v>290</v>
      </c>
      <c r="F52" s="40" t="s">
        <v>135</v>
      </c>
      <c r="G52" s="41">
        <v>75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130</v>
      </c>
      <c r="B53" s="45"/>
      <c r="C53" s="46"/>
      <c r="D53" s="46"/>
      <c r="E53" s="39" t="s">
        <v>290</v>
      </c>
      <c r="F53" s="46"/>
      <c r="G53" s="46"/>
      <c r="H53" s="46"/>
      <c r="I53" s="46"/>
      <c r="J53" s="47"/>
    </row>
    <row r="54">
      <c r="A54" s="37" t="s">
        <v>131</v>
      </c>
      <c r="B54" s="45"/>
      <c r="C54" s="46"/>
      <c r="D54" s="46"/>
      <c r="E54" s="39" t="s">
        <v>290</v>
      </c>
      <c r="F54" s="46"/>
      <c r="G54" s="46"/>
      <c r="H54" s="46"/>
      <c r="I54" s="46"/>
      <c r="J54" s="47"/>
    </row>
    <row r="55">
      <c r="A55" s="37" t="s">
        <v>125</v>
      </c>
      <c r="B55" s="37">
        <v>16</v>
      </c>
      <c r="C55" s="38" t="s">
        <v>291</v>
      </c>
      <c r="D55" s="37" t="s">
        <v>127</v>
      </c>
      <c r="E55" s="39" t="s">
        <v>292</v>
      </c>
      <c r="F55" s="40" t="s">
        <v>135</v>
      </c>
      <c r="G55" s="41">
        <v>30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130</v>
      </c>
      <c r="B56" s="45"/>
      <c r="C56" s="46"/>
      <c r="D56" s="46"/>
      <c r="E56" s="39" t="s">
        <v>292</v>
      </c>
      <c r="F56" s="46"/>
      <c r="G56" s="46"/>
      <c r="H56" s="46"/>
      <c r="I56" s="46"/>
      <c r="J56" s="47"/>
    </row>
    <row r="57">
      <c r="A57" s="37" t="s">
        <v>131</v>
      </c>
      <c r="B57" s="45"/>
      <c r="C57" s="46"/>
      <c r="D57" s="46"/>
      <c r="E57" s="39" t="s">
        <v>292</v>
      </c>
      <c r="F57" s="46"/>
      <c r="G57" s="46"/>
      <c r="H57" s="46"/>
      <c r="I57" s="46"/>
      <c r="J57" s="47"/>
    </row>
    <row r="58">
      <c r="A58" s="37" t="s">
        <v>125</v>
      </c>
      <c r="B58" s="37">
        <v>17</v>
      </c>
      <c r="C58" s="38" t="s">
        <v>733</v>
      </c>
      <c r="D58" s="37" t="s">
        <v>127</v>
      </c>
      <c r="E58" s="39" t="s">
        <v>734</v>
      </c>
      <c r="F58" s="40" t="s">
        <v>129</v>
      </c>
      <c r="G58" s="41">
        <v>12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130</v>
      </c>
      <c r="B59" s="45"/>
      <c r="C59" s="46"/>
      <c r="D59" s="46"/>
      <c r="E59" s="39" t="s">
        <v>734</v>
      </c>
      <c r="F59" s="46"/>
      <c r="G59" s="46"/>
      <c r="H59" s="46"/>
      <c r="I59" s="46"/>
      <c r="J59" s="47"/>
    </row>
    <row r="60">
      <c r="A60" s="37" t="s">
        <v>131</v>
      </c>
      <c r="B60" s="45"/>
      <c r="C60" s="46"/>
      <c r="D60" s="46"/>
      <c r="E60" s="39" t="s">
        <v>734</v>
      </c>
      <c r="F60" s="46"/>
      <c r="G60" s="46"/>
      <c r="H60" s="46"/>
      <c r="I60" s="46"/>
      <c r="J60" s="47"/>
    </row>
    <row r="61">
      <c r="A61" s="37" t="s">
        <v>125</v>
      </c>
      <c r="B61" s="37">
        <v>18</v>
      </c>
      <c r="C61" s="38" t="s">
        <v>735</v>
      </c>
      <c r="D61" s="37" t="s">
        <v>127</v>
      </c>
      <c r="E61" s="39" t="s">
        <v>736</v>
      </c>
      <c r="F61" s="40" t="s">
        <v>135</v>
      </c>
      <c r="G61" s="41">
        <v>3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130</v>
      </c>
      <c r="B62" s="45"/>
      <c r="C62" s="46"/>
      <c r="D62" s="46"/>
      <c r="E62" s="39" t="s">
        <v>736</v>
      </c>
      <c r="F62" s="46"/>
      <c r="G62" s="46"/>
      <c r="H62" s="46"/>
      <c r="I62" s="46"/>
      <c r="J62" s="47"/>
    </row>
    <row r="63">
      <c r="A63" s="37" t="s">
        <v>131</v>
      </c>
      <c r="B63" s="45"/>
      <c r="C63" s="46"/>
      <c r="D63" s="46"/>
      <c r="E63" s="39" t="s">
        <v>736</v>
      </c>
      <c r="F63" s="46"/>
      <c r="G63" s="46"/>
      <c r="H63" s="46"/>
      <c r="I63" s="46"/>
      <c r="J63" s="47"/>
    </row>
    <row r="64">
      <c r="A64" s="37" t="s">
        <v>125</v>
      </c>
      <c r="B64" s="37">
        <v>19</v>
      </c>
      <c r="C64" s="38" t="s">
        <v>676</v>
      </c>
      <c r="D64" s="37" t="s">
        <v>127</v>
      </c>
      <c r="E64" s="39" t="s">
        <v>677</v>
      </c>
      <c r="F64" s="40" t="s">
        <v>328</v>
      </c>
      <c r="G64" s="41">
        <v>200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130</v>
      </c>
      <c r="B65" s="45"/>
      <c r="C65" s="46"/>
      <c r="D65" s="46"/>
      <c r="E65" s="39" t="s">
        <v>677</v>
      </c>
      <c r="F65" s="46"/>
      <c r="G65" s="46"/>
      <c r="H65" s="46"/>
      <c r="I65" s="46"/>
      <c r="J65" s="47"/>
    </row>
    <row r="66">
      <c r="A66" s="37" t="s">
        <v>131</v>
      </c>
      <c r="B66" s="45"/>
      <c r="C66" s="46"/>
      <c r="D66" s="46"/>
      <c r="E66" s="39" t="s">
        <v>677</v>
      </c>
      <c r="F66" s="46"/>
      <c r="G66" s="46"/>
      <c r="H66" s="46"/>
      <c r="I66" s="46"/>
      <c r="J66" s="47"/>
    </row>
    <row r="67">
      <c r="A67" s="37" t="s">
        <v>125</v>
      </c>
      <c r="B67" s="37">
        <v>20</v>
      </c>
      <c r="C67" s="38" t="s">
        <v>737</v>
      </c>
      <c r="D67" s="37" t="s">
        <v>127</v>
      </c>
      <c r="E67" s="39" t="s">
        <v>738</v>
      </c>
      <c r="F67" s="40" t="s">
        <v>129</v>
      </c>
      <c r="G67" s="41">
        <v>309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130</v>
      </c>
      <c r="B68" s="45"/>
      <c r="C68" s="46"/>
      <c r="D68" s="46"/>
      <c r="E68" s="39" t="s">
        <v>738</v>
      </c>
      <c r="F68" s="46"/>
      <c r="G68" s="46"/>
      <c r="H68" s="46"/>
      <c r="I68" s="46"/>
      <c r="J68" s="47"/>
    </row>
    <row r="69">
      <c r="A69" s="37" t="s">
        <v>131</v>
      </c>
      <c r="B69" s="45"/>
      <c r="C69" s="46"/>
      <c r="D69" s="46"/>
      <c r="E69" s="39" t="s">
        <v>738</v>
      </c>
      <c r="F69" s="46"/>
      <c r="G69" s="46"/>
      <c r="H69" s="46"/>
      <c r="I69" s="46"/>
      <c r="J69" s="47"/>
    </row>
    <row r="70">
      <c r="A70" s="37" t="s">
        <v>125</v>
      </c>
      <c r="B70" s="37">
        <v>21</v>
      </c>
      <c r="C70" s="38" t="s">
        <v>739</v>
      </c>
      <c r="D70" s="37" t="s">
        <v>127</v>
      </c>
      <c r="E70" s="39" t="s">
        <v>740</v>
      </c>
      <c r="F70" s="40" t="s">
        <v>135</v>
      </c>
      <c r="G70" s="41">
        <v>10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130</v>
      </c>
      <c r="B71" s="45"/>
      <c r="C71" s="46"/>
      <c r="D71" s="46"/>
      <c r="E71" s="39" t="s">
        <v>740</v>
      </c>
      <c r="F71" s="46"/>
      <c r="G71" s="46"/>
      <c r="H71" s="46"/>
      <c r="I71" s="46"/>
      <c r="J71" s="47"/>
    </row>
    <row r="72">
      <c r="A72" s="37" t="s">
        <v>131</v>
      </c>
      <c r="B72" s="45"/>
      <c r="C72" s="46"/>
      <c r="D72" s="46"/>
      <c r="E72" s="39" t="s">
        <v>740</v>
      </c>
      <c r="F72" s="46"/>
      <c r="G72" s="46"/>
      <c r="H72" s="46"/>
      <c r="I72" s="46"/>
      <c r="J72" s="47"/>
    </row>
    <row r="73">
      <c r="A73" s="37" t="s">
        <v>125</v>
      </c>
      <c r="B73" s="37">
        <v>22</v>
      </c>
      <c r="C73" s="38" t="s">
        <v>741</v>
      </c>
      <c r="D73" s="37" t="s">
        <v>127</v>
      </c>
      <c r="E73" s="39" t="s">
        <v>742</v>
      </c>
      <c r="F73" s="40" t="s">
        <v>328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130</v>
      </c>
      <c r="B74" s="45"/>
      <c r="C74" s="46"/>
      <c r="D74" s="46"/>
      <c r="E74" s="39" t="s">
        <v>742</v>
      </c>
      <c r="F74" s="46"/>
      <c r="G74" s="46"/>
      <c r="H74" s="46"/>
      <c r="I74" s="46"/>
      <c r="J74" s="47"/>
    </row>
    <row r="75">
      <c r="A75" s="37" t="s">
        <v>131</v>
      </c>
      <c r="B75" s="45"/>
      <c r="C75" s="46"/>
      <c r="D75" s="46"/>
      <c r="E75" s="39" t="s">
        <v>742</v>
      </c>
      <c r="F75" s="46"/>
      <c r="G75" s="46"/>
      <c r="H75" s="46"/>
      <c r="I75" s="46"/>
      <c r="J75" s="47"/>
    </row>
    <row r="76">
      <c r="A76" s="37" t="s">
        <v>125</v>
      </c>
      <c r="B76" s="37">
        <v>23</v>
      </c>
      <c r="C76" s="38" t="s">
        <v>743</v>
      </c>
      <c r="D76" s="37" t="s">
        <v>127</v>
      </c>
      <c r="E76" s="39" t="s">
        <v>563</v>
      </c>
      <c r="F76" s="40" t="s">
        <v>328</v>
      </c>
      <c r="G76" s="41">
        <v>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130</v>
      </c>
      <c r="B77" s="45"/>
      <c r="C77" s="46"/>
      <c r="D77" s="46"/>
      <c r="E77" s="39" t="s">
        <v>563</v>
      </c>
      <c r="F77" s="46"/>
      <c r="G77" s="46"/>
      <c r="H77" s="46"/>
      <c r="I77" s="46"/>
      <c r="J77" s="47"/>
    </row>
    <row r="78">
      <c r="A78" s="37" t="s">
        <v>131</v>
      </c>
      <c r="B78" s="45"/>
      <c r="C78" s="46"/>
      <c r="D78" s="46"/>
      <c r="E78" s="39" t="s">
        <v>563</v>
      </c>
      <c r="F78" s="46"/>
      <c r="G78" s="46"/>
      <c r="H78" s="46"/>
      <c r="I78" s="46"/>
      <c r="J78" s="47"/>
    </row>
    <row r="79" ht="30">
      <c r="A79" s="37" t="s">
        <v>125</v>
      </c>
      <c r="B79" s="37">
        <v>24</v>
      </c>
      <c r="C79" s="38" t="s">
        <v>744</v>
      </c>
      <c r="D79" s="37" t="s">
        <v>127</v>
      </c>
      <c r="E79" s="39" t="s">
        <v>745</v>
      </c>
      <c r="F79" s="40" t="s">
        <v>328</v>
      </c>
      <c r="G79" s="41">
        <v>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130</v>
      </c>
      <c r="B80" s="45"/>
      <c r="C80" s="46"/>
      <c r="D80" s="46"/>
      <c r="E80" s="39" t="s">
        <v>745</v>
      </c>
      <c r="F80" s="46"/>
      <c r="G80" s="46"/>
      <c r="H80" s="46"/>
      <c r="I80" s="46"/>
      <c r="J80" s="47"/>
    </row>
    <row r="81" ht="30">
      <c r="A81" s="37" t="s">
        <v>131</v>
      </c>
      <c r="B81" s="45"/>
      <c r="C81" s="46"/>
      <c r="D81" s="46"/>
      <c r="E81" s="39" t="s">
        <v>745</v>
      </c>
      <c r="F81" s="46"/>
      <c r="G81" s="46"/>
      <c r="H81" s="46"/>
      <c r="I81" s="46"/>
      <c r="J81" s="47"/>
    </row>
    <row r="82" ht="30">
      <c r="A82" s="37" t="s">
        <v>125</v>
      </c>
      <c r="B82" s="37">
        <v>25</v>
      </c>
      <c r="C82" s="38" t="s">
        <v>746</v>
      </c>
      <c r="D82" s="37" t="s">
        <v>127</v>
      </c>
      <c r="E82" s="39" t="s">
        <v>747</v>
      </c>
      <c r="F82" s="40" t="s">
        <v>135</v>
      </c>
      <c r="G82" s="41">
        <v>10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130</v>
      </c>
      <c r="B83" s="45"/>
      <c r="C83" s="46"/>
      <c r="D83" s="46"/>
      <c r="E83" s="39" t="s">
        <v>747</v>
      </c>
      <c r="F83" s="46"/>
      <c r="G83" s="46"/>
      <c r="H83" s="46"/>
      <c r="I83" s="46"/>
      <c r="J83" s="47"/>
    </row>
    <row r="84" ht="30">
      <c r="A84" s="37" t="s">
        <v>131</v>
      </c>
      <c r="B84" s="45"/>
      <c r="C84" s="46"/>
      <c r="D84" s="46"/>
      <c r="E84" s="39" t="s">
        <v>747</v>
      </c>
      <c r="F84" s="46"/>
      <c r="G84" s="46"/>
      <c r="H84" s="46"/>
      <c r="I84" s="46"/>
      <c r="J84" s="47"/>
    </row>
    <row r="85">
      <c r="A85" s="37" t="s">
        <v>125</v>
      </c>
      <c r="B85" s="37">
        <v>26</v>
      </c>
      <c r="C85" s="38" t="s">
        <v>748</v>
      </c>
      <c r="D85" s="37" t="s">
        <v>127</v>
      </c>
      <c r="E85" s="39" t="s">
        <v>749</v>
      </c>
      <c r="F85" s="40" t="s">
        <v>135</v>
      </c>
      <c r="G85" s="41">
        <v>19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130</v>
      </c>
      <c r="B86" s="45"/>
      <c r="C86" s="46"/>
      <c r="D86" s="46"/>
      <c r="E86" s="39" t="s">
        <v>749</v>
      </c>
      <c r="F86" s="46"/>
      <c r="G86" s="46"/>
      <c r="H86" s="46"/>
      <c r="I86" s="46"/>
      <c r="J86" s="47"/>
    </row>
    <row r="87">
      <c r="A87" s="37" t="s">
        <v>131</v>
      </c>
      <c r="B87" s="45"/>
      <c r="C87" s="46"/>
      <c r="D87" s="46"/>
      <c r="E87" s="39" t="s">
        <v>749</v>
      </c>
      <c r="F87" s="46"/>
      <c r="G87" s="46"/>
      <c r="H87" s="46"/>
      <c r="I87" s="46"/>
      <c r="J87" s="47"/>
    </row>
    <row r="88">
      <c r="A88" s="37" t="s">
        <v>125</v>
      </c>
      <c r="B88" s="37">
        <v>27</v>
      </c>
      <c r="C88" s="38" t="s">
        <v>750</v>
      </c>
      <c r="D88" s="37" t="s">
        <v>127</v>
      </c>
      <c r="E88" s="39" t="s">
        <v>751</v>
      </c>
      <c r="F88" s="40" t="s">
        <v>135</v>
      </c>
      <c r="G88" s="41">
        <v>17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130</v>
      </c>
      <c r="B89" s="45"/>
      <c r="C89" s="46"/>
      <c r="D89" s="46"/>
      <c r="E89" s="39" t="s">
        <v>751</v>
      </c>
      <c r="F89" s="46"/>
      <c r="G89" s="46"/>
      <c r="H89" s="46"/>
      <c r="I89" s="46"/>
      <c r="J89" s="47"/>
    </row>
    <row r="90">
      <c r="A90" s="37" t="s">
        <v>131</v>
      </c>
      <c r="B90" s="45"/>
      <c r="C90" s="46"/>
      <c r="D90" s="46"/>
      <c r="E90" s="39" t="s">
        <v>751</v>
      </c>
      <c r="F90" s="46"/>
      <c r="G90" s="46"/>
      <c r="H90" s="46"/>
      <c r="I90" s="46"/>
      <c r="J90" s="47"/>
    </row>
    <row r="91">
      <c r="A91" s="37" t="s">
        <v>125</v>
      </c>
      <c r="B91" s="37">
        <v>28</v>
      </c>
      <c r="C91" s="38" t="s">
        <v>752</v>
      </c>
      <c r="D91" s="37" t="s">
        <v>127</v>
      </c>
      <c r="E91" s="39" t="s">
        <v>753</v>
      </c>
      <c r="F91" s="40" t="s">
        <v>135</v>
      </c>
      <c r="G91" s="41">
        <v>2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130</v>
      </c>
      <c r="B92" s="45"/>
      <c r="C92" s="46"/>
      <c r="D92" s="46"/>
      <c r="E92" s="39" t="s">
        <v>753</v>
      </c>
      <c r="F92" s="46"/>
      <c r="G92" s="46"/>
      <c r="H92" s="46"/>
      <c r="I92" s="46"/>
      <c r="J92" s="47"/>
    </row>
    <row r="93">
      <c r="A93" s="37" t="s">
        <v>131</v>
      </c>
      <c r="B93" s="45"/>
      <c r="C93" s="46"/>
      <c r="D93" s="46"/>
      <c r="E93" s="39" t="s">
        <v>753</v>
      </c>
      <c r="F93" s="46"/>
      <c r="G93" s="46"/>
      <c r="H93" s="46"/>
      <c r="I93" s="46"/>
      <c r="J93" s="47"/>
    </row>
    <row r="94">
      <c r="A94" s="37" t="s">
        <v>125</v>
      </c>
      <c r="B94" s="37">
        <v>29</v>
      </c>
      <c r="C94" s="38" t="s">
        <v>754</v>
      </c>
      <c r="D94" s="37" t="s">
        <v>127</v>
      </c>
      <c r="E94" s="39" t="s">
        <v>755</v>
      </c>
      <c r="F94" s="40" t="s">
        <v>129</v>
      </c>
      <c r="G94" s="41">
        <v>11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130</v>
      </c>
      <c r="B95" s="45"/>
      <c r="C95" s="46"/>
      <c r="D95" s="46"/>
      <c r="E95" s="39" t="s">
        <v>755</v>
      </c>
      <c r="F95" s="46"/>
      <c r="G95" s="46"/>
      <c r="H95" s="46"/>
      <c r="I95" s="46"/>
      <c r="J95" s="47"/>
    </row>
    <row r="96">
      <c r="A96" s="37" t="s">
        <v>131</v>
      </c>
      <c r="B96" s="45"/>
      <c r="C96" s="46"/>
      <c r="D96" s="46"/>
      <c r="E96" s="39" t="s">
        <v>755</v>
      </c>
      <c r="F96" s="46"/>
      <c r="G96" s="46"/>
      <c r="H96" s="46"/>
      <c r="I96" s="46"/>
      <c r="J96" s="47"/>
    </row>
    <row r="97">
      <c r="A97" s="37" t="s">
        <v>125</v>
      </c>
      <c r="B97" s="37">
        <v>30</v>
      </c>
      <c r="C97" s="38" t="s">
        <v>756</v>
      </c>
      <c r="D97" s="37" t="s">
        <v>127</v>
      </c>
      <c r="E97" s="39" t="s">
        <v>757</v>
      </c>
      <c r="F97" s="40" t="s">
        <v>135</v>
      </c>
      <c r="G97" s="41">
        <v>58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130</v>
      </c>
      <c r="B98" s="45"/>
      <c r="C98" s="46"/>
      <c r="D98" s="46"/>
      <c r="E98" s="39" t="s">
        <v>757</v>
      </c>
      <c r="F98" s="46"/>
      <c r="G98" s="46"/>
      <c r="H98" s="46"/>
      <c r="I98" s="46"/>
      <c r="J98" s="47"/>
    </row>
    <row r="99">
      <c r="A99" s="37" t="s">
        <v>131</v>
      </c>
      <c r="B99" s="45"/>
      <c r="C99" s="46"/>
      <c r="D99" s="46"/>
      <c r="E99" s="39" t="s">
        <v>757</v>
      </c>
      <c r="F99" s="46"/>
      <c r="G99" s="46"/>
      <c r="H99" s="46"/>
      <c r="I99" s="46"/>
      <c r="J99" s="47"/>
    </row>
    <row r="100">
      <c r="A100" s="37" t="s">
        <v>125</v>
      </c>
      <c r="B100" s="37">
        <v>31</v>
      </c>
      <c r="C100" s="38" t="s">
        <v>758</v>
      </c>
      <c r="D100" s="37" t="s">
        <v>127</v>
      </c>
      <c r="E100" s="39" t="s">
        <v>759</v>
      </c>
      <c r="F100" s="40" t="s">
        <v>135</v>
      </c>
      <c r="G100" s="41">
        <v>51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130</v>
      </c>
      <c r="B101" s="45"/>
      <c r="C101" s="46"/>
      <c r="D101" s="46"/>
      <c r="E101" s="39" t="s">
        <v>759</v>
      </c>
      <c r="F101" s="46"/>
      <c r="G101" s="46"/>
      <c r="H101" s="46"/>
      <c r="I101" s="46"/>
      <c r="J101" s="47"/>
    </row>
    <row r="102">
      <c r="A102" s="37" t="s">
        <v>131</v>
      </c>
      <c r="B102" s="45"/>
      <c r="C102" s="46"/>
      <c r="D102" s="46"/>
      <c r="E102" s="39" t="s">
        <v>759</v>
      </c>
      <c r="F102" s="46"/>
      <c r="G102" s="46"/>
      <c r="H102" s="46"/>
      <c r="I102" s="46"/>
      <c r="J102" s="47"/>
    </row>
    <row r="103" ht="45">
      <c r="A103" s="37" t="s">
        <v>125</v>
      </c>
      <c r="B103" s="37">
        <v>32</v>
      </c>
      <c r="C103" s="38" t="s">
        <v>760</v>
      </c>
      <c r="D103" s="37" t="s">
        <v>127</v>
      </c>
      <c r="E103" s="39" t="s">
        <v>761</v>
      </c>
      <c r="F103" s="40" t="s">
        <v>328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 ht="45">
      <c r="A104" s="37" t="s">
        <v>130</v>
      </c>
      <c r="B104" s="45"/>
      <c r="C104" s="46"/>
      <c r="D104" s="46"/>
      <c r="E104" s="39" t="s">
        <v>761</v>
      </c>
      <c r="F104" s="46"/>
      <c r="G104" s="46"/>
      <c r="H104" s="46"/>
      <c r="I104" s="46"/>
      <c r="J104" s="47"/>
    </row>
    <row r="105" ht="45">
      <c r="A105" s="37" t="s">
        <v>131</v>
      </c>
      <c r="B105" s="45"/>
      <c r="C105" s="46"/>
      <c r="D105" s="46"/>
      <c r="E105" s="39" t="s">
        <v>761</v>
      </c>
      <c r="F105" s="46"/>
      <c r="G105" s="46"/>
      <c r="H105" s="46"/>
      <c r="I105" s="46"/>
      <c r="J105" s="47"/>
    </row>
    <row r="106">
      <c r="A106" s="37" t="s">
        <v>125</v>
      </c>
      <c r="B106" s="37">
        <v>33</v>
      </c>
      <c r="C106" s="38" t="s">
        <v>762</v>
      </c>
      <c r="D106" s="37" t="s">
        <v>127</v>
      </c>
      <c r="E106" s="39" t="s">
        <v>763</v>
      </c>
      <c r="F106" s="40" t="s">
        <v>135</v>
      </c>
      <c r="G106" s="41">
        <v>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130</v>
      </c>
      <c r="B107" s="45"/>
      <c r="C107" s="46"/>
      <c r="D107" s="46"/>
      <c r="E107" s="39" t="s">
        <v>763</v>
      </c>
      <c r="F107" s="46"/>
      <c r="G107" s="46"/>
      <c r="H107" s="46"/>
      <c r="I107" s="46"/>
      <c r="J107" s="47"/>
    </row>
    <row r="108" ht="30">
      <c r="A108" s="37" t="s">
        <v>131</v>
      </c>
      <c r="B108" s="45"/>
      <c r="C108" s="46"/>
      <c r="D108" s="46"/>
      <c r="E108" s="39" t="s">
        <v>764</v>
      </c>
      <c r="F108" s="46"/>
      <c r="G108" s="46"/>
      <c r="H108" s="46"/>
      <c r="I108" s="46"/>
      <c r="J108" s="47"/>
    </row>
    <row r="109" ht="30">
      <c r="A109" s="37" t="s">
        <v>125</v>
      </c>
      <c r="B109" s="37">
        <v>34</v>
      </c>
      <c r="C109" s="38" t="s">
        <v>765</v>
      </c>
      <c r="D109" s="37" t="s">
        <v>127</v>
      </c>
      <c r="E109" s="39" t="s">
        <v>766</v>
      </c>
      <c r="F109" s="40" t="s">
        <v>135</v>
      </c>
      <c r="G109" s="41">
        <v>10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130</v>
      </c>
      <c r="B110" s="45"/>
      <c r="C110" s="46"/>
      <c r="D110" s="46"/>
      <c r="E110" s="39" t="s">
        <v>766</v>
      </c>
      <c r="F110" s="46"/>
      <c r="G110" s="46"/>
      <c r="H110" s="46"/>
      <c r="I110" s="46"/>
      <c r="J110" s="47"/>
    </row>
    <row r="111" ht="30">
      <c r="A111" s="37" t="s">
        <v>131</v>
      </c>
      <c r="B111" s="45"/>
      <c r="C111" s="46"/>
      <c r="D111" s="46"/>
      <c r="E111" s="39" t="s">
        <v>767</v>
      </c>
      <c r="F111" s="46"/>
      <c r="G111" s="46"/>
      <c r="H111" s="46"/>
      <c r="I111" s="46"/>
      <c r="J111" s="47"/>
    </row>
    <row r="112">
      <c r="A112" s="37" t="s">
        <v>125</v>
      </c>
      <c r="B112" s="37">
        <v>35</v>
      </c>
      <c r="C112" s="38" t="s">
        <v>768</v>
      </c>
      <c r="D112" s="37" t="s">
        <v>127</v>
      </c>
      <c r="E112" s="39" t="s">
        <v>769</v>
      </c>
      <c r="F112" s="40" t="s">
        <v>328</v>
      </c>
      <c r="G112" s="41">
        <v>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130</v>
      </c>
      <c r="B113" s="45"/>
      <c r="C113" s="46"/>
      <c r="D113" s="46"/>
      <c r="E113" s="39" t="s">
        <v>769</v>
      </c>
      <c r="F113" s="46"/>
      <c r="G113" s="46"/>
      <c r="H113" s="46"/>
      <c r="I113" s="46"/>
      <c r="J113" s="47"/>
    </row>
    <row r="114">
      <c r="A114" s="37" t="s">
        <v>131</v>
      </c>
      <c r="B114" s="45"/>
      <c r="C114" s="46"/>
      <c r="D114" s="46"/>
      <c r="E114" s="39" t="s">
        <v>769</v>
      </c>
      <c r="F114" s="46"/>
      <c r="G114" s="46"/>
      <c r="H114" s="46"/>
      <c r="I114" s="46"/>
      <c r="J114" s="47"/>
    </row>
    <row r="115" ht="30">
      <c r="A115" s="37" t="s">
        <v>125</v>
      </c>
      <c r="B115" s="37">
        <v>36</v>
      </c>
      <c r="C115" s="38" t="s">
        <v>770</v>
      </c>
      <c r="D115" s="37" t="s">
        <v>127</v>
      </c>
      <c r="E115" s="39" t="s">
        <v>771</v>
      </c>
      <c r="F115" s="40" t="s">
        <v>135</v>
      </c>
      <c r="G115" s="41">
        <v>10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130</v>
      </c>
      <c r="B116" s="45"/>
      <c r="C116" s="46"/>
      <c r="D116" s="46"/>
      <c r="E116" s="39" t="s">
        <v>771</v>
      </c>
      <c r="F116" s="46"/>
      <c r="G116" s="46"/>
      <c r="H116" s="46"/>
      <c r="I116" s="46"/>
      <c r="J116" s="47"/>
    </row>
    <row r="117" ht="30">
      <c r="A117" s="37" t="s">
        <v>131</v>
      </c>
      <c r="B117" s="45"/>
      <c r="C117" s="46"/>
      <c r="D117" s="46"/>
      <c r="E117" s="39" t="s">
        <v>771</v>
      </c>
      <c r="F117" s="46"/>
      <c r="G117" s="46"/>
      <c r="H117" s="46"/>
      <c r="I117" s="46"/>
      <c r="J117" s="47"/>
    </row>
    <row r="118">
      <c r="A118" s="37" t="s">
        <v>125</v>
      </c>
      <c r="B118" s="37">
        <v>37</v>
      </c>
      <c r="C118" s="38" t="s">
        <v>772</v>
      </c>
      <c r="D118" s="37" t="s">
        <v>127</v>
      </c>
      <c r="E118" s="39" t="s">
        <v>773</v>
      </c>
      <c r="F118" s="40" t="s">
        <v>135</v>
      </c>
      <c r="G118" s="41">
        <v>10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130</v>
      </c>
      <c r="B119" s="45"/>
      <c r="C119" s="46"/>
      <c r="D119" s="46"/>
      <c r="E119" s="39" t="s">
        <v>773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773</v>
      </c>
      <c r="F120" s="46"/>
      <c r="G120" s="46"/>
      <c r="H120" s="46"/>
      <c r="I120" s="46"/>
      <c r="J120" s="47"/>
    </row>
    <row r="121">
      <c r="A121" s="37" t="s">
        <v>125</v>
      </c>
      <c r="B121" s="37">
        <v>38</v>
      </c>
      <c r="C121" s="38" t="s">
        <v>774</v>
      </c>
      <c r="D121" s="37" t="s">
        <v>127</v>
      </c>
      <c r="E121" s="39" t="s">
        <v>775</v>
      </c>
      <c r="F121" s="40" t="s">
        <v>135</v>
      </c>
      <c r="G121" s="41">
        <v>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130</v>
      </c>
      <c r="B122" s="45"/>
      <c r="C122" s="46"/>
      <c r="D122" s="46"/>
      <c r="E122" s="39" t="s">
        <v>775</v>
      </c>
      <c r="F122" s="46"/>
      <c r="G122" s="46"/>
      <c r="H122" s="46"/>
      <c r="I122" s="46"/>
      <c r="J122" s="47"/>
    </row>
    <row r="123">
      <c r="A123" s="37" t="s">
        <v>131</v>
      </c>
      <c r="B123" s="45"/>
      <c r="C123" s="46"/>
      <c r="D123" s="46"/>
      <c r="E123" s="39" t="s">
        <v>775</v>
      </c>
      <c r="F123" s="46"/>
      <c r="G123" s="46"/>
      <c r="H123" s="46"/>
      <c r="I123" s="46"/>
      <c r="J123" s="47"/>
    </row>
    <row r="124" ht="30">
      <c r="A124" s="37" t="s">
        <v>125</v>
      </c>
      <c r="B124" s="37">
        <v>39</v>
      </c>
      <c r="C124" s="38" t="s">
        <v>776</v>
      </c>
      <c r="D124" s="37" t="s">
        <v>127</v>
      </c>
      <c r="E124" s="39" t="s">
        <v>777</v>
      </c>
      <c r="F124" s="40" t="s">
        <v>135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130</v>
      </c>
      <c r="B125" s="45"/>
      <c r="C125" s="46"/>
      <c r="D125" s="46"/>
      <c r="E125" s="39" t="s">
        <v>777</v>
      </c>
      <c r="F125" s="46"/>
      <c r="G125" s="46"/>
      <c r="H125" s="46"/>
      <c r="I125" s="46"/>
      <c r="J125" s="47"/>
    </row>
    <row r="126" ht="30">
      <c r="A126" s="37" t="s">
        <v>131</v>
      </c>
      <c r="B126" s="45"/>
      <c r="C126" s="46"/>
      <c r="D126" s="46"/>
      <c r="E126" s="39" t="s">
        <v>777</v>
      </c>
      <c r="F126" s="46"/>
      <c r="G126" s="46"/>
      <c r="H126" s="46"/>
      <c r="I126" s="46"/>
      <c r="J126" s="47"/>
    </row>
    <row r="127" ht="30">
      <c r="A127" s="37" t="s">
        <v>125</v>
      </c>
      <c r="B127" s="37">
        <v>40</v>
      </c>
      <c r="C127" s="38" t="s">
        <v>778</v>
      </c>
      <c r="D127" s="37" t="s">
        <v>127</v>
      </c>
      <c r="E127" s="39" t="s">
        <v>777</v>
      </c>
      <c r="F127" s="40" t="s">
        <v>135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30">
      <c r="A128" s="37" t="s">
        <v>130</v>
      </c>
      <c r="B128" s="45"/>
      <c r="C128" s="46"/>
      <c r="D128" s="46"/>
      <c r="E128" s="39" t="s">
        <v>777</v>
      </c>
      <c r="F128" s="46"/>
      <c r="G128" s="46"/>
      <c r="H128" s="46"/>
      <c r="I128" s="46"/>
      <c r="J128" s="47"/>
    </row>
    <row r="129" ht="30">
      <c r="A129" s="37" t="s">
        <v>131</v>
      </c>
      <c r="B129" s="45"/>
      <c r="C129" s="46"/>
      <c r="D129" s="46"/>
      <c r="E129" s="39" t="s">
        <v>777</v>
      </c>
      <c r="F129" s="46"/>
      <c r="G129" s="46"/>
      <c r="H129" s="46"/>
      <c r="I129" s="46"/>
      <c r="J129" s="47"/>
    </row>
    <row r="130">
      <c r="A130" s="37" t="s">
        <v>125</v>
      </c>
      <c r="B130" s="37">
        <v>41</v>
      </c>
      <c r="C130" s="38" t="s">
        <v>779</v>
      </c>
      <c r="D130" s="37" t="s">
        <v>127</v>
      </c>
      <c r="E130" s="39" t="s">
        <v>780</v>
      </c>
      <c r="F130" s="40" t="s">
        <v>135</v>
      </c>
      <c r="G130" s="41">
        <v>22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130</v>
      </c>
      <c r="B131" s="45"/>
      <c r="C131" s="46"/>
      <c r="D131" s="46"/>
      <c r="E131" s="39" t="s">
        <v>780</v>
      </c>
      <c r="F131" s="46"/>
      <c r="G131" s="46"/>
      <c r="H131" s="46"/>
      <c r="I131" s="46"/>
      <c r="J131" s="47"/>
    </row>
    <row r="132">
      <c r="A132" s="37" t="s">
        <v>131</v>
      </c>
      <c r="B132" s="45"/>
      <c r="C132" s="46"/>
      <c r="D132" s="46"/>
      <c r="E132" s="39" t="s">
        <v>780</v>
      </c>
      <c r="F132" s="46"/>
      <c r="G132" s="46"/>
      <c r="H132" s="46"/>
      <c r="I132" s="46"/>
      <c r="J132" s="47"/>
    </row>
    <row r="133">
      <c r="A133" s="37" t="s">
        <v>125</v>
      </c>
      <c r="B133" s="37">
        <v>42</v>
      </c>
      <c r="C133" s="38" t="s">
        <v>781</v>
      </c>
      <c r="D133" s="37" t="s">
        <v>127</v>
      </c>
      <c r="E133" s="39" t="s">
        <v>782</v>
      </c>
      <c r="F133" s="40" t="s">
        <v>135</v>
      </c>
      <c r="G133" s="41">
        <v>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130</v>
      </c>
      <c r="B134" s="45"/>
      <c r="C134" s="46"/>
      <c r="D134" s="46"/>
      <c r="E134" s="39" t="s">
        <v>782</v>
      </c>
      <c r="F134" s="46"/>
      <c r="G134" s="46"/>
      <c r="H134" s="46"/>
      <c r="I134" s="46"/>
      <c r="J134" s="47"/>
    </row>
    <row r="135">
      <c r="A135" s="37" t="s">
        <v>131</v>
      </c>
      <c r="B135" s="45"/>
      <c r="C135" s="46"/>
      <c r="D135" s="46"/>
      <c r="E135" s="39" t="s">
        <v>782</v>
      </c>
      <c r="F135" s="46"/>
      <c r="G135" s="46"/>
      <c r="H135" s="46"/>
      <c r="I135" s="46"/>
      <c r="J135" s="47"/>
    </row>
    <row r="136">
      <c r="A136" s="37" t="s">
        <v>125</v>
      </c>
      <c r="B136" s="37">
        <v>43</v>
      </c>
      <c r="C136" s="38" t="s">
        <v>783</v>
      </c>
      <c r="D136" s="37" t="s">
        <v>127</v>
      </c>
      <c r="E136" s="39" t="s">
        <v>784</v>
      </c>
      <c r="F136" s="40" t="s">
        <v>135</v>
      </c>
      <c r="G136" s="41">
        <v>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130</v>
      </c>
      <c r="B137" s="45"/>
      <c r="C137" s="46"/>
      <c r="D137" s="46"/>
      <c r="E137" s="39" t="s">
        <v>784</v>
      </c>
      <c r="F137" s="46"/>
      <c r="G137" s="46"/>
      <c r="H137" s="46"/>
      <c r="I137" s="46"/>
      <c r="J137" s="47"/>
    </row>
    <row r="138">
      <c r="A138" s="37" t="s">
        <v>131</v>
      </c>
      <c r="B138" s="45"/>
      <c r="C138" s="46"/>
      <c r="D138" s="46"/>
      <c r="E138" s="39" t="s">
        <v>784</v>
      </c>
      <c r="F138" s="46"/>
      <c r="G138" s="46"/>
      <c r="H138" s="46"/>
      <c r="I138" s="46"/>
      <c r="J138" s="47"/>
    </row>
    <row r="139">
      <c r="A139" s="37" t="s">
        <v>125</v>
      </c>
      <c r="B139" s="37">
        <v>44</v>
      </c>
      <c r="C139" s="38" t="s">
        <v>785</v>
      </c>
      <c r="D139" s="37" t="s">
        <v>127</v>
      </c>
      <c r="E139" s="39" t="s">
        <v>786</v>
      </c>
      <c r="F139" s="40" t="s">
        <v>135</v>
      </c>
      <c r="G139" s="41">
        <v>9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130</v>
      </c>
      <c r="B140" s="45"/>
      <c r="C140" s="46"/>
      <c r="D140" s="46"/>
      <c r="E140" s="39" t="s">
        <v>786</v>
      </c>
      <c r="F140" s="46"/>
      <c r="G140" s="46"/>
      <c r="H140" s="46"/>
      <c r="I140" s="46"/>
      <c r="J140" s="47"/>
    </row>
    <row r="141">
      <c r="A141" s="37" t="s">
        <v>131</v>
      </c>
      <c r="B141" s="45"/>
      <c r="C141" s="46"/>
      <c r="D141" s="46"/>
      <c r="E141" s="39" t="s">
        <v>786</v>
      </c>
      <c r="F141" s="46"/>
      <c r="G141" s="46"/>
      <c r="H141" s="46"/>
      <c r="I141" s="46"/>
      <c r="J141" s="47"/>
    </row>
    <row r="142">
      <c r="A142" s="37" t="s">
        <v>125</v>
      </c>
      <c r="B142" s="37">
        <v>45</v>
      </c>
      <c r="C142" s="38" t="s">
        <v>787</v>
      </c>
      <c r="D142" s="37" t="s">
        <v>127</v>
      </c>
      <c r="E142" s="39" t="s">
        <v>788</v>
      </c>
      <c r="F142" s="40" t="s">
        <v>135</v>
      </c>
      <c r="G142" s="41">
        <v>65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130</v>
      </c>
      <c r="B143" s="45"/>
      <c r="C143" s="46"/>
      <c r="D143" s="46"/>
      <c r="E143" s="39" t="s">
        <v>788</v>
      </c>
      <c r="F143" s="46"/>
      <c r="G143" s="46"/>
      <c r="H143" s="46"/>
      <c r="I143" s="46"/>
      <c r="J143" s="47"/>
    </row>
    <row r="144">
      <c r="A144" s="37" t="s">
        <v>131</v>
      </c>
      <c r="B144" s="45"/>
      <c r="C144" s="46"/>
      <c r="D144" s="46"/>
      <c r="E144" s="39" t="s">
        <v>788</v>
      </c>
      <c r="F144" s="46"/>
      <c r="G144" s="46"/>
      <c r="H144" s="46"/>
      <c r="I144" s="46"/>
      <c r="J144" s="47"/>
    </row>
    <row r="145" ht="30">
      <c r="A145" s="37" t="s">
        <v>125</v>
      </c>
      <c r="B145" s="37">
        <v>46</v>
      </c>
      <c r="C145" s="38" t="s">
        <v>789</v>
      </c>
      <c r="D145" s="37" t="s">
        <v>127</v>
      </c>
      <c r="E145" s="39" t="s">
        <v>790</v>
      </c>
      <c r="F145" s="40" t="s">
        <v>129</v>
      </c>
      <c r="G145" s="41">
        <v>120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130</v>
      </c>
      <c r="B146" s="45"/>
      <c r="C146" s="46"/>
      <c r="D146" s="46"/>
      <c r="E146" s="39" t="s">
        <v>790</v>
      </c>
      <c r="F146" s="46"/>
      <c r="G146" s="46"/>
      <c r="H146" s="46"/>
      <c r="I146" s="46"/>
      <c r="J146" s="47"/>
    </row>
    <row r="147" ht="30">
      <c r="A147" s="37" t="s">
        <v>131</v>
      </c>
      <c r="B147" s="45"/>
      <c r="C147" s="46"/>
      <c r="D147" s="46"/>
      <c r="E147" s="39" t="s">
        <v>790</v>
      </c>
      <c r="F147" s="46"/>
      <c r="G147" s="46"/>
      <c r="H147" s="46"/>
      <c r="I147" s="46"/>
      <c r="J147" s="47"/>
    </row>
    <row r="148">
      <c r="A148" s="37" t="s">
        <v>125</v>
      </c>
      <c r="B148" s="37">
        <v>47</v>
      </c>
      <c r="C148" s="38" t="s">
        <v>295</v>
      </c>
      <c r="D148" s="37" t="s">
        <v>127</v>
      </c>
      <c r="E148" s="39" t="s">
        <v>791</v>
      </c>
      <c r="F148" s="40" t="s">
        <v>135</v>
      </c>
      <c r="G148" s="41">
        <v>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130</v>
      </c>
      <c r="B149" s="45"/>
      <c r="C149" s="46"/>
      <c r="D149" s="46"/>
      <c r="E149" s="39" t="s">
        <v>791</v>
      </c>
      <c r="F149" s="46"/>
      <c r="G149" s="46"/>
      <c r="H149" s="46"/>
      <c r="I149" s="46"/>
      <c r="J149" s="47"/>
    </row>
    <row r="150">
      <c r="A150" s="37" t="s">
        <v>131</v>
      </c>
      <c r="B150" s="45"/>
      <c r="C150" s="46"/>
      <c r="D150" s="46"/>
      <c r="E150" s="39" t="s">
        <v>791</v>
      </c>
      <c r="F150" s="46"/>
      <c r="G150" s="46"/>
      <c r="H150" s="46"/>
      <c r="I150" s="46"/>
      <c r="J150" s="47"/>
    </row>
    <row r="151">
      <c r="A151" s="37" t="s">
        <v>125</v>
      </c>
      <c r="B151" s="37">
        <v>48</v>
      </c>
      <c r="C151" s="38" t="s">
        <v>792</v>
      </c>
      <c r="D151" s="37" t="s">
        <v>127</v>
      </c>
      <c r="E151" s="39" t="s">
        <v>791</v>
      </c>
      <c r="F151" s="40" t="s">
        <v>129</v>
      </c>
      <c r="G151" s="41">
        <v>200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130</v>
      </c>
      <c r="B152" s="45"/>
      <c r="C152" s="46"/>
      <c r="D152" s="46"/>
      <c r="E152" s="39" t="s">
        <v>791</v>
      </c>
      <c r="F152" s="46"/>
      <c r="G152" s="46"/>
      <c r="H152" s="46"/>
      <c r="I152" s="46"/>
      <c r="J152" s="47"/>
    </row>
    <row r="153">
      <c r="A153" s="37" t="s">
        <v>131</v>
      </c>
      <c r="B153" s="45"/>
      <c r="C153" s="46"/>
      <c r="D153" s="46"/>
      <c r="E153" s="39" t="s">
        <v>791</v>
      </c>
      <c r="F153" s="46"/>
      <c r="G153" s="46"/>
      <c r="H153" s="46"/>
      <c r="I153" s="46"/>
      <c r="J153" s="47"/>
    </row>
    <row r="154" ht="45">
      <c r="A154" s="37" t="s">
        <v>125</v>
      </c>
      <c r="B154" s="37">
        <v>49</v>
      </c>
      <c r="C154" s="38" t="s">
        <v>298</v>
      </c>
      <c r="D154" s="37" t="s">
        <v>127</v>
      </c>
      <c r="E154" s="39" t="s">
        <v>299</v>
      </c>
      <c r="F154" s="40" t="s">
        <v>129</v>
      </c>
      <c r="G154" s="41">
        <v>100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45">
      <c r="A155" s="37" t="s">
        <v>130</v>
      </c>
      <c r="B155" s="45"/>
      <c r="C155" s="46"/>
      <c r="D155" s="46"/>
      <c r="E155" s="39" t="s">
        <v>299</v>
      </c>
      <c r="F155" s="46"/>
      <c r="G155" s="46"/>
      <c r="H155" s="46"/>
      <c r="I155" s="46"/>
      <c r="J155" s="47"/>
    </row>
    <row r="156" ht="45">
      <c r="A156" s="37" t="s">
        <v>131</v>
      </c>
      <c r="B156" s="45"/>
      <c r="C156" s="46"/>
      <c r="D156" s="46"/>
      <c r="E156" s="39" t="s">
        <v>299</v>
      </c>
      <c r="F156" s="46"/>
      <c r="G156" s="46"/>
      <c r="H156" s="46"/>
      <c r="I156" s="46"/>
      <c r="J156" s="47"/>
    </row>
    <row r="157" ht="30">
      <c r="A157" s="37" t="s">
        <v>125</v>
      </c>
      <c r="B157" s="37">
        <v>50</v>
      </c>
      <c r="C157" s="38" t="s">
        <v>300</v>
      </c>
      <c r="D157" s="37" t="s">
        <v>127</v>
      </c>
      <c r="E157" s="39" t="s">
        <v>301</v>
      </c>
      <c r="F157" s="40" t="s">
        <v>129</v>
      </c>
      <c r="G157" s="41">
        <v>220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30">
      <c r="A158" s="37" t="s">
        <v>130</v>
      </c>
      <c r="B158" s="45"/>
      <c r="C158" s="46"/>
      <c r="D158" s="46"/>
      <c r="E158" s="39" t="s">
        <v>301</v>
      </c>
      <c r="F158" s="46"/>
      <c r="G158" s="46"/>
      <c r="H158" s="46"/>
      <c r="I158" s="46"/>
      <c r="J158" s="47"/>
    </row>
    <row r="159" ht="30">
      <c r="A159" s="37" t="s">
        <v>131</v>
      </c>
      <c r="B159" s="45"/>
      <c r="C159" s="46"/>
      <c r="D159" s="46"/>
      <c r="E159" s="39" t="s">
        <v>301</v>
      </c>
      <c r="F159" s="46"/>
      <c r="G159" s="46"/>
      <c r="H159" s="46"/>
      <c r="I159" s="46"/>
      <c r="J159" s="47"/>
    </row>
    <row r="160" ht="45">
      <c r="A160" s="37" t="s">
        <v>125</v>
      </c>
      <c r="B160" s="37">
        <v>51</v>
      </c>
      <c r="C160" s="38" t="s">
        <v>304</v>
      </c>
      <c r="D160" s="37" t="s">
        <v>127</v>
      </c>
      <c r="E160" s="39" t="s">
        <v>305</v>
      </c>
      <c r="F160" s="40" t="s">
        <v>135</v>
      </c>
      <c r="G160" s="41">
        <v>105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130</v>
      </c>
      <c r="B161" s="45"/>
      <c r="C161" s="46"/>
      <c r="D161" s="46"/>
      <c r="E161" s="39" t="s">
        <v>306</v>
      </c>
      <c r="F161" s="46"/>
      <c r="G161" s="46"/>
      <c r="H161" s="46"/>
      <c r="I161" s="46"/>
      <c r="J161" s="47"/>
    </row>
    <row r="162" ht="45">
      <c r="A162" s="37" t="s">
        <v>131</v>
      </c>
      <c r="B162" s="45"/>
      <c r="C162" s="46"/>
      <c r="D162" s="46"/>
      <c r="E162" s="39" t="s">
        <v>306</v>
      </c>
      <c r="F162" s="46"/>
      <c r="G162" s="46"/>
      <c r="H162" s="46"/>
      <c r="I162" s="46"/>
      <c r="J162" s="47"/>
    </row>
    <row r="163" ht="45">
      <c r="A163" s="37" t="s">
        <v>125</v>
      </c>
      <c r="B163" s="37">
        <v>52</v>
      </c>
      <c r="C163" s="38" t="s">
        <v>304</v>
      </c>
      <c r="D163" s="37" t="s">
        <v>297</v>
      </c>
      <c r="E163" s="39" t="s">
        <v>305</v>
      </c>
      <c r="F163" s="40" t="s">
        <v>135</v>
      </c>
      <c r="G163" s="41">
        <v>51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 ht="45">
      <c r="A164" s="37" t="s">
        <v>130</v>
      </c>
      <c r="B164" s="45"/>
      <c r="C164" s="46"/>
      <c r="D164" s="46"/>
      <c r="E164" s="39" t="s">
        <v>306</v>
      </c>
      <c r="F164" s="46"/>
      <c r="G164" s="46"/>
      <c r="H164" s="46"/>
      <c r="I164" s="46"/>
      <c r="J164" s="47"/>
    </row>
    <row r="165" ht="45">
      <c r="A165" s="37" t="s">
        <v>131</v>
      </c>
      <c r="B165" s="45"/>
      <c r="C165" s="46"/>
      <c r="D165" s="46"/>
      <c r="E165" s="39" t="s">
        <v>306</v>
      </c>
      <c r="F165" s="46"/>
      <c r="G165" s="46"/>
      <c r="H165" s="46"/>
      <c r="I165" s="46"/>
      <c r="J165" s="47"/>
    </row>
    <row r="166" ht="45">
      <c r="A166" s="37" t="s">
        <v>125</v>
      </c>
      <c r="B166" s="37">
        <v>53</v>
      </c>
      <c r="C166" s="38" t="s">
        <v>686</v>
      </c>
      <c r="D166" s="37" t="s">
        <v>127</v>
      </c>
      <c r="E166" s="39" t="s">
        <v>687</v>
      </c>
      <c r="F166" s="40" t="s">
        <v>129</v>
      </c>
      <c r="G166" s="41">
        <v>1950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45">
      <c r="A167" s="37" t="s">
        <v>130</v>
      </c>
      <c r="B167" s="45"/>
      <c r="C167" s="46"/>
      <c r="D167" s="46"/>
      <c r="E167" s="39" t="s">
        <v>687</v>
      </c>
      <c r="F167" s="46"/>
      <c r="G167" s="46"/>
      <c r="H167" s="46"/>
      <c r="I167" s="46"/>
      <c r="J167" s="47"/>
    </row>
    <row r="168" ht="45">
      <c r="A168" s="37" t="s">
        <v>131</v>
      </c>
      <c r="B168" s="45"/>
      <c r="C168" s="46"/>
      <c r="D168" s="46"/>
      <c r="E168" s="39" t="s">
        <v>687</v>
      </c>
      <c r="F168" s="46"/>
      <c r="G168" s="46"/>
      <c r="H168" s="46"/>
      <c r="I168" s="46"/>
      <c r="J168" s="47"/>
    </row>
    <row r="169">
      <c r="A169" s="37" t="s">
        <v>125</v>
      </c>
      <c r="B169" s="37">
        <v>54</v>
      </c>
      <c r="C169" s="38" t="s">
        <v>793</v>
      </c>
      <c r="D169" s="37" t="s">
        <v>127</v>
      </c>
      <c r="E169" s="39" t="s">
        <v>573</v>
      </c>
      <c r="F169" s="40" t="s">
        <v>328</v>
      </c>
      <c r="G169" s="41">
        <v>2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130</v>
      </c>
      <c r="B170" s="45"/>
      <c r="C170" s="46"/>
      <c r="D170" s="46"/>
      <c r="E170" s="39" t="s">
        <v>573</v>
      </c>
      <c r="F170" s="46"/>
      <c r="G170" s="46"/>
      <c r="H170" s="46"/>
      <c r="I170" s="46"/>
      <c r="J170" s="47"/>
    </row>
    <row r="171">
      <c r="A171" s="37" t="s">
        <v>131</v>
      </c>
      <c r="B171" s="45"/>
      <c r="C171" s="46"/>
      <c r="D171" s="46"/>
      <c r="E171" s="39" t="s">
        <v>573</v>
      </c>
      <c r="F171" s="46"/>
      <c r="G171" s="46"/>
      <c r="H171" s="46"/>
      <c r="I171" s="46"/>
      <c r="J171" s="47"/>
    </row>
    <row r="172" ht="30">
      <c r="A172" s="37" t="s">
        <v>125</v>
      </c>
      <c r="B172" s="37">
        <v>55</v>
      </c>
      <c r="C172" s="38" t="s">
        <v>794</v>
      </c>
      <c r="D172" s="37" t="s">
        <v>127</v>
      </c>
      <c r="E172" s="39" t="s">
        <v>795</v>
      </c>
      <c r="F172" s="40" t="s">
        <v>135</v>
      </c>
      <c r="G172" s="41">
        <v>3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130</v>
      </c>
      <c r="B173" s="45"/>
      <c r="C173" s="46"/>
      <c r="D173" s="46"/>
      <c r="E173" s="39" t="s">
        <v>795</v>
      </c>
      <c r="F173" s="46"/>
      <c r="G173" s="46"/>
      <c r="H173" s="46"/>
      <c r="I173" s="46"/>
      <c r="J173" s="47"/>
    </row>
    <row r="174" ht="30">
      <c r="A174" s="37" t="s">
        <v>131</v>
      </c>
      <c r="B174" s="45"/>
      <c r="C174" s="46"/>
      <c r="D174" s="46"/>
      <c r="E174" s="39" t="s">
        <v>795</v>
      </c>
      <c r="F174" s="46"/>
      <c r="G174" s="46"/>
      <c r="H174" s="46"/>
      <c r="I174" s="46"/>
      <c r="J174" s="47"/>
    </row>
    <row r="175">
      <c r="A175" s="37" t="s">
        <v>125</v>
      </c>
      <c r="B175" s="37">
        <v>56</v>
      </c>
      <c r="C175" s="38" t="s">
        <v>796</v>
      </c>
      <c r="D175" s="37" t="s">
        <v>127</v>
      </c>
      <c r="E175" s="39" t="s">
        <v>797</v>
      </c>
      <c r="F175" s="40" t="s">
        <v>328</v>
      </c>
      <c r="G175" s="41">
        <v>1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130</v>
      </c>
      <c r="B176" s="45"/>
      <c r="C176" s="46"/>
      <c r="D176" s="46"/>
      <c r="E176" s="39" t="s">
        <v>797</v>
      </c>
      <c r="F176" s="46"/>
      <c r="G176" s="46"/>
      <c r="H176" s="46"/>
      <c r="I176" s="46"/>
      <c r="J176" s="47"/>
    </row>
    <row r="177">
      <c r="A177" s="37" t="s">
        <v>131</v>
      </c>
      <c r="B177" s="45"/>
      <c r="C177" s="46"/>
      <c r="D177" s="46"/>
      <c r="E177" s="39" t="s">
        <v>797</v>
      </c>
      <c r="F177" s="46"/>
      <c r="G177" s="46"/>
      <c r="H177" s="46"/>
      <c r="I177" s="46"/>
      <c r="J177" s="47"/>
    </row>
    <row r="178">
      <c r="A178" s="37" t="s">
        <v>125</v>
      </c>
      <c r="B178" s="37">
        <v>57</v>
      </c>
      <c r="C178" s="38" t="s">
        <v>690</v>
      </c>
      <c r="D178" s="37" t="s">
        <v>127</v>
      </c>
      <c r="E178" s="39" t="s">
        <v>691</v>
      </c>
      <c r="F178" s="40" t="s">
        <v>135</v>
      </c>
      <c r="G178" s="41">
        <v>1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130</v>
      </c>
      <c r="B179" s="45"/>
      <c r="C179" s="46"/>
      <c r="D179" s="46"/>
      <c r="E179" s="39" t="s">
        <v>691</v>
      </c>
      <c r="F179" s="46"/>
      <c r="G179" s="46"/>
      <c r="H179" s="46"/>
      <c r="I179" s="46"/>
      <c r="J179" s="47"/>
    </row>
    <row r="180">
      <c r="A180" s="37" t="s">
        <v>131</v>
      </c>
      <c r="B180" s="45"/>
      <c r="C180" s="46"/>
      <c r="D180" s="46"/>
      <c r="E180" s="39" t="s">
        <v>691</v>
      </c>
      <c r="F180" s="46"/>
      <c r="G180" s="46"/>
      <c r="H180" s="46"/>
      <c r="I180" s="46"/>
      <c r="J180" s="47"/>
    </row>
    <row r="181">
      <c r="A181" s="37" t="s">
        <v>125</v>
      </c>
      <c r="B181" s="37">
        <v>58</v>
      </c>
      <c r="C181" s="38" t="s">
        <v>798</v>
      </c>
      <c r="D181" s="37" t="s">
        <v>127</v>
      </c>
      <c r="E181" s="39" t="s">
        <v>575</v>
      </c>
      <c r="F181" s="40" t="s">
        <v>328</v>
      </c>
      <c r="G181" s="41">
        <v>11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130</v>
      </c>
      <c r="B182" s="45"/>
      <c r="C182" s="46"/>
      <c r="D182" s="46"/>
      <c r="E182" s="39" t="s">
        <v>575</v>
      </c>
      <c r="F182" s="46"/>
      <c r="G182" s="46"/>
      <c r="H182" s="46"/>
      <c r="I182" s="46"/>
      <c r="J182" s="47"/>
    </row>
    <row r="183">
      <c r="A183" s="37" t="s">
        <v>131</v>
      </c>
      <c r="B183" s="45"/>
      <c r="C183" s="46"/>
      <c r="D183" s="46"/>
      <c r="E183" s="39" t="s">
        <v>575</v>
      </c>
      <c r="F183" s="46"/>
      <c r="G183" s="46"/>
      <c r="H183" s="46"/>
      <c r="I183" s="46"/>
      <c r="J183" s="47"/>
    </row>
    <row r="184" ht="30">
      <c r="A184" s="37" t="s">
        <v>125</v>
      </c>
      <c r="B184" s="37">
        <v>59</v>
      </c>
      <c r="C184" s="38" t="s">
        <v>799</v>
      </c>
      <c r="D184" s="37" t="s">
        <v>127</v>
      </c>
      <c r="E184" s="39" t="s">
        <v>800</v>
      </c>
      <c r="F184" s="40" t="s">
        <v>129</v>
      </c>
      <c r="G184" s="41">
        <v>329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 ht="30">
      <c r="A185" s="37" t="s">
        <v>130</v>
      </c>
      <c r="B185" s="45"/>
      <c r="C185" s="46"/>
      <c r="D185" s="46"/>
      <c r="E185" s="39" t="s">
        <v>800</v>
      </c>
      <c r="F185" s="46"/>
      <c r="G185" s="46"/>
      <c r="H185" s="46"/>
      <c r="I185" s="46"/>
      <c r="J185" s="47"/>
    </row>
    <row r="186" ht="30">
      <c r="A186" s="37" t="s">
        <v>131</v>
      </c>
      <c r="B186" s="45"/>
      <c r="C186" s="46"/>
      <c r="D186" s="46"/>
      <c r="E186" s="39" t="s">
        <v>800</v>
      </c>
      <c r="F186" s="46"/>
      <c r="G186" s="46"/>
      <c r="H186" s="46"/>
      <c r="I186" s="46"/>
      <c r="J186" s="47"/>
    </row>
    <row r="187">
      <c r="A187" s="37" t="s">
        <v>125</v>
      </c>
      <c r="B187" s="37">
        <v>60</v>
      </c>
      <c r="C187" s="38" t="s">
        <v>801</v>
      </c>
      <c r="D187" s="37" t="s">
        <v>127</v>
      </c>
      <c r="E187" s="39" t="s">
        <v>802</v>
      </c>
      <c r="F187" s="40" t="s">
        <v>135</v>
      </c>
      <c r="G187" s="41">
        <v>1220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130</v>
      </c>
      <c r="B188" s="45"/>
      <c r="C188" s="46"/>
      <c r="D188" s="46"/>
      <c r="E188" s="39" t="s">
        <v>802</v>
      </c>
      <c r="F188" s="46"/>
      <c r="G188" s="46"/>
      <c r="H188" s="46"/>
      <c r="I188" s="46"/>
      <c r="J188" s="47"/>
    </row>
    <row r="189">
      <c r="A189" s="37" t="s">
        <v>131</v>
      </c>
      <c r="B189" s="45"/>
      <c r="C189" s="46"/>
      <c r="D189" s="46"/>
      <c r="E189" s="39" t="s">
        <v>802</v>
      </c>
      <c r="F189" s="46"/>
      <c r="G189" s="46"/>
      <c r="H189" s="46"/>
      <c r="I189" s="46"/>
      <c r="J189" s="47"/>
    </row>
    <row r="190">
      <c r="A190" s="37" t="s">
        <v>125</v>
      </c>
      <c r="B190" s="37">
        <v>61</v>
      </c>
      <c r="C190" s="38" t="s">
        <v>803</v>
      </c>
      <c r="D190" s="37" t="s">
        <v>127</v>
      </c>
      <c r="E190" s="39" t="s">
        <v>804</v>
      </c>
      <c r="F190" s="40" t="s">
        <v>129</v>
      </c>
      <c r="G190" s="41">
        <v>12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130</v>
      </c>
      <c r="B191" s="45"/>
      <c r="C191" s="46"/>
      <c r="D191" s="46"/>
      <c r="E191" s="39" t="s">
        <v>804</v>
      </c>
      <c r="F191" s="46"/>
      <c r="G191" s="46"/>
      <c r="H191" s="46"/>
      <c r="I191" s="46"/>
      <c r="J191" s="47"/>
    </row>
    <row r="192">
      <c r="A192" s="37" t="s">
        <v>131</v>
      </c>
      <c r="B192" s="45"/>
      <c r="C192" s="46"/>
      <c r="D192" s="46"/>
      <c r="E192" s="39" t="s">
        <v>804</v>
      </c>
      <c r="F192" s="46"/>
      <c r="G192" s="46"/>
      <c r="H192" s="46"/>
      <c r="I192" s="46"/>
      <c r="J192" s="47"/>
    </row>
    <row r="193" ht="30">
      <c r="A193" s="37" t="s">
        <v>125</v>
      </c>
      <c r="B193" s="37">
        <v>62</v>
      </c>
      <c r="C193" s="38" t="s">
        <v>314</v>
      </c>
      <c r="D193" s="37" t="s">
        <v>127</v>
      </c>
      <c r="E193" s="39" t="s">
        <v>315</v>
      </c>
      <c r="F193" s="40" t="s">
        <v>135</v>
      </c>
      <c r="G193" s="41">
        <v>58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130</v>
      </c>
      <c r="B194" s="45"/>
      <c r="C194" s="46"/>
      <c r="D194" s="46"/>
      <c r="E194" s="39" t="s">
        <v>315</v>
      </c>
      <c r="F194" s="46"/>
      <c r="G194" s="46"/>
      <c r="H194" s="46"/>
      <c r="I194" s="46"/>
      <c r="J194" s="47"/>
    </row>
    <row r="195" ht="30">
      <c r="A195" s="37" t="s">
        <v>131</v>
      </c>
      <c r="B195" s="45"/>
      <c r="C195" s="46"/>
      <c r="D195" s="46"/>
      <c r="E195" s="39" t="s">
        <v>315</v>
      </c>
      <c r="F195" s="46"/>
      <c r="G195" s="46"/>
      <c r="H195" s="46"/>
      <c r="I195" s="46"/>
      <c r="J195" s="47"/>
    </row>
    <row r="196">
      <c r="A196" s="37" t="s">
        <v>125</v>
      </c>
      <c r="B196" s="37">
        <v>63</v>
      </c>
      <c r="C196" s="38" t="s">
        <v>316</v>
      </c>
      <c r="D196" s="37" t="s">
        <v>127</v>
      </c>
      <c r="E196" s="39" t="s">
        <v>317</v>
      </c>
      <c r="F196" s="40" t="s">
        <v>129</v>
      </c>
      <c r="G196" s="41">
        <v>4241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130</v>
      </c>
      <c r="B197" s="45"/>
      <c r="C197" s="46"/>
      <c r="D197" s="46"/>
      <c r="E197" s="39" t="s">
        <v>317</v>
      </c>
      <c r="F197" s="46"/>
      <c r="G197" s="46"/>
      <c r="H197" s="46"/>
      <c r="I197" s="46"/>
      <c r="J197" s="47"/>
    </row>
    <row r="198">
      <c r="A198" s="37" t="s">
        <v>131</v>
      </c>
      <c r="B198" s="45"/>
      <c r="C198" s="46"/>
      <c r="D198" s="46"/>
      <c r="E198" s="39" t="s">
        <v>317</v>
      </c>
      <c r="F198" s="46"/>
      <c r="G198" s="46"/>
      <c r="H198" s="46"/>
      <c r="I198" s="46"/>
      <c r="J198" s="47"/>
    </row>
    <row r="199">
      <c r="A199" s="37" t="s">
        <v>125</v>
      </c>
      <c r="B199" s="37">
        <v>64</v>
      </c>
      <c r="C199" s="38" t="s">
        <v>318</v>
      </c>
      <c r="D199" s="37" t="s">
        <v>127</v>
      </c>
      <c r="E199" s="39" t="s">
        <v>319</v>
      </c>
      <c r="F199" s="40" t="s">
        <v>129</v>
      </c>
      <c r="G199" s="41">
        <v>80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130</v>
      </c>
      <c r="B200" s="45"/>
      <c r="C200" s="46"/>
      <c r="D200" s="46"/>
      <c r="E200" s="39" t="s">
        <v>319</v>
      </c>
      <c r="F200" s="46"/>
      <c r="G200" s="46"/>
      <c r="H200" s="46"/>
      <c r="I200" s="46"/>
      <c r="J200" s="47"/>
    </row>
    <row r="201">
      <c r="A201" s="37" t="s">
        <v>131</v>
      </c>
      <c r="B201" s="45"/>
      <c r="C201" s="46"/>
      <c r="D201" s="46"/>
      <c r="E201" s="39" t="s">
        <v>319</v>
      </c>
      <c r="F201" s="46"/>
      <c r="G201" s="46"/>
      <c r="H201" s="46"/>
      <c r="I201" s="46"/>
      <c r="J201" s="47"/>
    </row>
    <row r="202">
      <c r="A202" s="37" t="s">
        <v>125</v>
      </c>
      <c r="B202" s="37">
        <v>65</v>
      </c>
      <c r="C202" s="38" t="s">
        <v>692</v>
      </c>
      <c r="D202" s="37" t="s">
        <v>127</v>
      </c>
      <c r="E202" s="39" t="s">
        <v>579</v>
      </c>
      <c r="F202" s="40" t="s">
        <v>328</v>
      </c>
      <c r="G202" s="41">
        <v>27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130</v>
      </c>
      <c r="B203" s="45"/>
      <c r="C203" s="46"/>
      <c r="D203" s="46"/>
      <c r="E203" s="39" t="s">
        <v>579</v>
      </c>
      <c r="F203" s="46"/>
      <c r="G203" s="46"/>
      <c r="H203" s="46"/>
      <c r="I203" s="46"/>
      <c r="J203" s="47"/>
    </row>
    <row r="204">
      <c r="A204" s="37" t="s">
        <v>131</v>
      </c>
      <c r="B204" s="45"/>
      <c r="C204" s="46"/>
      <c r="D204" s="46"/>
      <c r="E204" s="39" t="s">
        <v>579</v>
      </c>
      <c r="F204" s="46"/>
      <c r="G204" s="46"/>
      <c r="H204" s="46"/>
      <c r="I204" s="46"/>
      <c r="J204" s="47"/>
    </row>
    <row r="205">
      <c r="A205" s="37" t="s">
        <v>125</v>
      </c>
      <c r="B205" s="37">
        <v>66</v>
      </c>
      <c r="C205" s="38" t="s">
        <v>805</v>
      </c>
      <c r="D205" s="37" t="s">
        <v>127</v>
      </c>
      <c r="E205" s="39" t="s">
        <v>581</v>
      </c>
      <c r="F205" s="40" t="s">
        <v>135</v>
      </c>
      <c r="G205" s="41">
        <v>10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130</v>
      </c>
      <c r="B206" s="45"/>
      <c r="C206" s="46"/>
      <c r="D206" s="46"/>
      <c r="E206" s="39" t="s">
        <v>581</v>
      </c>
      <c r="F206" s="46"/>
      <c r="G206" s="46"/>
      <c r="H206" s="46"/>
      <c r="I206" s="46"/>
      <c r="J206" s="47"/>
    </row>
    <row r="207">
      <c r="A207" s="37" t="s">
        <v>131</v>
      </c>
      <c r="B207" s="45"/>
      <c r="C207" s="46"/>
      <c r="D207" s="46"/>
      <c r="E207" s="39" t="s">
        <v>581</v>
      </c>
      <c r="F207" s="46"/>
      <c r="G207" s="46"/>
      <c r="H207" s="46"/>
      <c r="I207" s="46"/>
      <c r="J207" s="47"/>
    </row>
    <row r="208" ht="30">
      <c r="A208" s="37" t="s">
        <v>125</v>
      </c>
      <c r="B208" s="37">
        <v>67</v>
      </c>
      <c r="C208" s="38" t="s">
        <v>806</v>
      </c>
      <c r="D208" s="37" t="s">
        <v>127</v>
      </c>
      <c r="E208" s="39" t="s">
        <v>583</v>
      </c>
      <c r="F208" s="40" t="s">
        <v>129</v>
      </c>
      <c r="G208" s="41">
        <v>125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30">
      <c r="A209" s="37" t="s">
        <v>130</v>
      </c>
      <c r="B209" s="45"/>
      <c r="C209" s="46"/>
      <c r="D209" s="46"/>
      <c r="E209" s="39" t="s">
        <v>583</v>
      </c>
      <c r="F209" s="46"/>
      <c r="G209" s="46"/>
      <c r="H209" s="46"/>
      <c r="I209" s="46"/>
      <c r="J209" s="47"/>
    </row>
    <row r="210" ht="30">
      <c r="A210" s="37" t="s">
        <v>131</v>
      </c>
      <c r="B210" s="45"/>
      <c r="C210" s="46"/>
      <c r="D210" s="46"/>
      <c r="E210" s="39" t="s">
        <v>583</v>
      </c>
      <c r="F210" s="46"/>
      <c r="G210" s="46"/>
      <c r="H210" s="46"/>
      <c r="I210" s="46"/>
      <c r="J210" s="47"/>
    </row>
    <row r="211" ht="30">
      <c r="A211" s="37" t="s">
        <v>125</v>
      </c>
      <c r="B211" s="37">
        <v>68</v>
      </c>
      <c r="C211" s="38" t="s">
        <v>807</v>
      </c>
      <c r="D211" s="37" t="s">
        <v>127</v>
      </c>
      <c r="E211" s="39" t="s">
        <v>585</v>
      </c>
      <c r="F211" s="40" t="s">
        <v>328</v>
      </c>
      <c r="G211" s="41">
        <v>4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130</v>
      </c>
      <c r="B212" s="45"/>
      <c r="C212" s="46"/>
      <c r="D212" s="46"/>
      <c r="E212" s="39" t="s">
        <v>585</v>
      </c>
      <c r="F212" s="46"/>
      <c r="G212" s="46"/>
      <c r="H212" s="46"/>
      <c r="I212" s="46"/>
      <c r="J212" s="47"/>
    </row>
    <row r="213" ht="30">
      <c r="A213" s="37" t="s">
        <v>131</v>
      </c>
      <c r="B213" s="45"/>
      <c r="C213" s="46"/>
      <c r="D213" s="46"/>
      <c r="E213" s="39" t="s">
        <v>585</v>
      </c>
      <c r="F213" s="46"/>
      <c r="G213" s="46"/>
      <c r="H213" s="46"/>
      <c r="I213" s="46"/>
      <c r="J213" s="47"/>
    </row>
    <row r="214">
      <c r="A214" s="37" t="s">
        <v>125</v>
      </c>
      <c r="B214" s="37">
        <v>69</v>
      </c>
      <c r="C214" s="38" t="s">
        <v>808</v>
      </c>
      <c r="D214" s="37" t="s">
        <v>127</v>
      </c>
      <c r="E214" s="39" t="s">
        <v>809</v>
      </c>
      <c r="F214" s="40" t="s">
        <v>135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130</v>
      </c>
      <c r="B215" s="45"/>
      <c r="C215" s="46"/>
      <c r="D215" s="46"/>
      <c r="E215" s="39" t="s">
        <v>809</v>
      </c>
      <c r="F215" s="46"/>
      <c r="G215" s="46"/>
      <c r="H215" s="46"/>
      <c r="I215" s="46"/>
      <c r="J215" s="47"/>
    </row>
    <row r="216">
      <c r="A216" s="37" t="s">
        <v>131</v>
      </c>
      <c r="B216" s="45"/>
      <c r="C216" s="46"/>
      <c r="D216" s="46"/>
      <c r="E216" s="39" t="s">
        <v>809</v>
      </c>
      <c r="F216" s="46"/>
      <c r="G216" s="46"/>
      <c r="H216" s="46"/>
      <c r="I216" s="46"/>
      <c r="J216" s="47"/>
    </row>
    <row r="217">
      <c r="A217" s="37" t="s">
        <v>125</v>
      </c>
      <c r="B217" s="37">
        <v>70</v>
      </c>
      <c r="C217" s="38" t="s">
        <v>808</v>
      </c>
      <c r="D217" s="37" t="s">
        <v>297</v>
      </c>
      <c r="E217" s="39" t="s">
        <v>809</v>
      </c>
      <c r="F217" s="40" t="s">
        <v>135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130</v>
      </c>
      <c r="B218" s="45"/>
      <c r="C218" s="46"/>
      <c r="D218" s="46"/>
      <c r="E218" s="39" t="s">
        <v>809</v>
      </c>
      <c r="F218" s="46"/>
      <c r="G218" s="46"/>
      <c r="H218" s="46"/>
      <c r="I218" s="46"/>
      <c r="J218" s="47"/>
    </row>
    <row r="219">
      <c r="A219" s="37" t="s">
        <v>131</v>
      </c>
      <c r="B219" s="45"/>
      <c r="C219" s="46"/>
      <c r="D219" s="46"/>
      <c r="E219" s="39" t="s">
        <v>809</v>
      </c>
      <c r="F219" s="46"/>
      <c r="G219" s="46"/>
      <c r="H219" s="46"/>
      <c r="I219" s="46"/>
      <c r="J219" s="47"/>
    </row>
    <row r="220">
      <c r="A220" s="37" t="s">
        <v>125</v>
      </c>
      <c r="B220" s="37">
        <v>71</v>
      </c>
      <c r="C220" s="38" t="s">
        <v>810</v>
      </c>
      <c r="D220" s="37" t="s">
        <v>127</v>
      </c>
      <c r="E220" s="39" t="s">
        <v>811</v>
      </c>
      <c r="F220" s="40" t="s">
        <v>135</v>
      </c>
      <c r="G220" s="41">
        <v>4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130</v>
      </c>
      <c r="B221" s="45"/>
      <c r="C221" s="46"/>
      <c r="D221" s="46"/>
      <c r="E221" s="39" t="s">
        <v>811</v>
      </c>
      <c r="F221" s="46"/>
      <c r="G221" s="46"/>
      <c r="H221" s="46"/>
      <c r="I221" s="46"/>
      <c r="J221" s="47"/>
    </row>
    <row r="222">
      <c r="A222" s="37" t="s">
        <v>131</v>
      </c>
      <c r="B222" s="45"/>
      <c r="C222" s="46"/>
      <c r="D222" s="46"/>
      <c r="E222" s="39" t="s">
        <v>811</v>
      </c>
      <c r="F222" s="46"/>
      <c r="G222" s="46"/>
      <c r="H222" s="46"/>
      <c r="I222" s="46"/>
      <c r="J222" s="47"/>
    </row>
    <row r="223">
      <c r="A223" s="37" t="s">
        <v>125</v>
      </c>
      <c r="B223" s="37">
        <v>72</v>
      </c>
      <c r="C223" s="38" t="s">
        <v>812</v>
      </c>
      <c r="D223" s="37" t="s">
        <v>127</v>
      </c>
      <c r="E223" s="39" t="s">
        <v>813</v>
      </c>
      <c r="F223" s="40" t="s">
        <v>328</v>
      </c>
      <c r="G223" s="41">
        <v>1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130</v>
      </c>
      <c r="B224" s="45"/>
      <c r="C224" s="46"/>
      <c r="D224" s="46"/>
      <c r="E224" s="39" t="s">
        <v>813</v>
      </c>
      <c r="F224" s="46"/>
      <c r="G224" s="46"/>
      <c r="H224" s="46"/>
      <c r="I224" s="46"/>
      <c r="J224" s="47"/>
    </row>
    <row r="225">
      <c r="A225" s="37" t="s">
        <v>131</v>
      </c>
      <c r="B225" s="45"/>
      <c r="C225" s="46"/>
      <c r="D225" s="46"/>
      <c r="E225" s="39" t="s">
        <v>813</v>
      </c>
      <c r="F225" s="46"/>
      <c r="G225" s="46"/>
      <c r="H225" s="46"/>
      <c r="I225" s="46"/>
      <c r="J225" s="47"/>
    </row>
    <row r="226">
      <c r="A226" s="37" t="s">
        <v>125</v>
      </c>
      <c r="B226" s="37">
        <v>73</v>
      </c>
      <c r="C226" s="38" t="s">
        <v>814</v>
      </c>
      <c r="D226" s="37" t="s">
        <v>127</v>
      </c>
      <c r="E226" s="39" t="s">
        <v>815</v>
      </c>
      <c r="F226" s="40" t="s">
        <v>135</v>
      </c>
      <c r="G226" s="41">
        <v>17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130</v>
      </c>
      <c r="B227" s="45"/>
      <c r="C227" s="46"/>
      <c r="D227" s="46"/>
      <c r="E227" s="39" t="s">
        <v>815</v>
      </c>
      <c r="F227" s="46"/>
      <c r="G227" s="46"/>
      <c r="H227" s="46"/>
      <c r="I227" s="46"/>
      <c r="J227" s="47"/>
    </row>
    <row r="228">
      <c r="A228" s="37" t="s">
        <v>131</v>
      </c>
      <c r="B228" s="45"/>
      <c r="C228" s="46"/>
      <c r="D228" s="46"/>
      <c r="E228" s="39" t="s">
        <v>815</v>
      </c>
      <c r="F228" s="46"/>
      <c r="G228" s="46"/>
      <c r="H228" s="46"/>
      <c r="I228" s="46"/>
      <c r="J228" s="47"/>
    </row>
    <row r="229">
      <c r="A229" s="37" t="s">
        <v>125</v>
      </c>
      <c r="B229" s="37">
        <v>74</v>
      </c>
      <c r="C229" s="38" t="s">
        <v>816</v>
      </c>
      <c r="D229" s="37" t="s">
        <v>127</v>
      </c>
      <c r="E229" s="39" t="s">
        <v>587</v>
      </c>
      <c r="F229" s="40" t="s">
        <v>328</v>
      </c>
      <c r="G229" s="41">
        <v>8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130</v>
      </c>
      <c r="B230" s="45"/>
      <c r="C230" s="46"/>
      <c r="D230" s="46"/>
      <c r="E230" s="39" t="s">
        <v>587</v>
      </c>
      <c r="F230" s="46"/>
      <c r="G230" s="46"/>
      <c r="H230" s="46"/>
      <c r="I230" s="46"/>
      <c r="J230" s="47"/>
    </row>
    <row r="231">
      <c r="A231" s="37" t="s">
        <v>131</v>
      </c>
      <c r="B231" s="45"/>
      <c r="C231" s="46"/>
      <c r="D231" s="46"/>
      <c r="E231" s="39" t="s">
        <v>587</v>
      </c>
      <c r="F231" s="46"/>
      <c r="G231" s="46"/>
      <c r="H231" s="46"/>
      <c r="I231" s="46"/>
      <c r="J231" s="47"/>
    </row>
    <row r="232" ht="30">
      <c r="A232" s="37" t="s">
        <v>125</v>
      </c>
      <c r="B232" s="37">
        <v>75</v>
      </c>
      <c r="C232" s="38" t="s">
        <v>817</v>
      </c>
      <c r="D232" s="37" t="s">
        <v>127</v>
      </c>
      <c r="E232" s="39" t="s">
        <v>818</v>
      </c>
      <c r="F232" s="40" t="s">
        <v>328</v>
      </c>
      <c r="G232" s="41">
        <v>9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130</v>
      </c>
      <c r="B233" s="45"/>
      <c r="C233" s="46"/>
      <c r="D233" s="46"/>
      <c r="E233" s="39" t="s">
        <v>818</v>
      </c>
      <c r="F233" s="46"/>
      <c r="G233" s="46"/>
      <c r="H233" s="46"/>
      <c r="I233" s="46"/>
      <c r="J233" s="47"/>
    </row>
    <row r="234" ht="30">
      <c r="A234" s="37" t="s">
        <v>131</v>
      </c>
      <c r="B234" s="45"/>
      <c r="C234" s="46"/>
      <c r="D234" s="46"/>
      <c r="E234" s="39" t="s">
        <v>818</v>
      </c>
      <c r="F234" s="46"/>
      <c r="G234" s="46"/>
      <c r="H234" s="46"/>
      <c r="I234" s="46"/>
      <c r="J234" s="47"/>
    </row>
    <row r="235">
      <c r="A235" s="37" t="s">
        <v>125</v>
      </c>
      <c r="B235" s="37">
        <v>76</v>
      </c>
      <c r="C235" s="38" t="s">
        <v>819</v>
      </c>
      <c r="D235" s="37" t="s">
        <v>127</v>
      </c>
      <c r="E235" s="39" t="s">
        <v>820</v>
      </c>
      <c r="F235" s="40" t="s">
        <v>135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130</v>
      </c>
      <c r="B236" s="45"/>
      <c r="C236" s="46"/>
      <c r="D236" s="46"/>
      <c r="E236" s="39" t="s">
        <v>820</v>
      </c>
      <c r="F236" s="46"/>
      <c r="G236" s="46"/>
      <c r="H236" s="46"/>
      <c r="I236" s="46"/>
      <c r="J236" s="47"/>
    </row>
    <row r="237">
      <c r="A237" s="37" t="s">
        <v>131</v>
      </c>
      <c r="B237" s="45"/>
      <c r="C237" s="46"/>
      <c r="D237" s="46"/>
      <c r="E237" s="39" t="s">
        <v>820</v>
      </c>
      <c r="F237" s="46"/>
      <c r="G237" s="46"/>
      <c r="H237" s="46"/>
      <c r="I237" s="46"/>
      <c r="J237" s="47"/>
    </row>
    <row r="238">
      <c r="A238" s="37" t="s">
        <v>125</v>
      </c>
      <c r="B238" s="37">
        <v>77</v>
      </c>
      <c r="C238" s="38" t="s">
        <v>819</v>
      </c>
      <c r="D238" s="37" t="s">
        <v>297</v>
      </c>
      <c r="E238" s="39" t="s">
        <v>820</v>
      </c>
      <c r="F238" s="40" t="s">
        <v>328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130</v>
      </c>
      <c r="B239" s="45"/>
      <c r="C239" s="46"/>
      <c r="D239" s="46"/>
      <c r="E239" s="39" t="s">
        <v>820</v>
      </c>
      <c r="F239" s="46"/>
      <c r="G239" s="46"/>
      <c r="H239" s="46"/>
      <c r="I239" s="46"/>
      <c r="J239" s="47"/>
    </row>
    <row r="240">
      <c r="A240" s="37" t="s">
        <v>131</v>
      </c>
      <c r="B240" s="45"/>
      <c r="C240" s="46"/>
      <c r="D240" s="46"/>
      <c r="E240" s="39" t="s">
        <v>820</v>
      </c>
      <c r="F240" s="46"/>
      <c r="G240" s="46"/>
      <c r="H240" s="46"/>
      <c r="I240" s="46"/>
      <c r="J240" s="47"/>
    </row>
    <row r="241">
      <c r="A241" s="37" t="s">
        <v>125</v>
      </c>
      <c r="B241" s="37">
        <v>78</v>
      </c>
      <c r="C241" s="38" t="s">
        <v>821</v>
      </c>
      <c r="D241" s="37" t="s">
        <v>127</v>
      </c>
      <c r="E241" s="39" t="s">
        <v>820</v>
      </c>
      <c r="F241" s="40" t="s">
        <v>328</v>
      </c>
      <c r="G241" s="41">
        <v>5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130</v>
      </c>
      <c r="B242" s="45"/>
      <c r="C242" s="46"/>
      <c r="D242" s="46"/>
      <c r="E242" s="39" t="s">
        <v>820</v>
      </c>
      <c r="F242" s="46"/>
      <c r="G242" s="46"/>
      <c r="H242" s="46"/>
      <c r="I242" s="46"/>
      <c r="J242" s="47"/>
    </row>
    <row r="243">
      <c r="A243" s="37" t="s">
        <v>131</v>
      </c>
      <c r="B243" s="45"/>
      <c r="C243" s="46"/>
      <c r="D243" s="46"/>
      <c r="E243" s="39" t="s">
        <v>820</v>
      </c>
      <c r="F243" s="46"/>
      <c r="G243" s="46"/>
      <c r="H243" s="46"/>
      <c r="I243" s="46"/>
      <c r="J243" s="47"/>
    </row>
    <row r="244">
      <c r="A244" s="37" t="s">
        <v>125</v>
      </c>
      <c r="B244" s="37">
        <v>79</v>
      </c>
      <c r="C244" s="38" t="s">
        <v>822</v>
      </c>
      <c r="D244" s="37" t="s">
        <v>127</v>
      </c>
      <c r="E244" s="39" t="s">
        <v>823</v>
      </c>
      <c r="F244" s="40" t="s">
        <v>328</v>
      </c>
      <c r="G244" s="41">
        <v>2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130</v>
      </c>
      <c r="B245" s="45"/>
      <c r="C245" s="46"/>
      <c r="D245" s="46"/>
      <c r="E245" s="39" t="s">
        <v>823</v>
      </c>
      <c r="F245" s="46"/>
      <c r="G245" s="46"/>
      <c r="H245" s="46"/>
      <c r="I245" s="46"/>
      <c r="J245" s="47"/>
    </row>
    <row r="246">
      <c r="A246" s="37" t="s">
        <v>131</v>
      </c>
      <c r="B246" s="45"/>
      <c r="C246" s="46"/>
      <c r="D246" s="46"/>
      <c r="E246" s="39" t="s">
        <v>823</v>
      </c>
      <c r="F246" s="46"/>
      <c r="G246" s="46"/>
      <c r="H246" s="46"/>
      <c r="I246" s="46"/>
      <c r="J246" s="47"/>
    </row>
    <row r="247">
      <c r="A247" s="37" t="s">
        <v>125</v>
      </c>
      <c r="B247" s="37">
        <v>80</v>
      </c>
      <c r="C247" s="38" t="s">
        <v>824</v>
      </c>
      <c r="D247" s="37" t="s">
        <v>127</v>
      </c>
      <c r="E247" s="39" t="s">
        <v>825</v>
      </c>
      <c r="F247" s="40" t="s">
        <v>135</v>
      </c>
      <c r="G247" s="41">
        <v>38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130</v>
      </c>
      <c r="B248" s="45"/>
      <c r="C248" s="46"/>
      <c r="D248" s="46"/>
      <c r="E248" s="39" t="s">
        <v>825</v>
      </c>
      <c r="F248" s="46"/>
      <c r="G248" s="46"/>
      <c r="H248" s="46"/>
      <c r="I248" s="46"/>
      <c r="J248" s="47"/>
    </row>
    <row r="249">
      <c r="A249" s="37" t="s">
        <v>131</v>
      </c>
      <c r="B249" s="45"/>
      <c r="C249" s="46"/>
      <c r="D249" s="46"/>
      <c r="E249" s="39" t="s">
        <v>825</v>
      </c>
      <c r="F249" s="46"/>
      <c r="G249" s="46"/>
      <c r="H249" s="46"/>
      <c r="I249" s="46"/>
      <c r="J249" s="47"/>
    </row>
    <row r="250">
      <c r="A250" s="37" t="s">
        <v>125</v>
      </c>
      <c r="B250" s="37">
        <v>81</v>
      </c>
      <c r="C250" s="38" t="s">
        <v>826</v>
      </c>
      <c r="D250" s="37" t="s">
        <v>127</v>
      </c>
      <c r="E250" s="39" t="s">
        <v>827</v>
      </c>
      <c r="F250" s="40" t="s">
        <v>135</v>
      </c>
      <c r="G250" s="41">
        <v>2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130</v>
      </c>
      <c r="B251" s="45"/>
      <c r="C251" s="46"/>
      <c r="D251" s="46"/>
      <c r="E251" s="39" t="s">
        <v>827</v>
      </c>
      <c r="F251" s="46"/>
      <c r="G251" s="46"/>
      <c r="H251" s="46"/>
      <c r="I251" s="46"/>
      <c r="J251" s="47"/>
    </row>
    <row r="252">
      <c r="A252" s="37" t="s">
        <v>131</v>
      </c>
      <c r="B252" s="45"/>
      <c r="C252" s="46"/>
      <c r="D252" s="46"/>
      <c r="E252" s="39" t="s">
        <v>827</v>
      </c>
      <c r="F252" s="46"/>
      <c r="G252" s="46"/>
      <c r="H252" s="46"/>
      <c r="I252" s="46"/>
      <c r="J252" s="47"/>
    </row>
    <row r="253">
      <c r="A253" s="37" t="s">
        <v>125</v>
      </c>
      <c r="B253" s="37">
        <v>82</v>
      </c>
      <c r="C253" s="38" t="s">
        <v>826</v>
      </c>
      <c r="D253" s="37" t="s">
        <v>297</v>
      </c>
      <c r="E253" s="39" t="s">
        <v>827</v>
      </c>
      <c r="F253" s="40" t="s">
        <v>135</v>
      </c>
      <c r="G253" s="41">
        <v>27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130</v>
      </c>
      <c r="B254" s="45"/>
      <c r="C254" s="46"/>
      <c r="D254" s="46"/>
      <c r="E254" s="39" t="s">
        <v>827</v>
      </c>
      <c r="F254" s="46"/>
      <c r="G254" s="46"/>
      <c r="H254" s="46"/>
      <c r="I254" s="46"/>
      <c r="J254" s="47"/>
    </row>
    <row r="255">
      <c r="A255" s="37" t="s">
        <v>131</v>
      </c>
      <c r="B255" s="45"/>
      <c r="C255" s="46"/>
      <c r="D255" s="46"/>
      <c r="E255" s="39" t="s">
        <v>827</v>
      </c>
      <c r="F255" s="46"/>
      <c r="G255" s="46"/>
      <c r="H255" s="46"/>
      <c r="I255" s="46"/>
      <c r="J255" s="47"/>
    </row>
    <row r="256">
      <c r="A256" s="37" t="s">
        <v>125</v>
      </c>
      <c r="B256" s="37">
        <v>83</v>
      </c>
      <c r="C256" s="38" t="s">
        <v>828</v>
      </c>
      <c r="D256" s="37" t="s">
        <v>127</v>
      </c>
      <c r="E256" s="39" t="s">
        <v>829</v>
      </c>
      <c r="F256" s="40" t="s">
        <v>135</v>
      </c>
      <c r="G256" s="41">
        <v>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130</v>
      </c>
      <c r="B257" s="45"/>
      <c r="C257" s="46"/>
      <c r="D257" s="46"/>
      <c r="E257" s="39" t="s">
        <v>829</v>
      </c>
      <c r="F257" s="46"/>
      <c r="G257" s="46"/>
      <c r="H257" s="46"/>
      <c r="I257" s="46"/>
      <c r="J257" s="47"/>
    </row>
    <row r="258">
      <c r="A258" s="37" t="s">
        <v>131</v>
      </c>
      <c r="B258" s="45"/>
      <c r="C258" s="46"/>
      <c r="D258" s="46"/>
      <c r="E258" s="39" t="s">
        <v>829</v>
      </c>
      <c r="F258" s="46"/>
      <c r="G258" s="46"/>
      <c r="H258" s="46"/>
      <c r="I258" s="46"/>
      <c r="J258" s="47"/>
    </row>
    <row r="259">
      <c r="A259" s="37" t="s">
        <v>125</v>
      </c>
      <c r="B259" s="37">
        <v>84</v>
      </c>
      <c r="C259" s="38" t="s">
        <v>830</v>
      </c>
      <c r="D259" s="37" t="s">
        <v>127</v>
      </c>
      <c r="E259" s="39" t="s">
        <v>831</v>
      </c>
      <c r="F259" s="40" t="s">
        <v>129</v>
      </c>
      <c r="G259" s="41">
        <v>11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130</v>
      </c>
      <c r="B260" s="45"/>
      <c r="C260" s="46"/>
      <c r="D260" s="46"/>
      <c r="E260" s="39" t="s">
        <v>831</v>
      </c>
      <c r="F260" s="46"/>
      <c r="G260" s="46"/>
      <c r="H260" s="46"/>
      <c r="I260" s="46"/>
      <c r="J260" s="47"/>
    </row>
    <row r="261">
      <c r="A261" s="37" t="s">
        <v>131</v>
      </c>
      <c r="B261" s="45"/>
      <c r="C261" s="46"/>
      <c r="D261" s="46"/>
      <c r="E261" s="39" t="s">
        <v>831</v>
      </c>
      <c r="F261" s="46"/>
      <c r="G261" s="46"/>
      <c r="H261" s="46"/>
      <c r="I261" s="46"/>
      <c r="J261" s="47"/>
    </row>
    <row r="262">
      <c r="A262" s="37" t="s">
        <v>125</v>
      </c>
      <c r="B262" s="37">
        <v>85</v>
      </c>
      <c r="C262" s="38" t="s">
        <v>832</v>
      </c>
      <c r="D262" s="37" t="s">
        <v>127</v>
      </c>
      <c r="E262" s="39" t="s">
        <v>833</v>
      </c>
      <c r="F262" s="40" t="s">
        <v>135</v>
      </c>
      <c r="G262" s="41">
        <v>58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130</v>
      </c>
      <c r="B263" s="45"/>
      <c r="C263" s="46"/>
      <c r="D263" s="46"/>
      <c r="E263" s="39" t="s">
        <v>833</v>
      </c>
      <c r="F263" s="46"/>
      <c r="G263" s="46"/>
      <c r="H263" s="46"/>
      <c r="I263" s="46"/>
      <c r="J263" s="47"/>
    </row>
    <row r="264">
      <c r="A264" s="37" t="s">
        <v>131</v>
      </c>
      <c r="B264" s="45"/>
      <c r="C264" s="46"/>
      <c r="D264" s="46"/>
      <c r="E264" s="39" t="s">
        <v>833</v>
      </c>
      <c r="F264" s="46"/>
      <c r="G264" s="46"/>
      <c r="H264" s="46"/>
      <c r="I264" s="46"/>
      <c r="J264" s="47"/>
    </row>
    <row r="265">
      <c r="A265" s="37" t="s">
        <v>125</v>
      </c>
      <c r="B265" s="37">
        <v>86</v>
      </c>
      <c r="C265" s="38" t="s">
        <v>834</v>
      </c>
      <c r="D265" s="37" t="s">
        <v>127</v>
      </c>
      <c r="E265" s="39" t="s">
        <v>835</v>
      </c>
      <c r="F265" s="40" t="s">
        <v>129</v>
      </c>
      <c r="G265" s="41">
        <v>11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130</v>
      </c>
      <c r="B266" s="45"/>
      <c r="C266" s="46"/>
      <c r="D266" s="46"/>
      <c r="E266" s="39" t="s">
        <v>835</v>
      </c>
      <c r="F266" s="46"/>
      <c r="G266" s="46"/>
      <c r="H266" s="46"/>
      <c r="I266" s="46"/>
      <c r="J266" s="47"/>
    </row>
    <row r="267">
      <c r="A267" s="37" t="s">
        <v>131</v>
      </c>
      <c r="B267" s="45"/>
      <c r="C267" s="46"/>
      <c r="D267" s="46"/>
      <c r="E267" s="39" t="s">
        <v>835</v>
      </c>
      <c r="F267" s="46"/>
      <c r="G267" s="46"/>
      <c r="H267" s="46"/>
      <c r="I267" s="46"/>
      <c r="J267" s="47"/>
    </row>
    <row r="268">
      <c r="A268" s="37" t="s">
        <v>125</v>
      </c>
      <c r="B268" s="37">
        <v>87</v>
      </c>
      <c r="C268" s="38" t="s">
        <v>836</v>
      </c>
      <c r="D268" s="37" t="s">
        <v>127</v>
      </c>
      <c r="E268" s="39" t="s">
        <v>837</v>
      </c>
      <c r="F268" s="40" t="s">
        <v>328</v>
      </c>
      <c r="G268" s="41">
        <v>4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130</v>
      </c>
      <c r="B269" s="45"/>
      <c r="C269" s="46"/>
      <c r="D269" s="46"/>
      <c r="E269" s="39" t="s">
        <v>837</v>
      </c>
      <c r="F269" s="46"/>
      <c r="G269" s="46"/>
      <c r="H269" s="46"/>
      <c r="I269" s="46"/>
      <c r="J269" s="47"/>
    </row>
    <row r="270">
      <c r="A270" s="37" t="s">
        <v>131</v>
      </c>
      <c r="B270" s="45"/>
      <c r="C270" s="46"/>
      <c r="D270" s="46"/>
      <c r="E270" s="39" t="s">
        <v>837</v>
      </c>
      <c r="F270" s="46"/>
      <c r="G270" s="46"/>
      <c r="H270" s="46"/>
      <c r="I270" s="46"/>
      <c r="J270" s="47"/>
    </row>
    <row r="271">
      <c r="A271" s="37" t="s">
        <v>125</v>
      </c>
      <c r="B271" s="37">
        <v>88</v>
      </c>
      <c r="C271" s="38" t="s">
        <v>838</v>
      </c>
      <c r="D271" s="37" t="s">
        <v>127</v>
      </c>
      <c r="E271" s="39" t="s">
        <v>839</v>
      </c>
      <c r="F271" s="40" t="s">
        <v>135</v>
      </c>
      <c r="G271" s="41">
        <v>74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130</v>
      </c>
      <c r="B272" s="45"/>
      <c r="C272" s="46"/>
      <c r="D272" s="46"/>
      <c r="E272" s="39" t="s">
        <v>839</v>
      </c>
      <c r="F272" s="46"/>
      <c r="G272" s="46"/>
      <c r="H272" s="46"/>
      <c r="I272" s="46"/>
      <c r="J272" s="47"/>
    </row>
    <row r="273">
      <c r="A273" s="37" t="s">
        <v>131</v>
      </c>
      <c r="B273" s="45"/>
      <c r="C273" s="46"/>
      <c r="D273" s="46"/>
      <c r="E273" s="39" t="s">
        <v>839</v>
      </c>
      <c r="F273" s="46"/>
      <c r="G273" s="46"/>
      <c r="H273" s="46"/>
      <c r="I273" s="46"/>
      <c r="J273" s="47"/>
    </row>
    <row r="274">
      <c r="A274" s="37" t="s">
        <v>125</v>
      </c>
      <c r="B274" s="37">
        <v>89</v>
      </c>
      <c r="C274" s="38" t="s">
        <v>840</v>
      </c>
      <c r="D274" s="37" t="s">
        <v>127</v>
      </c>
      <c r="E274" s="39" t="s">
        <v>841</v>
      </c>
      <c r="F274" s="40" t="s">
        <v>328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130</v>
      </c>
      <c r="B275" s="45"/>
      <c r="C275" s="46"/>
      <c r="D275" s="46"/>
      <c r="E275" s="39" t="s">
        <v>841</v>
      </c>
      <c r="F275" s="46"/>
      <c r="G275" s="46"/>
      <c r="H275" s="46"/>
      <c r="I275" s="46"/>
      <c r="J275" s="47"/>
    </row>
    <row r="276">
      <c r="A276" s="37" t="s">
        <v>131</v>
      </c>
      <c r="B276" s="45"/>
      <c r="C276" s="46"/>
      <c r="D276" s="46"/>
      <c r="E276" s="39" t="s">
        <v>841</v>
      </c>
      <c r="F276" s="46"/>
      <c r="G276" s="46"/>
      <c r="H276" s="46"/>
      <c r="I276" s="46"/>
      <c r="J276" s="47"/>
    </row>
    <row r="277" ht="30">
      <c r="A277" s="37" t="s">
        <v>125</v>
      </c>
      <c r="B277" s="37">
        <v>90</v>
      </c>
      <c r="C277" s="38" t="s">
        <v>842</v>
      </c>
      <c r="D277" s="37" t="s">
        <v>127</v>
      </c>
      <c r="E277" s="39" t="s">
        <v>843</v>
      </c>
      <c r="F277" s="40" t="s">
        <v>135</v>
      </c>
      <c r="G277" s="41">
        <v>4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130</v>
      </c>
      <c r="B278" s="45"/>
      <c r="C278" s="46"/>
      <c r="D278" s="46"/>
      <c r="E278" s="39" t="s">
        <v>843</v>
      </c>
      <c r="F278" s="46"/>
      <c r="G278" s="46"/>
      <c r="H278" s="46"/>
      <c r="I278" s="46"/>
      <c r="J278" s="47"/>
    </row>
    <row r="279" ht="30">
      <c r="A279" s="37" t="s">
        <v>131</v>
      </c>
      <c r="B279" s="45"/>
      <c r="C279" s="46"/>
      <c r="D279" s="46"/>
      <c r="E279" s="39" t="s">
        <v>843</v>
      </c>
      <c r="F279" s="46"/>
      <c r="G279" s="46"/>
      <c r="H279" s="46"/>
      <c r="I279" s="46"/>
      <c r="J279" s="47"/>
    </row>
    <row r="280">
      <c r="A280" s="37" t="s">
        <v>125</v>
      </c>
      <c r="B280" s="37">
        <v>91</v>
      </c>
      <c r="C280" s="38" t="s">
        <v>844</v>
      </c>
      <c r="D280" s="37" t="s">
        <v>127</v>
      </c>
      <c r="E280" s="39" t="s">
        <v>845</v>
      </c>
      <c r="F280" s="40" t="s">
        <v>135</v>
      </c>
      <c r="G280" s="41">
        <v>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130</v>
      </c>
      <c r="B281" s="45"/>
      <c r="C281" s="46"/>
      <c r="D281" s="46"/>
      <c r="E281" s="39" t="s">
        <v>845</v>
      </c>
      <c r="F281" s="46"/>
      <c r="G281" s="46"/>
      <c r="H281" s="46"/>
      <c r="I281" s="46"/>
      <c r="J281" s="47"/>
    </row>
    <row r="282">
      <c r="A282" s="37" t="s">
        <v>131</v>
      </c>
      <c r="B282" s="45"/>
      <c r="C282" s="46"/>
      <c r="D282" s="46"/>
      <c r="E282" s="39" t="s">
        <v>845</v>
      </c>
      <c r="F282" s="46"/>
      <c r="G282" s="46"/>
      <c r="H282" s="46"/>
      <c r="I282" s="46"/>
      <c r="J282" s="47"/>
    </row>
    <row r="283">
      <c r="A283" s="37" t="s">
        <v>125</v>
      </c>
      <c r="B283" s="37">
        <v>92</v>
      </c>
      <c r="C283" s="38" t="s">
        <v>846</v>
      </c>
      <c r="D283" s="37" t="s">
        <v>127</v>
      </c>
      <c r="E283" s="39" t="s">
        <v>847</v>
      </c>
      <c r="F283" s="40" t="s">
        <v>135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130</v>
      </c>
      <c r="B284" s="45"/>
      <c r="C284" s="46"/>
      <c r="D284" s="46"/>
      <c r="E284" s="39" t="s">
        <v>847</v>
      </c>
      <c r="F284" s="46"/>
      <c r="G284" s="46"/>
      <c r="H284" s="46"/>
      <c r="I284" s="46"/>
      <c r="J284" s="47"/>
    </row>
    <row r="285">
      <c r="A285" s="37" t="s">
        <v>131</v>
      </c>
      <c r="B285" s="45"/>
      <c r="C285" s="46"/>
      <c r="D285" s="46"/>
      <c r="E285" s="39" t="s">
        <v>847</v>
      </c>
      <c r="F285" s="46"/>
      <c r="G285" s="46"/>
      <c r="H285" s="46"/>
      <c r="I285" s="46"/>
      <c r="J285" s="47"/>
    </row>
    <row r="286" ht="30">
      <c r="A286" s="37" t="s">
        <v>125</v>
      </c>
      <c r="B286" s="37">
        <v>93</v>
      </c>
      <c r="C286" s="38" t="s">
        <v>848</v>
      </c>
      <c r="D286" s="37" t="s">
        <v>127</v>
      </c>
      <c r="E286" s="39" t="s">
        <v>849</v>
      </c>
      <c r="F286" s="40" t="s">
        <v>135</v>
      </c>
      <c r="G286" s="41">
        <v>10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30">
      <c r="A287" s="37" t="s">
        <v>130</v>
      </c>
      <c r="B287" s="45"/>
      <c r="C287" s="46"/>
      <c r="D287" s="46"/>
      <c r="E287" s="39" t="s">
        <v>849</v>
      </c>
      <c r="F287" s="46"/>
      <c r="G287" s="46"/>
      <c r="H287" s="46"/>
      <c r="I287" s="46"/>
      <c r="J287" s="47"/>
    </row>
    <row r="288" ht="30">
      <c r="A288" s="37" t="s">
        <v>131</v>
      </c>
      <c r="B288" s="45"/>
      <c r="C288" s="46"/>
      <c r="D288" s="46"/>
      <c r="E288" s="39" t="s">
        <v>849</v>
      </c>
      <c r="F288" s="46"/>
      <c r="G288" s="46"/>
      <c r="H288" s="46"/>
      <c r="I288" s="46"/>
      <c r="J288" s="47"/>
    </row>
    <row r="289">
      <c r="A289" s="37" t="s">
        <v>125</v>
      </c>
      <c r="B289" s="37">
        <v>94</v>
      </c>
      <c r="C289" s="38" t="s">
        <v>850</v>
      </c>
      <c r="D289" s="37" t="s">
        <v>127</v>
      </c>
      <c r="E289" s="39" t="s">
        <v>851</v>
      </c>
      <c r="F289" s="40" t="s">
        <v>135</v>
      </c>
      <c r="G289" s="41">
        <v>1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130</v>
      </c>
      <c r="B290" s="45"/>
      <c r="C290" s="46"/>
      <c r="D290" s="46"/>
      <c r="E290" s="39" t="s">
        <v>851</v>
      </c>
      <c r="F290" s="46"/>
      <c r="G290" s="46"/>
      <c r="H290" s="46"/>
      <c r="I290" s="46"/>
      <c r="J290" s="47"/>
    </row>
    <row r="291">
      <c r="A291" s="37" t="s">
        <v>131</v>
      </c>
      <c r="B291" s="45"/>
      <c r="C291" s="46"/>
      <c r="D291" s="46"/>
      <c r="E291" s="39" t="s">
        <v>851</v>
      </c>
      <c r="F291" s="46"/>
      <c r="G291" s="46"/>
      <c r="H291" s="46"/>
      <c r="I291" s="46"/>
      <c r="J291" s="47"/>
    </row>
    <row r="292">
      <c r="A292" s="37" t="s">
        <v>125</v>
      </c>
      <c r="B292" s="37">
        <v>95</v>
      </c>
      <c r="C292" s="38" t="s">
        <v>852</v>
      </c>
      <c r="D292" s="37" t="s">
        <v>127</v>
      </c>
      <c r="E292" s="39" t="s">
        <v>593</v>
      </c>
      <c r="F292" s="40" t="s">
        <v>328</v>
      </c>
      <c r="G292" s="41">
        <v>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130</v>
      </c>
      <c r="B293" s="45"/>
      <c r="C293" s="46"/>
      <c r="D293" s="46"/>
      <c r="E293" s="39" t="s">
        <v>593</v>
      </c>
      <c r="F293" s="46"/>
      <c r="G293" s="46"/>
      <c r="H293" s="46"/>
      <c r="I293" s="46"/>
      <c r="J293" s="47"/>
    </row>
    <row r="294">
      <c r="A294" s="37" t="s">
        <v>131</v>
      </c>
      <c r="B294" s="45"/>
      <c r="C294" s="46"/>
      <c r="D294" s="46"/>
      <c r="E294" s="39" t="s">
        <v>593</v>
      </c>
      <c r="F294" s="46"/>
      <c r="G294" s="46"/>
      <c r="H294" s="46"/>
      <c r="I294" s="46"/>
      <c r="J294" s="47"/>
    </row>
    <row r="295">
      <c r="A295" s="37" t="s">
        <v>125</v>
      </c>
      <c r="B295" s="37">
        <v>96</v>
      </c>
      <c r="C295" s="38" t="s">
        <v>853</v>
      </c>
      <c r="D295" s="37" t="s">
        <v>127</v>
      </c>
      <c r="E295" s="39" t="s">
        <v>611</v>
      </c>
      <c r="F295" s="40" t="s">
        <v>328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130</v>
      </c>
      <c r="B296" s="45"/>
      <c r="C296" s="46"/>
      <c r="D296" s="46"/>
      <c r="E296" s="39" t="s">
        <v>611</v>
      </c>
      <c r="F296" s="46"/>
      <c r="G296" s="46"/>
      <c r="H296" s="46"/>
      <c r="I296" s="46"/>
      <c r="J296" s="47"/>
    </row>
    <row r="297">
      <c r="A297" s="37" t="s">
        <v>131</v>
      </c>
      <c r="B297" s="45"/>
      <c r="C297" s="46"/>
      <c r="D297" s="46"/>
      <c r="E297" s="39" t="s">
        <v>611</v>
      </c>
      <c r="F297" s="46"/>
      <c r="G297" s="46"/>
      <c r="H297" s="46"/>
      <c r="I297" s="46"/>
      <c r="J297" s="47"/>
    </row>
    <row r="298" ht="30">
      <c r="A298" s="37" t="s">
        <v>125</v>
      </c>
      <c r="B298" s="37">
        <v>97</v>
      </c>
      <c r="C298" s="38" t="s">
        <v>854</v>
      </c>
      <c r="D298" s="37" t="s">
        <v>127</v>
      </c>
      <c r="E298" s="39" t="s">
        <v>855</v>
      </c>
      <c r="F298" s="40" t="s">
        <v>135</v>
      </c>
      <c r="G298" s="41">
        <v>1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 ht="30">
      <c r="A299" s="37" t="s">
        <v>130</v>
      </c>
      <c r="B299" s="45"/>
      <c r="C299" s="46"/>
      <c r="D299" s="46"/>
      <c r="E299" s="39" t="s">
        <v>855</v>
      </c>
      <c r="F299" s="46"/>
      <c r="G299" s="46"/>
      <c r="H299" s="46"/>
      <c r="I299" s="46"/>
      <c r="J299" s="47"/>
    </row>
    <row r="300" ht="30">
      <c r="A300" s="37" t="s">
        <v>131</v>
      </c>
      <c r="B300" s="45"/>
      <c r="C300" s="46"/>
      <c r="D300" s="46"/>
      <c r="E300" s="39" t="s">
        <v>855</v>
      </c>
      <c r="F300" s="46"/>
      <c r="G300" s="46"/>
      <c r="H300" s="46"/>
      <c r="I300" s="46"/>
      <c r="J300" s="47"/>
    </row>
    <row r="301" ht="30">
      <c r="A301" s="37" t="s">
        <v>125</v>
      </c>
      <c r="B301" s="37">
        <v>98</v>
      </c>
      <c r="C301" s="38" t="s">
        <v>856</v>
      </c>
      <c r="D301" s="37" t="s">
        <v>127</v>
      </c>
      <c r="E301" s="39" t="s">
        <v>857</v>
      </c>
      <c r="F301" s="40" t="s">
        <v>135</v>
      </c>
      <c r="G301" s="41">
        <v>14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30">
      <c r="A302" s="37" t="s">
        <v>130</v>
      </c>
      <c r="B302" s="45"/>
      <c r="C302" s="46"/>
      <c r="D302" s="46"/>
      <c r="E302" s="39" t="s">
        <v>857</v>
      </c>
      <c r="F302" s="46"/>
      <c r="G302" s="46"/>
      <c r="H302" s="46"/>
      <c r="I302" s="46"/>
      <c r="J302" s="47"/>
    </row>
    <row r="303" ht="30">
      <c r="A303" s="37" t="s">
        <v>131</v>
      </c>
      <c r="B303" s="45"/>
      <c r="C303" s="46"/>
      <c r="D303" s="46"/>
      <c r="E303" s="39" t="s">
        <v>857</v>
      </c>
      <c r="F303" s="46"/>
      <c r="G303" s="46"/>
      <c r="H303" s="46"/>
      <c r="I303" s="46"/>
      <c r="J303" s="47"/>
    </row>
    <row r="304" ht="30">
      <c r="A304" s="37" t="s">
        <v>125</v>
      </c>
      <c r="B304" s="37">
        <v>99</v>
      </c>
      <c r="C304" s="38" t="s">
        <v>858</v>
      </c>
      <c r="D304" s="37" t="s">
        <v>127</v>
      </c>
      <c r="E304" s="39" t="s">
        <v>859</v>
      </c>
      <c r="F304" s="40" t="s">
        <v>135</v>
      </c>
      <c r="G304" s="41">
        <v>10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30">
      <c r="A305" s="37" t="s">
        <v>130</v>
      </c>
      <c r="B305" s="45"/>
      <c r="C305" s="46"/>
      <c r="D305" s="46"/>
      <c r="E305" s="39" t="s">
        <v>859</v>
      </c>
      <c r="F305" s="46"/>
      <c r="G305" s="46"/>
      <c r="H305" s="46"/>
      <c r="I305" s="46"/>
      <c r="J305" s="47"/>
    </row>
    <row r="306" ht="30">
      <c r="A306" s="37" t="s">
        <v>131</v>
      </c>
      <c r="B306" s="45"/>
      <c r="C306" s="46"/>
      <c r="D306" s="46"/>
      <c r="E306" s="39" t="s">
        <v>859</v>
      </c>
      <c r="F306" s="46"/>
      <c r="G306" s="46"/>
      <c r="H306" s="46"/>
      <c r="I306" s="46"/>
      <c r="J306" s="47"/>
    </row>
    <row r="307" ht="45">
      <c r="A307" s="37" t="s">
        <v>125</v>
      </c>
      <c r="B307" s="37">
        <v>100</v>
      </c>
      <c r="C307" s="38" t="s">
        <v>860</v>
      </c>
      <c r="D307" s="37" t="s">
        <v>127</v>
      </c>
      <c r="E307" s="39" t="s">
        <v>861</v>
      </c>
      <c r="F307" s="40" t="s">
        <v>237</v>
      </c>
      <c r="G307" s="41">
        <v>1.202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 ht="45">
      <c r="A308" s="37" t="s">
        <v>130</v>
      </c>
      <c r="B308" s="45"/>
      <c r="C308" s="46"/>
      <c r="D308" s="46"/>
      <c r="E308" s="39" t="s">
        <v>862</v>
      </c>
      <c r="F308" s="46"/>
      <c r="G308" s="46"/>
      <c r="H308" s="46"/>
      <c r="I308" s="46"/>
      <c r="J308" s="47"/>
    </row>
    <row r="309" ht="45">
      <c r="A309" s="37" t="s">
        <v>131</v>
      </c>
      <c r="B309" s="45"/>
      <c r="C309" s="46"/>
      <c r="D309" s="46"/>
      <c r="E309" s="39" t="s">
        <v>862</v>
      </c>
      <c r="F309" s="46"/>
      <c r="G309" s="46"/>
      <c r="H309" s="46"/>
      <c r="I309" s="46"/>
      <c r="J309" s="47"/>
    </row>
    <row r="310" ht="45">
      <c r="A310" s="37" t="s">
        <v>125</v>
      </c>
      <c r="B310" s="37">
        <v>101</v>
      </c>
      <c r="C310" s="38" t="s">
        <v>863</v>
      </c>
      <c r="D310" s="37" t="s">
        <v>127</v>
      </c>
      <c r="E310" s="39" t="s">
        <v>864</v>
      </c>
      <c r="F310" s="40" t="s">
        <v>237</v>
      </c>
      <c r="G310" s="41">
        <v>1.202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130</v>
      </c>
      <c r="B311" s="45"/>
      <c r="C311" s="46"/>
      <c r="D311" s="46"/>
      <c r="E311" s="39" t="s">
        <v>865</v>
      </c>
      <c r="F311" s="46"/>
      <c r="G311" s="46"/>
      <c r="H311" s="46"/>
      <c r="I311" s="46"/>
      <c r="J311" s="47"/>
    </row>
    <row r="312" ht="60">
      <c r="A312" s="37" t="s">
        <v>131</v>
      </c>
      <c r="B312" s="45"/>
      <c r="C312" s="46"/>
      <c r="D312" s="46"/>
      <c r="E312" s="39" t="s">
        <v>865</v>
      </c>
      <c r="F312" s="46"/>
      <c r="G312" s="46"/>
      <c r="H312" s="46"/>
      <c r="I312" s="46"/>
      <c r="J312" s="47"/>
    </row>
    <row r="313">
      <c r="A313" s="37" t="s">
        <v>125</v>
      </c>
      <c r="B313" s="37">
        <v>102</v>
      </c>
      <c r="C313" s="38" t="s">
        <v>322</v>
      </c>
      <c r="D313" s="37" t="s">
        <v>127</v>
      </c>
      <c r="E313" s="39" t="s">
        <v>866</v>
      </c>
      <c r="F313" s="40" t="s">
        <v>135</v>
      </c>
      <c r="G313" s="41">
        <v>4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130</v>
      </c>
      <c r="B314" s="45"/>
      <c r="C314" s="46"/>
      <c r="D314" s="46"/>
      <c r="E314" s="39" t="s">
        <v>866</v>
      </c>
      <c r="F314" s="46"/>
      <c r="G314" s="46"/>
      <c r="H314" s="46"/>
      <c r="I314" s="46"/>
      <c r="J314" s="47"/>
    </row>
    <row r="315">
      <c r="A315" s="37" t="s">
        <v>131</v>
      </c>
      <c r="B315" s="45"/>
      <c r="C315" s="46"/>
      <c r="D315" s="46"/>
      <c r="E315" s="39" t="s">
        <v>866</v>
      </c>
      <c r="F315" s="46"/>
      <c r="G315" s="46"/>
      <c r="H315" s="46"/>
      <c r="I315" s="46"/>
      <c r="J315" s="47"/>
    </row>
    <row r="316">
      <c r="A316" s="37" t="s">
        <v>125</v>
      </c>
      <c r="B316" s="37">
        <v>103</v>
      </c>
      <c r="C316" s="38" t="s">
        <v>324</v>
      </c>
      <c r="D316" s="37" t="s">
        <v>127</v>
      </c>
      <c r="E316" s="39" t="s">
        <v>867</v>
      </c>
      <c r="F316" s="40" t="s">
        <v>129</v>
      </c>
      <c r="G316" s="41">
        <v>1350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130</v>
      </c>
      <c r="B317" s="45"/>
      <c r="C317" s="46"/>
      <c r="D317" s="46"/>
      <c r="E317" s="39" t="s">
        <v>867</v>
      </c>
      <c r="F317" s="46"/>
      <c r="G317" s="46"/>
      <c r="H317" s="46"/>
      <c r="I317" s="46"/>
      <c r="J317" s="47"/>
    </row>
    <row r="318">
      <c r="A318" s="37" t="s">
        <v>131</v>
      </c>
      <c r="B318" s="45"/>
      <c r="C318" s="46"/>
      <c r="D318" s="46"/>
      <c r="E318" s="39" t="s">
        <v>867</v>
      </c>
      <c r="F318" s="46"/>
      <c r="G318" s="46"/>
      <c r="H318" s="46"/>
      <c r="I318" s="46"/>
      <c r="J318" s="47"/>
    </row>
    <row r="319">
      <c r="A319" s="37" t="s">
        <v>125</v>
      </c>
      <c r="B319" s="37">
        <v>104</v>
      </c>
      <c r="C319" s="38" t="s">
        <v>326</v>
      </c>
      <c r="D319" s="37" t="s">
        <v>127</v>
      </c>
      <c r="E319" s="39" t="s">
        <v>868</v>
      </c>
      <c r="F319" s="40" t="s">
        <v>135</v>
      </c>
      <c r="G319" s="41">
        <v>14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130</v>
      </c>
      <c r="B320" s="45"/>
      <c r="C320" s="46"/>
      <c r="D320" s="46"/>
      <c r="E320" s="39" t="s">
        <v>868</v>
      </c>
      <c r="F320" s="46"/>
      <c r="G320" s="46"/>
      <c r="H320" s="46"/>
      <c r="I320" s="46"/>
      <c r="J320" s="47"/>
    </row>
    <row r="321">
      <c r="A321" s="37" t="s">
        <v>131</v>
      </c>
      <c r="B321" s="45"/>
      <c r="C321" s="46"/>
      <c r="D321" s="46"/>
      <c r="E321" s="39" t="s">
        <v>868</v>
      </c>
      <c r="F321" s="46"/>
      <c r="G321" s="46"/>
      <c r="H321" s="46"/>
      <c r="I321" s="46"/>
      <c r="J321" s="47"/>
    </row>
    <row r="322">
      <c r="A322" s="37" t="s">
        <v>125</v>
      </c>
      <c r="B322" s="37">
        <v>105</v>
      </c>
      <c r="C322" s="38" t="s">
        <v>329</v>
      </c>
      <c r="D322" s="37" t="s">
        <v>127</v>
      </c>
      <c r="E322" s="39" t="s">
        <v>869</v>
      </c>
      <c r="F322" s="40" t="s">
        <v>135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130</v>
      </c>
      <c r="B323" s="45"/>
      <c r="C323" s="46"/>
      <c r="D323" s="46"/>
      <c r="E323" s="39" t="s">
        <v>869</v>
      </c>
      <c r="F323" s="46"/>
      <c r="G323" s="46"/>
      <c r="H323" s="46"/>
      <c r="I323" s="46"/>
      <c r="J323" s="47"/>
    </row>
    <row r="324">
      <c r="A324" s="37" t="s">
        <v>131</v>
      </c>
      <c r="B324" s="45"/>
      <c r="C324" s="46"/>
      <c r="D324" s="46"/>
      <c r="E324" s="39" t="s">
        <v>869</v>
      </c>
      <c r="F324" s="46"/>
      <c r="G324" s="46"/>
      <c r="H324" s="46"/>
      <c r="I324" s="46"/>
      <c r="J324" s="47"/>
    </row>
    <row r="325">
      <c r="A325" s="37" t="s">
        <v>125</v>
      </c>
      <c r="B325" s="37">
        <v>106</v>
      </c>
      <c r="C325" s="38" t="s">
        <v>331</v>
      </c>
      <c r="D325" s="37" t="s">
        <v>127</v>
      </c>
      <c r="E325" s="39" t="s">
        <v>870</v>
      </c>
      <c r="F325" s="40" t="s">
        <v>135</v>
      </c>
      <c r="G325" s="41">
        <v>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130</v>
      </c>
      <c r="B326" s="45"/>
      <c r="C326" s="46"/>
      <c r="D326" s="46"/>
      <c r="E326" s="39" t="s">
        <v>870</v>
      </c>
      <c r="F326" s="46"/>
      <c r="G326" s="46"/>
      <c r="H326" s="46"/>
      <c r="I326" s="46"/>
      <c r="J326" s="47"/>
    </row>
    <row r="327">
      <c r="A327" s="37" t="s">
        <v>131</v>
      </c>
      <c r="B327" s="45"/>
      <c r="C327" s="46"/>
      <c r="D327" s="46"/>
      <c r="E327" s="39" t="s">
        <v>870</v>
      </c>
      <c r="F327" s="46"/>
      <c r="G327" s="46"/>
      <c r="H327" s="46"/>
      <c r="I327" s="46"/>
      <c r="J327" s="47"/>
    </row>
    <row r="328">
      <c r="A328" s="37" t="s">
        <v>125</v>
      </c>
      <c r="B328" s="37">
        <v>107</v>
      </c>
      <c r="C328" s="38" t="s">
        <v>333</v>
      </c>
      <c r="D328" s="37" t="s">
        <v>127</v>
      </c>
      <c r="E328" s="39" t="s">
        <v>871</v>
      </c>
      <c r="F328" s="40" t="s">
        <v>129</v>
      </c>
      <c r="G328" s="41">
        <v>1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130</v>
      </c>
      <c r="B329" s="45"/>
      <c r="C329" s="46"/>
      <c r="D329" s="46"/>
      <c r="E329" s="39" t="s">
        <v>871</v>
      </c>
      <c r="F329" s="46"/>
      <c r="G329" s="46"/>
      <c r="H329" s="46"/>
      <c r="I329" s="46"/>
      <c r="J329" s="47"/>
    </row>
    <row r="330">
      <c r="A330" s="37" t="s">
        <v>131</v>
      </c>
      <c r="B330" s="45"/>
      <c r="C330" s="46"/>
      <c r="D330" s="46"/>
      <c r="E330" s="39" t="s">
        <v>871</v>
      </c>
      <c r="F330" s="46"/>
      <c r="G330" s="46"/>
      <c r="H330" s="46"/>
      <c r="I330" s="46"/>
      <c r="J330" s="47"/>
    </row>
    <row r="331">
      <c r="A331" s="37" t="s">
        <v>125</v>
      </c>
      <c r="B331" s="37">
        <v>108</v>
      </c>
      <c r="C331" s="38" t="s">
        <v>335</v>
      </c>
      <c r="D331" s="37" t="s">
        <v>127</v>
      </c>
      <c r="E331" s="39" t="s">
        <v>872</v>
      </c>
      <c r="F331" s="40" t="s">
        <v>328</v>
      </c>
      <c r="G331" s="41">
        <v>1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130</v>
      </c>
      <c r="B332" s="45"/>
      <c r="C332" s="46"/>
      <c r="D332" s="46"/>
      <c r="E332" s="39" t="s">
        <v>872</v>
      </c>
      <c r="F332" s="46"/>
      <c r="G332" s="46"/>
      <c r="H332" s="46"/>
      <c r="I332" s="46"/>
      <c r="J332" s="47"/>
    </row>
    <row r="333">
      <c r="A333" s="37" t="s">
        <v>131</v>
      </c>
      <c r="B333" s="45"/>
      <c r="C333" s="46"/>
      <c r="D333" s="46"/>
      <c r="E333" s="39" t="s">
        <v>872</v>
      </c>
      <c r="F333" s="46"/>
      <c r="G333" s="46"/>
      <c r="H333" s="46"/>
      <c r="I333" s="46"/>
      <c r="J333" s="47"/>
    </row>
    <row r="334">
      <c r="A334" s="37" t="s">
        <v>125</v>
      </c>
      <c r="B334" s="37">
        <v>109</v>
      </c>
      <c r="C334" s="38" t="s">
        <v>337</v>
      </c>
      <c r="D334" s="37" t="s">
        <v>127</v>
      </c>
      <c r="E334" s="39" t="s">
        <v>873</v>
      </c>
      <c r="F334" s="40" t="s">
        <v>135</v>
      </c>
      <c r="G334" s="41">
        <v>3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130</v>
      </c>
      <c r="B335" s="45"/>
      <c r="C335" s="46"/>
      <c r="D335" s="46"/>
      <c r="E335" s="39" t="s">
        <v>873</v>
      </c>
      <c r="F335" s="46"/>
      <c r="G335" s="46"/>
      <c r="H335" s="46"/>
      <c r="I335" s="46"/>
      <c r="J335" s="47"/>
    </row>
    <row r="336">
      <c r="A336" s="37" t="s">
        <v>131</v>
      </c>
      <c r="B336" s="45"/>
      <c r="C336" s="46"/>
      <c r="D336" s="46"/>
      <c r="E336" s="39" t="s">
        <v>873</v>
      </c>
      <c r="F336" s="46"/>
      <c r="G336" s="46"/>
      <c r="H336" s="46"/>
      <c r="I336" s="46"/>
      <c r="J336" s="47"/>
    </row>
    <row r="337">
      <c r="A337" s="37" t="s">
        <v>125</v>
      </c>
      <c r="B337" s="37">
        <v>110</v>
      </c>
      <c r="C337" s="38" t="s">
        <v>339</v>
      </c>
      <c r="D337" s="37" t="s">
        <v>127</v>
      </c>
      <c r="E337" s="39" t="s">
        <v>344</v>
      </c>
      <c r="F337" s="40" t="s">
        <v>135</v>
      </c>
      <c r="G337" s="41">
        <v>5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130</v>
      </c>
      <c r="B338" s="45"/>
      <c r="C338" s="46"/>
      <c r="D338" s="46"/>
      <c r="E338" s="39" t="s">
        <v>344</v>
      </c>
      <c r="F338" s="46"/>
      <c r="G338" s="46"/>
      <c r="H338" s="46"/>
      <c r="I338" s="46"/>
      <c r="J338" s="47"/>
    </row>
    <row r="339">
      <c r="A339" s="37" t="s">
        <v>131</v>
      </c>
      <c r="B339" s="45"/>
      <c r="C339" s="46"/>
      <c r="D339" s="46"/>
      <c r="E339" s="39" t="s">
        <v>344</v>
      </c>
      <c r="F339" s="46"/>
      <c r="G339" s="46"/>
      <c r="H339" s="46"/>
      <c r="I339" s="46"/>
      <c r="J339" s="47"/>
    </row>
    <row r="340">
      <c r="A340" s="37" t="s">
        <v>125</v>
      </c>
      <c r="B340" s="37">
        <v>111</v>
      </c>
      <c r="C340" s="38" t="s">
        <v>341</v>
      </c>
      <c r="D340" s="37" t="s">
        <v>127</v>
      </c>
      <c r="E340" s="39" t="s">
        <v>874</v>
      </c>
      <c r="F340" s="40" t="s">
        <v>135</v>
      </c>
      <c r="G340" s="41">
        <v>50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130</v>
      </c>
      <c r="B341" s="45"/>
      <c r="C341" s="46"/>
      <c r="D341" s="46"/>
      <c r="E341" s="39" t="s">
        <v>874</v>
      </c>
      <c r="F341" s="46"/>
      <c r="G341" s="46"/>
      <c r="H341" s="46"/>
      <c r="I341" s="46"/>
      <c r="J341" s="47"/>
    </row>
    <row r="342">
      <c r="A342" s="37" t="s">
        <v>131</v>
      </c>
      <c r="B342" s="45"/>
      <c r="C342" s="46"/>
      <c r="D342" s="46"/>
      <c r="E342" s="39" t="s">
        <v>874</v>
      </c>
      <c r="F342" s="46"/>
      <c r="G342" s="46"/>
      <c r="H342" s="46"/>
      <c r="I342" s="46"/>
      <c r="J342" s="47"/>
    </row>
    <row r="343">
      <c r="A343" s="37" t="s">
        <v>125</v>
      </c>
      <c r="B343" s="37">
        <v>112</v>
      </c>
      <c r="C343" s="38" t="s">
        <v>343</v>
      </c>
      <c r="D343" s="37" t="s">
        <v>127</v>
      </c>
      <c r="E343" s="39" t="s">
        <v>875</v>
      </c>
      <c r="F343" s="40" t="s">
        <v>129</v>
      </c>
      <c r="G343" s="41">
        <v>20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>
      <c r="A344" s="37" t="s">
        <v>130</v>
      </c>
      <c r="B344" s="45"/>
      <c r="C344" s="46"/>
      <c r="D344" s="46"/>
      <c r="E344" s="39" t="s">
        <v>875</v>
      </c>
      <c r="F344" s="46"/>
      <c r="G344" s="46"/>
      <c r="H344" s="46"/>
      <c r="I344" s="46"/>
      <c r="J344" s="47"/>
    </row>
    <row r="345">
      <c r="A345" s="37" t="s">
        <v>131</v>
      </c>
      <c r="B345" s="45"/>
      <c r="C345" s="46"/>
      <c r="D345" s="46"/>
      <c r="E345" s="39" t="s">
        <v>875</v>
      </c>
      <c r="F345" s="46"/>
      <c r="G345" s="46"/>
      <c r="H345" s="46"/>
      <c r="I345" s="46"/>
      <c r="J345" s="47"/>
    </row>
    <row r="346">
      <c r="A346" s="37" t="s">
        <v>125</v>
      </c>
      <c r="B346" s="37">
        <v>113</v>
      </c>
      <c r="C346" s="38" t="s">
        <v>345</v>
      </c>
      <c r="D346" s="37" t="s">
        <v>127</v>
      </c>
      <c r="E346" s="39" t="s">
        <v>876</v>
      </c>
      <c r="F346" s="40" t="s">
        <v>135</v>
      </c>
      <c r="G346" s="41">
        <v>461</v>
      </c>
      <c r="H346" s="42">
        <v>0</v>
      </c>
      <c r="I346" s="43">
        <f>ROUND(G346*H346,P4)</f>
        <v>0</v>
      </c>
      <c r="J346" s="37"/>
      <c r="O346" s="44">
        <f>I346*0.21</f>
        <v>0</v>
      </c>
      <c r="P346">
        <v>3</v>
      </c>
    </row>
    <row r="347">
      <c r="A347" s="37" t="s">
        <v>130</v>
      </c>
      <c r="B347" s="45"/>
      <c r="C347" s="46"/>
      <c r="D347" s="46"/>
      <c r="E347" s="39" t="s">
        <v>876</v>
      </c>
      <c r="F347" s="46"/>
      <c r="G347" s="46"/>
      <c r="H347" s="46"/>
      <c r="I347" s="46"/>
      <c r="J347" s="47"/>
    </row>
    <row r="348">
      <c r="A348" s="37" t="s">
        <v>131</v>
      </c>
      <c r="B348" s="45"/>
      <c r="C348" s="46"/>
      <c r="D348" s="46"/>
      <c r="E348" s="39" t="s">
        <v>876</v>
      </c>
      <c r="F348" s="46"/>
      <c r="G348" s="46"/>
      <c r="H348" s="46"/>
      <c r="I348" s="46"/>
      <c r="J348" s="47"/>
    </row>
    <row r="349">
      <c r="A349" s="37" t="s">
        <v>125</v>
      </c>
      <c r="B349" s="37">
        <v>114</v>
      </c>
      <c r="C349" s="38" t="s">
        <v>347</v>
      </c>
      <c r="D349" s="37" t="s">
        <v>127</v>
      </c>
      <c r="E349" s="39" t="s">
        <v>877</v>
      </c>
      <c r="F349" s="40" t="s">
        <v>135</v>
      </c>
      <c r="G349" s="41">
        <v>390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130</v>
      </c>
      <c r="B350" s="45"/>
      <c r="C350" s="46"/>
      <c r="D350" s="46"/>
      <c r="E350" s="39" t="s">
        <v>877</v>
      </c>
      <c r="F350" s="46"/>
      <c r="G350" s="46"/>
      <c r="H350" s="46"/>
      <c r="I350" s="46"/>
      <c r="J350" s="47"/>
    </row>
    <row r="351">
      <c r="A351" s="37" t="s">
        <v>131</v>
      </c>
      <c r="B351" s="45"/>
      <c r="C351" s="46"/>
      <c r="D351" s="46"/>
      <c r="E351" s="39" t="s">
        <v>877</v>
      </c>
      <c r="F351" s="46"/>
      <c r="G351" s="46"/>
      <c r="H351" s="46"/>
      <c r="I351" s="46"/>
      <c r="J351" s="47"/>
    </row>
    <row r="352">
      <c r="A352" s="37" t="s">
        <v>125</v>
      </c>
      <c r="B352" s="37">
        <v>115</v>
      </c>
      <c r="C352" s="38" t="s">
        <v>349</v>
      </c>
      <c r="D352" s="37" t="s">
        <v>127</v>
      </c>
      <c r="E352" s="39" t="s">
        <v>878</v>
      </c>
      <c r="F352" s="40" t="s">
        <v>135</v>
      </c>
      <c r="G352" s="41">
        <v>1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130</v>
      </c>
      <c r="B353" s="45"/>
      <c r="C353" s="46"/>
      <c r="D353" s="46"/>
      <c r="E353" s="39" t="s">
        <v>878</v>
      </c>
      <c r="F353" s="46"/>
      <c r="G353" s="46"/>
      <c r="H353" s="46"/>
      <c r="I353" s="46"/>
      <c r="J353" s="47"/>
    </row>
    <row r="354">
      <c r="A354" s="37" t="s">
        <v>131</v>
      </c>
      <c r="B354" s="45"/>
      <c r="C354" s="46"/>
      <c r="D354" s="46"/>
      <c r="E354" s="39" t="s">
        <v>878</v>
      </c>
      <c r="F354" s="46"/>
      <c r="G354" s="46"/>
      <c r="H354" s="46"/>
      <c r="I354" s="46"/>
      <c r="J354" s="47"/>
    </row>
    <row r="355">
      <c r="A355" s="37" t="s">
        <v>125</v>
      </c>
      <c r="B355" s="37">
        <v>116</v>
      </c>
      <c r="C355" s="38" t="s">
        <v>351</v>
      </c>
      <c r="D355" s="37" t="s">
        <v>127</v>
      </c>
      <c r="E355" s="39" t="s">
        <v>879</v>
      </c>
      <c r="F355" s="40" t="s">
        <v>135</v>
      </c>
      <c r="G355" s="41">
        <v>2</v>
      </c>
      <c r="H355" s="42">
        <v>0</v>
      </c>
      <c r="I355" s="43">
        <f>ROUND(G355*H355,P4)</f>
        <v>0</v>
      </c>
      <c r="J355" s="37"/>
      <c r="O355" s="44">
        <f>I355*0.21</f>
        <v>0</v>
      </c>
      <c r="P355">
        <v>3</v>
      </c>
    </row>
    <row r="356">
      <c r="A356" s="37" t="s">
        <v>130</v>
      </c>
      <c r="B356" s="45"/>
      <c r="C356" s="46"/>
      <c r="D356" s="46"/>
      <c r="E356" s="39" t="s">
        <v>879</v>
      </c>
      <c r="F356" s="46"/>
      <c r="G356" s="46"/>
      <c r="H356" s="46"/>
      <c r="I356" s="46"/>
      <c r="J356" s="47"/>
    </row>
    <row r="357">
      <c r="A357" s="37" t="s">
        <v>131</v>
      </c>
      <c r="B357" s="45"/>
      <c r="C357" s="46"/>
      <c r="D357" s="46"/>
      <c r="E357" s="39" t="s">
        <v>879</v>
      </c>
      <c r="F357" s="46"/>
      <c r="G357" s="46"/>
      <c r="H357" s="46"/>
      <c r="I357" s="46"/>
      <c r="J357" s="47"/>
    </row>
    <row r="358">
      <c r="A358" s="37" t="s">
        <v>125</v>
      </c>
      <c r="B358" s="37">
        <v>117</v>
      </c>
      <c r="C358" s="38" t="s">
        <v>353</v>
      </c>
      <c r="D358" s="37" t="s">
        <v>127</v>
      </c>
      <c r="E358" s="39" t="s">
        <v>880</v>
      </c>
      <c r="F358" s="40" t="s">
        <v>135</v>
      </c>
      <c r="G358" s="41">
        <v>2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130</v>
      </c>
      <c r="B359" s="45"/>
      <c r="C359" s="46"/>
      <c r="D359" s="46"/>
      <c r="E359" s="39" t="s">
        <v>880</v>
      </c>
      <c r="F359" s="46"/>
      <c r="G359" s="46"/>
      <c r="H359" s="46"/>
      <c r="I359" s="46"/>
      <c r="J359" s="47"/>
    </row>
    <row r="360">
      <c r="A360" s="37" t="s">
        <v>131</v>
      </c>
      <c r="B360" s="45"/>
      <c r="C360" s="46"/>
      <c r="D360" s="46"/>
      <c r="E360" s="39" t="s">
        <v>880</v>
      </c>
      <c r="F360" s="46"/>
      <c r="G360" s="46"/>
      <c r="H360" s="46"/>
      <c r="I360" s="46"/>
      <c r="J360" s="47"/>
    </row>
    <row r="361">
      <c r="A361" s="37" t="s">
        <v>125</v>
      </c>
      <c r="B361" s="37">
        <v>118</v>
      </c>
      <c r="C361" s="38" t="s">
        <v>355</v>
      </c>
      <c r="D361" s="37" t="s">
        <v>127</v>
      </c>
      <c r="E361" s="39" t="s">
        <v>881</v>
      </c>
      <c r="F361" s="40" t="s">
        <v>135</v>
      </c>
      <c r="G361" s="41">
        <v>18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>
      <c r="A362" s="37" t="s">
        <v>130</v>
      </c>
      <c r="B362" s="45"/>
      <c r="C362" s="46"/>
      <c r="D362" s="46"/>
      <c r="E362" s="39" t="s">
        <v>881</v>
      </c>
      <c r="F362" s="46"/>
      <c r="G362" s="46"/>
      <c r="H362" s="46"/>
      <c r="I362" s="46"/>
      <c r="J362" s="47"/>
    </row>
    <row r="363">
      <c r="A363" s="37" t="s">
        <v>131</v>
      </c>
      <c r="B363" s="45"/>
      <c r="C363" s="46"/>
      <c r="D363" s="46"/>
      <c r="E363" s="39" t="s">
        <v>881</v>
      </c>
      <c r="F363" s="46"/>
      <c r="G363" s="46"/>
      <c r="H363" s="46"/>
      <c r="I363" s="46"/>
      <c r="J363" s="47"/>
    </row>
    <row r="364">
      <c r="A364" s="37" t="s">
        <v>125</v>
      </c>
      <c r="B364" s="37">
        <v>119</v>
      </c>
      <c r="C364" s="38" t="s">
        <v>357</v>
      </c>
      <c r="D364" s="37" t="s">
        <v>127</v>
      </c>
      <c r="E364" s="39" t="s">
        <v>882</v>
      </c>
      <c r="F364" s="40" t="s">
        <v>135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130</v>
      </c>
      <c r="B365" s="45"/>
      <c r="C365" s="46"/>
      <c r="D365" s="46"/>
      <c r="E365" s="39" t="s">
        <v>882</v>
      </c>
      <c r="F365" s="46"/>
      <c r="G365" s="46"/>
      <c r="H365" s="46"/>
      <c r="I365" s="46"/>
      <c r="J365" s="47"/>
    </row>
    <row r="366">
      <c r="A366" s="37" t="s">
        <v>131</v>
      </c>
      <c r="B366" s="45"/>
      <c r="C366" s="46"/>
      <c r="D366" s="46"/>
      <c r="E366" s="39" t="s">
        <v>882</v>
      </c>
      <c r="F366" s="46"/>
      <c r="G366" s="46"/>
      <c r="H366" s="46"/>
      <c r="I366" s="46"/>
      <c r="J366" s="47"/>
    </row>
    <row r="367">
      <c r="A367" s="37" t="s">
        <v>125</v>
      </c>
      <c r="B367" s="37">
        <v>120</v>
      </c>
      <c r="C367" s="38" t="s">
        <v>359</v>
      </c>
      <c r="D367" s="37" t="s">
        <v>127</v>
      </c>
      <c r="E367" s="39" t="s">
        <v>883</v>
      </c>
      <c r="F367" s="40" t="s">
        <v>135</v>
      </c>
      <c r="G367" s="41">
        <v>1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>
      <c r="A368" s="37" t="s">
        <v>130</v>
      </c>
      <c r="B368" s="45"/>
      <c r="C368" s="46"/>
      <c r="D368" s="46"/>
      <c r="E368" s="39" t="s">
        <v>883</v>
      </c>
      <c r="F368" s="46"/>
      <c r="G368" s="46"/>
      <c r="H368" s="46"/>
      <c r="I368" s="46"/>
      <c r="J368" s="47"/>
    </row>
    <row r="369">
      <c r="A369" s="37" t="s">
        <v>131</v>
      </c>
      <c r="B369" s="45"/>
      <c r="C369" s="46"/>
      <c r="D369" s="46"/>
      <c r="E369" s="39" t="s">
        <v>883</v>
      </c>
      <c r="F369" s="46"/>
      <c r="G369" s="46"/>
      <c r="H369" s="46"/>
      <c r="I369" s="46"/>
      <c r="J369" s="47"/>
    </row>
    <row r="370">
      <c r="A370" s="37" t="s">
        <v>125</v>
      </c>
      <c r="B370" s="37">
        <v>121</v>
      </c>
      <c r="C370" s="38" t="s">
        <v>360</v>
      </c>
      <c r="D370" s="37" t="s">
        <v>127</v>
      </c>
      <c r="E370" s="39" t="s">
        <v>884</v>
      </c>
      <c r="F370" s="40" t="s">
        <v>135</v>
      </c>
      <c r="G370" s="41">
        <v>1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130</v>
      </c>
      <c r="B371" s="45"/>
      <c r="C371" s="46"/>
      <c r="D371" s="46"/>
      <c r="E371" s="39" t="s">
        <v>884</v>
      </c>
      <c r="F371" s="46"/>
      <c r="G371" s="46"/>
      <c r="H371" s="46"/>
      <c r="I371" s="46"/>
      <c r="J371" s="47"/>
    </row>
    <row r="372">
      <c r="A372" s="37" t="s">
        <v>131</v>
      </c>
      <c r="B372" s="45"/>
      <c r="C372" s="46"/>
      <c r="D372" s="46"/>
      <c r="E372" s="39" t="s">
        <v>884</v>
      </c>
      <c r="F372" s="46"/>
      <c r="G372" s="46"/>
      <c r="H372" s="46"/>
      <c r="I372" s="46"/>
      <c r="J372" s="47"/>
    </row>
    <row r="373" ht="30">
      <c r="A373" s="37" t="s">
        <v>125</v>
      </c>
      <c r="B373" s="37">
        <v>122</v>
      </c>
      <c r="C373" s="38" t="s">
        <v>362</v>
      </c>
      <c r="D373" s="37" t="s">
        <v>127</v>
      </c>
      <c r="E373" s="39" t="s">
        <v>885</v>
      </c>
      <c r="F373" s="40" t="s">
        <v>328</v>
      </c>
      <c r="G373" s="41">
        <v>1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30">
      <c r="A374" s="37" t="s">
        <v>130</v>
      </c>
      <c r="B374" s="45"/>
      <c r="C374" s="46"/>
      <c r="D374" s="46"/>
      <c r="E374" s="39" t="s">
        <v>885</v>
      </c>
      <c r="F374" s="46"/>
      <c r="G374" s="46"/>
      <c r="H374" s="46"/>
      <c r="I374" s="46"/>
      <c r="J374" s="47"/>
    </row>
    <row r="375" ht="45">
      <c r="A375" s="37" t="s">
        <v>131</v>
      </c>
      <c r="B375" s="45"/>
      <c r="C375" s="46"/>
      <c r="D375" s="46"/>
      <c r="E375" s="39" t="s">
        <v>886</v>
      </c>
      <c r="F375" s="46"/>
      <c r="G375" s="46"/>
      <c r="H375" s="46"/>
      <c r="I375" s="46"/>
      <c r="J375" s="47"/>
    </row>
    <row r="376">
      <c r="A376" s="37" t="s">
        <v>125</v>
      </c>
      <c r="B376" s="37">
        <v>123</v>
      </c>
      <c r="C376" s="38" t="s">
        <v>364</v>
      </c>
      <c r="D376" s="37" t="s">
        <v>127</v>
      </c>
      <c r="E376" s="39" t="s">
        <v>887</v>
      </c>
      <c r="F376" s="40" t="s">
        <v>135</v>
      </c>
      <c r="G376" s="41">
        <v>5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130</v>
      </c>
      <c r="B377" s="45"/>
      <c r="C377" s="46"/>
      <c r="D377" s="46"/>
      <c r="E377" s="39" t="s">
        <v>887</v>
      </c>
      <c r="F377" s="46"/>
      <c r="G377" s="46"/>
      <c r="H377" s="46"/>
      <c r="I377" s="46"/>
      <c r="J377" s="47"/>
    </row>
    <row r="378">
      <c r="A378" s="37" t="s">
        <v>131</v>
      </c>
      <c r="B378" s="45"/>
      <c r="C378" s="46"/>
      <c r="D378" s="46"/>
      <c r="E378" s="39" t="s">
        <v>887</v>
      </c>
      <c r="F378" s="46"/>
      <c r="G378" s="46"/>
      <c r="H378" s="46"/>
      <c r="I378" s="46"/>
      <c r="J378" s="47"/>
    </row>
    <row r="379">
      <c r="A379" s="37" t="s">
        <v>125</v>
      </c>
      <c r="B379" s="37">
        <v>124</v>
      </c>
      <c r="C379" s="38" t="s">
        <v>366</v>
      </c>
      <c r="D379" s="37" t="s">
        <v>127</v>
      </c>
      <c r="E379" s="39" t="s">
        <v>888</v>
      </c>
      <c r="F379" s="40" t="s">
        <v>328</v>
      </c>
      <c r="G379" s="41">
        <v>9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130</v>
      </c>
      <c r="B380" s="45"/>
      <c r="C380" s="46"/>
      <c r="D380" s="46"/>
      <c r="E380" s="39" t="s">
        <v>888</v>
      </c>
      <c r="F380" s="46"/>
      <c r="G380" s="46"/>
      <c r="H380" s="46"/>
      <c r="I380" s="46"/>
      <c r="J380" s="47"/>
    </row>
    <row r="381">
      <c r="A381" s="37" t="s">
        <v>131</v>
      </c>
      <c r="B381" s="45"/>
      <c r="C381" s="46"/>
      <c r="D381" s="46"/>
      <c r="E381" s="39" t="s">
        <v>888</v>
      </c>
      <c r="F381" s="46"/>
      <c r="G381" s="46"/>
      <c r="H381" s="46"/>
      <c r="I381" s="46"/>
      <c r="J381" s="47"/>
    </row>
    <row r="382">
      <c r="A382" s="37" t="s">
        <v>125</v>
      </c>
      <c r="B382" s="37">
        <v>125</v>
      </c>
      <c r="C382" s="38" t="s">
        <v>368</v>
      </c>
      <c r="D382" s="37" t="s">
        <v>127</v>
      </c>
      <c r="E382" s="39" t="s">
        <v>889</v>
      </c>
      <c r="F382" s="40" t="s">
        <v>328</v>
      </c>
      <c r="G382" s="41">
        <v>2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130</v>
      </c>
      <c r="B383" s="45"/>
      <c r="C383" s="46"/>
      <c r="D383" s="46"/>
      <c r="E383" s="39" t="s">
        <v>889</v>
      </c>
      <c r="F383" s="46"/>
      <c r="G383" s="46"/>
      <c r="H383" s="46"/>
      <c r="I383" s="46"/>
      <c r="J383" s="47"/>
    </row>
    <row r="384">
      <c r="A384" s="37" t="s">
        <v>131</v>
      </c>
      <c r="B384" s="45"/>
      <c r="C384" s="46"/>
      <c r="D384" s="46"/>
      <c r="E384" s="39" t="s">
        <v>889</v>
      </c>
      <c r="F384" s="46"/>
      <c r="G384" s="46"/>
      <c r="H384" s="46"/>
      <c r="I384" s="46"/>
      <c r="J384" s="47"/>
    </row>
    <row r="385">
      <c r="A385" s="37" t="s">
        <v>125</v>
      </c>
      <c r="B385" s="37">
        <v>126</v>
      </c>
      <c r="C385" s="38" t="s">
        <v>371</v>
      </c>
      <c r="D385" s="37" t="s">
        <v>127</v>
      </c>
      <c r="E385" s="39" t="s">
        <v>890</v>
      </c>
      <c r="F385" s="40" t="s">
        <v>328</v>
      </c>
      <c r="G385" s="41">
        <v>2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130</v>
      </c>
      <c r="B386" s="45"/>
      <c r="C386" s="46"/>
      <c r="D386" s="46"/>
      <c r="E386" s="39" t="s">
        <v>890</v>
      </c>
      <c r="F386" s="46"/>
      <c r="G386" s="46"/>
      <c r="H386" s="46"/>
      <c r="I386" s="46"/>
      <c r="J386" s="47"/>
    </row>
    <row r="387">
      <c r="A387" s="37" t="s">
        <v>131</v>
      </c>
      <c r="B387" s="45"/>
      <c r="C387" s="46"/>
      <c r="D387" s="46"/>
      <c r="E387" s="39" t="s">
        <v>890</v>
      </c>
      <c r="F387" s="46"/>
      <c r="G387" s="46"/>
      <c r="H387" s="46"/>
      <c r="I387" s="46"/>
      <c r="J387" s="47"/>
    </row>
    <row r="388">
      <c r="A388" s="37" t="s">
        <v>125</v>
      </c>
      <c r="B388" s="37">
        <v>127</v>
      </c>
      <c r="C388" s="38" t="s">
        <v>373</v>
      </c>
      <c r="D388" s="37" t="s">
        <v>127</v>
      </c>
      <c r="E388" s="39" t="s">
        <v>891</v>
      </c>
      <c r="F388" s="40" t="s">
        <v>328</v>
      </c>
      <c r="G388" s="41">
        <v>8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>
      <c r="A389" s="37" t="s">
        <v>130</v>
      </c>
      <c r="B389" s="45"/>
      <c r="C389" s="46"/>
      <c r="D389" s="46"/>
      <c r="E389" s="39" t="s">
        <v>891</v>
      </c>
      <c r="F389" s="46"/>
      <c r="G389" s="46"/>
      <c r="H389" s="46"/>
      <c r="I389" s="46"/>
      <c r="J389" s="47"/>
    </row>
    <row r="390">
      <c r="A390" s="37" t="s">
        <v>131</v>
      </c>
      <c r="B390" s="45"/>
      <c r="C390" s="46"/>
      <c r="D390" s="46"/>
      <c r="E390" s="39" t="s">
        <v>891</v>
      </c>
      <c r="F390" s="46"/>
      <c r="G390" s="46"/>
      <c r="H390" s="46"/>
      <c r="I390" s="46"/>
      <c r="J390" s="47"/>
    </row>
    <row r="391">
      <c r="A391" s="37" t="s">
        <v>125</v>
      </c>
      <c r="B391" s="37">
        <v>128</v>
      </c>
      <c r="C391" s="38" t="s">
        <v>375</v>
      </c>
      <c r="D391" s="37" t="s">
        <v>127</v>
      </c>
      <c r="E391" s="39" t="s">
        <v>892</v>
      </c>
      <c r="F391" s="40" t="s">
        <v>135</v>
      </c>
      <c r="G391" s="41">
        <v>4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130</v>
      </c>
      <c r="B392" s="45"/>
      <c r="C392" s="46"/>
      <c r="D392" s="46"/>
      <c r="E392" s="39" t="s">
        <v>892</v>
      </c>
      <c r="F392" s="46"/>
      <c r="G392" s="46"/>
      <c r="H392" s="46"/>
      <c r="I392" s="46"/>
      <c r="J392" s="47"/>
    </row>
    <row r="393">
      <c r="A393" s="37" t="s">
        <v>131</v>
      </c>
      <c r="B393" s="45"/>
      <c r="C393" s="46"/>
      <c r="D393" s="46"/>
      <c r="E393" s="39" t="s">
        <v>892</v>
      </c>
      <c r="F393" s="46"/>
      <c r="G393" s="46"/>
      <c r="H393" s="46"/>
      <c r="I393" s="46"/>
      <c r="J393" s="47"/>
    </row>
    <row r="394">
      <c r="A394" s="37" t="s">
        <v>125</v>
      </c>
      <c r="B394" s="37">
        <v>129</v>
      </c>
      <c r="C394" s="38" t="s">
        <v>377</v>
      </c>
      <c r="D394" s="37" t="s">
        <v>127</v>
      </c>
      <c r="E394" s="39" t="s">
        <v>893</v>
      </c>
      <c r="F394" s="40" t="s">
        <v>328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130</v>
      </c>
      <c r="B395" s="45"/>
      <c r="C395" s="46"/>
      <c r="D395" s="46"/>
      <c r="E395" s="39" t="s">
        <v>893</v>
      </c>
      <c r="F395" s="46"/>
      <c r="G395" s="46"/>
      <c r="H395" s="46"/>
      <c r="I395" s="46"/>
      <c r="J395" s="47"/>
    </row>
    <row r="396">
      <c r="A396" s="37" t="s">
        <v>131</v>
      </c>
      <c r="B396" s="45"/>
      <c r="C396" s="46"/>
      <c r="D396" s="46"/>
      <c r="E396" s="39" t="s">
        <v>893</v>
      </c>
      <c r="F396" s="46"/>
      <c r="G396" s="46"/>
      <c r="H396" s="46"/>
      <c r="I396" s="46"/>
      <c r="J396" s="47"/>
    </row>
    <row r="397" ht="45">
      <c r="A397" s="37" t="s">
        <v>125</v>
      </c>
      <c r="B397" s="37">
        <v>130</v>
      </c>
      <c r="C397" s="38" t="s">
        <v>378</v>
      </c>
      <c r="D397" s="37" t="s">
        <v>127</v>
      </c>
      <c r="E397" s="39" t="s">
        <v>894</v>
      </c>
      <c r="F397" s="40" t="s">
        <v>328</v>
      </c>
      <c r="G397" s="41">
        <v>1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45">
      <c r="A398" s="37" t="s">
        <v>130</v>
      </c>
      <c r="B398" s="45"/>
      <c r="C398" s="46"/>
      <c r="D398" s="46"/>
      <c r="E398" s="39" t="s">
        <v>895</v>
      </c>
      <c r="F398" s="46"/>
      <c r="G398" s="46"/>
      <c r="H398" s="46"/>
      <c r="I398" s="46"/>
      <c r="J398" s="47"/>
    </row>
    <row r="399" ht="45">
      <c r="A399" s="37" t="s">
        <v>131</v>
      </c>
      <c r="B399" s="45"/>
      <c r="C399" s="46"/>
      <c r="D399" s="46"/>
      <c r="E399" s="39" t="s">
        <v>895</v>
      </c>
      <c r="F399" s="46"/>
      <c r="G399" s="46"/>
      <c r="H399" s="46"/>
      <c r="I399" s="46"/>
      <c r="J399" s="47"/>
    </row>
    <row r="400">
      <c r="A400" s="37" t="s">
        <v>125</v>
      </c>
      <c r="B400" s="37">
        <v>131</v>
      </c>
      <c r="C400" s="38" t="s">
        <v>380</v>
      </c>
      <c r="D400" s="37" t="s">
        <v>127</v>
      </c>
      <c r="E400" s="39" t="s">
        <v>896</v>
      </c>
      <c r="F400" s="40" t="s">
        <v>328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>
      <c r="A401" s="37" t="s">
        <v>130</v>
      </c>
      <c r="B401" s="45"/>
      <c r="C401" s="46"/>
      <c r="D401" s="46"/>
      <c r="E401" s="39" t="s">
        <v>896</v>
      </c>
      <c r="F401" s="46"/>
      <c r="G401" s="46"/>
      <c r="H401" s="46"/>
      <c r="I401" s="46"/>
      <c r="J401" s="47"/>
    </row>
    <row r="402">
      <c r="A402" s="37" t="s">
        <v>131</v>
      </c>
      <c r="B402" s="45"/>
      <c r="C402" s="46"/>
      <c r="D402" s="46"/>
      <c r="E402" s="39" t="s">
        <v>896</v>
      </c>
      <c r="F402" s="46"/>
      <c r="G402" s="46"/>
      <c r="H402" s="46"/>
      <c r="I402" s="46"/>
      <c r="J402" s="47"/>
    </row>
    <row r="403">
      <c r="A403" s="37" t="s">
        <v>125</v>
      </c>
      <c r="B403" s="37">
        <v>132</v>
      </c>
      <c r="C403" s="38" t="s">
        <v>382</v>
      </c>
      <c r="D403" s="37" t="s">
        <v>127</v>
      </c>
      <c r="E403" s="39" t="s">
        <v>897</v>
      </c>
      <c r="F403" s="40" t="s">
        <v>135</v>
      </c>
      <c r="G403" s="41">
        <v>10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130</v>
      </c>
      <c r="B404" s="45"/>
      <c r="C404" s="46"/>
      <c r="D404" s="46"/>
      <c r="E404" s="39" t="s">
        <v>897</v>
      </c>
      <c r="F404" s="46"/>
      <c r="G404" s="46"/>
      <c r="H404" s="46"/>
      <c r="I404" s="46"/>
      <c r="J404" s="47"/>
    </row>
    <row r="405">
      <c r="A405" s="37" t="s">
        <v>131</v>
      </c>
      <c r="B405" s="45"/>
      <c r="C405" s="46"/>
      <c r="D405" s="46"/>
      <c r="E405" s="39" t="s">
        <v>897</v>
      </c>
      <c r="F405" s="46"/>
      <c r="G405" s="46"/>
      <c r="H405" s="46"/>
      <c r="I405" s="46"/>
      <c r="J405" s="47"/>
    </row>
    <row r="406">
      <c r="A406" s="37" t="s">
        <v>125</v>
      </c>
      <c r="B406" s="37">
        <v>133</v>
      </c>
      <c r="C406" s="38" t="s">
        <v>384</v>
      </c>
      <c r="D406" s="37" t="s">
        <v>127</v>
      </c>
      <c r="E406" s="39" t="s">
        <v>898</v>
      </c>
      <c r="F406" s="40" t="s">
        <v>135</v>
      </c>
      <c r="G406" s="41">
        <v>2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130</v>
      </c>
      <c r="B407" s="45"/>
      <c r="C407" s="46"/>
      <c r="D407" s="46"/>
      <c r="E407" s="39" t="s">
        <v>898</v>
      </c>
      <c r="F407" s="46"/>
      <c r="G407" s="46"/>
      <c r="H407" s="46"/>
      <c r="I407" s="46"/>
      <c r="J407" s="47"/>
    </row>
    <row r="408">
      <c r="A408" s="37" t="s">
        <v>131</v>
      </c>
      <c r="B408" s="45"/>
      <c r="C408" s="46"/>
      <c r="D408" s="46"/>
      <c r="E408" s="39" t="s">
        <v>898</v>
      </c>
      <c r="F408" s="46"/>
      <c r="G408" s="46"/>
      <c r="H408" s="46"/>
      <c r="I408" s="46"/>
      <c r="J408" s="47"/>
    </row>
    <row r="409">
      <c r="A409" s="37" t="s">
        <v>125</v>
      </c>
      <c r="B409" s="37">
        <v>134</v>
      </c>
      <c r="C409" s="38" t="s">
        <v>386</v>
      </c>
      <c r="D409" s="37" t="s">
        <v>127</v>
      </c>
      <c r="E409" s="39" t="s">
        <v>899</v>
      </c>
      <c r="F409" s="40" t="s">
        <v>135</v>
      </c>
      <c r="G409" s="41">
        <v>7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130</v>
      </c>
      <c r="B410" s="45"/>
      <c r="C410" s="46"/>
      <c r="D410" s="46"/>
      <c r="E410" s="39" t="s">
        <v>899</v>
      </c>
      <c r="F410" s="46"/>
      <c r="G410" s="46"/>
      <c r="H410" s="46"/>
      <c r="I410" s="46"/>
      <c r="J410" s="47"/>
    </row>
    <row r="411">
      <c r="A411" s="37" t="s">
        <v>131</v>
      </c>
      <c r="B411" s="45"/>
      <c r="C411" s="46"/>
      <c r="D411" s="46"/>
      <c r="E411" s="39" t="s">
        <v>899</v>
      </c>
      <c r="F411" s="46"/>
      <c r="G411" s="46"/>
      <c r="H411" s="46"/>
      <c r="I411" s="46"/>
      <c r="J411" s="47"/>
    </row>
    <row r="412" ht="30">
      <c r="A412" s="37" t="s">
        <v>125</v>
      </c>
      <c r="B412" s="37">
        <v>135</v>
      </c>
      <c r="C412" s="38" t="s">
        <v>388</v>
      </c>
      <c r="D412" s="37" t="s">
        <v>127</v>
      </c>
      <c r="E412" s="39" t="s">
        <v>900</v>
      </c>
      <c r="F412" s="40" t="s">
        <v>328</v>
      </c>
      <c r="G412" s="41">
        <v>2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30">
      <c r="A413" s="37" t="s">
        <v>130</v>
      </c>
      <c r="B413" s="45"/>
      <c r="C413" s="46"/>
      <c r="D413" s="46"/>
      <c r="E413" s="39" t="s">
        <v>900</v>
      </c>
      <c r="F413" s="46"/>
      <c r="G413" s="46"/>
      <c r="H413" s="46"/>
      <c r="I413" s="46"/>
      <c r="J413" s="47"/>
    </row>
    <row r="414" ht="30">
      <c r="A414" s="37" t="s">
        <v>131</v>
      </c>
      <c r="B414" s="45"/>
      <c r="C414" s="46"/>
      <c r="D414" s="46"/>
      <c r="E414" s="39" t="s">
        <v>900</v>
      </c>
      <c r="F414" s="46"/>
      <c r="G414" s="46"/>
      <c r="H414" s="46"/>
      <c r="I414" s="46"/>
      <c r="J414" s="47"/>
    </row>
    <row r="415" ht="30">
      <c r="A415" s="37" t="s">
        <v>125</v>
      </c>
      <c r="B415" s="37">
        <v>136</v>
      </c>
      <c r="C415" s="38" t="s">
        <v>390</v>
      </c>
      <c r="D415" s="37" t="s">
        <v>127</v>
      </c>
      <c r="E415" s="39" t="s">
        <v>901</v>
      </c>
      <c r="F415" s="40" t="s">
        <v>328</v>
      </c>
      <c r="G415" s="41">
        <v>2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 ht="30">
      <c r="A416" s="37" t="s">
        <v>130</v>
      </c>
      <c r="B416" s="45"/>
      <c r="C416" s="46"/>
      <c r="D416" s="46"/>
      <c r="E416" s="39" t="s">
        <v>901</v>
      </c>
      <c r="F416" s="46"/>
      <c r="G416" s="46"/>
      <c r="H416" s="46"/>
      <c r="I416" s="46"/>
      <c r="J416" s="47"/>
    </row>
    <row r="417" ht="30">
      <c r="A417" s="37" t="s">
        <v>131</v>
      </c>
      <c r="B417" s="45"/>
      <c r="C417" s="46"/>
      <c r="D417" s="46"/>
      <c r="E417" s="39" t="s">
        <v>901</v>
      </c>
      <c r="F417" s="46"/>
      <c r="G417" s="46"/>
      <c r="H417" s="46"/>
      <c r="I417" s="46"/>
      <c r="J417" s="47"/>
    </row>
    <row r="418">
      <c r="A418" s="37" t="s">
        <v>125</v>
      </c>
      <c r="B418" s="37">
        <v>137</v>
      </c>
      <c r="C418" s="38" t="s">
        <v>392</v>
      </c>
      <c r="D418" s="37" t="s">
        <v>127</v>
      </c>
      <c r="E418" s="39" t="s">
        <v>902</v>
      </c>
      <c r="F418" s="40" t="s">
        <v>135</v>
      </c>
      <c r="G418" s="41">
        <v>65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130</v>
      </c>
      <c r="B419" s="45"/>
      <c r="C419" s="46"/>
      <c r="D419" s="46"/>
      <c r="E419" s="39" t="s">
        <v>902</v>
      </c>
      <c r="F419" s="46"/>
      <c r="G419" s="46"/>
      <c r="H419" s="46"/>
      <c r="I419" s="46"/>
      <c r="J419" s="47"/>
    </row>
    <row r="420">
      <c r="A420" s="37" t="s">
        <v>131</v>
      </c>
      <c r="B420" s="45"/>
      <c r="C420" s="46"/>
      <c r="D420" s="46"/>
      <c r="E420" s="39" t="s">
        <v>902</v>
      </c>
      <c r="F420" s="46"/>
      <c r="G420" s="46"/>
      <c r="H420" s="46"/>
      <c r="I420" s="46"/>
      <c r="J420" s="47"/>
    </row>
    <row r="421">
      <c r="A421" s="37" t="s">
        <v>125</v>
      </c>
      <c r="B421" s="37">
        <v>138</v>
      </c>
      <c r="C421" s="38" t="s">
        <v>394</v>
      </c>
      <c r="D421" s="37" t="s">
        <v>127</v>
      </c>
      <c r="E421" s="39" t="s">
        <v>903</v>
      </c>
      <c r="F421" s="40" t="s">
        <v>135</v>
      </c>
      <c r="G421" s="41">
        <v>1220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130</v>
      </c>
      <c r="B422" s="45"/>
      <c r="C422" s="46"/>
      <c r="D422" s="46"/>
      <c r="E422" s="39" t="s">
        <v>903</v>
      </c>
      <c r="F422" s="46"/>
      <c r="G422" s="46"/>
      <c r="H422" s="46"/>
      <c r="I422" s="46"/>
      <c r="J422" s="47"/>
    </row>
    <row r="423">
      <c r="A423" s="37" t="s">
        <v>131</v>
      </c>
      <c r="B423" s="45"/>
      <c r="C423" s="46"/>
      <c r="D423" s="46"/>
      <c r="E423" s="39" t="s">
        <v>903</v>
      </c>
      <c r="F423" s="46"/>
      <c r="G423" s="46"/>
      <c r="H423" s="46"/>
      <c r="I423" s="46"/>
      <c r="J423" s="47"/>
    </row>
    <row r="424">
      <c r="A424" s="37" t="s">
        <v>125</v>
      </c>
      <c r="B424" s="37">
        <v>139</v>
      </c>
      <c r="C424" s="38" t="s">
        <v>396</v>
      </c>
      <c r="D424" s="37" t="s">
        <v>127</v>
      </c>
      <c r="E424" s="39" t="s">
        <v>904</v>
      </c>
      <c r="F424" s="40" t="s">
        <v>135</v>
      </c>
      <c r="G424" s="41">
        <v>13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130</v>
      </c>
      <c r="B425" s="45"/>
      <c r="C425" s="46"/>
      <c r="D425" s="46"/>
      <c r="E425" s="39" t="s">
        <v>904</v>
      </c>
      <c r="F425" s="46"/>
      <c r="G425" s="46"/>
      <c r="H425" s="46"/>
      <c r="I425" s="46"/>
      <c r="J425" s="47"/>
    </row>
    <row r="426">
      <c r="A426" s="37" t="s">
        <v>131</v>
      </c>
      <c r="B426" s="45"/>
      <c r="C426" s="46"/>
      <c r="D426" s="46"/>
      <c r="E426" s="39" t="s">
        <v>904</v>
      </c>
      <c r="F426" s="46"/>
      <c r="G426" s="46"/>
      <c r="H426" s="46"/>
      <c r="I426" s="46"/>
      <c r="J426" s="47"/>
    </row>
    <row r="427" ht="30">
      <c r="A427" s="37" t="s">
        <v>125</v>
      </c>
      <c r="B427" s="37">
        <v>140</v>
      </c>
      <c r="C427" s="38" t="s">
        <v>398</v>
      </c>
      <c r="D427" s="37" t="s">
        <v>127</v>
      </c>
      <c r="E427" s="39" t="s">
        <v>905</v>
      </c>
      <c r="F427" s="40" t="s">
        <v>135</v>
      </c>
      <c r="G427" s="41">
        <v>13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 ht="30">
      <c r="A428" s="37" t="s">
        <v>130</v>
      </c>
      <c r="B428" s="45"/>
      <c r="C428" s="46"/>
      <c r="D428" s="46"/>
      <c r="E428" s="39" t="s">
        <v>905</v>
      </c>
      <c r="F428" s="46"/>
      <c r="G428" s="46"/>
      <c r="H428" s="46"/>
      <c r="I428" s="46"/>
      <c r="J428" s="47"/>
    </row>
    <row r="429" ht="30">
      <c r="A429" s="37" t="s">
        <v>131</v>
      </c>
      <c r="B429" s="45"/>
      <c r="C429" s="46"/>
      <c r="D429" s="46"/>
      <c r="E429" s="39" t="s">
        <v>905</v>
      </c>
      <c r="F429" s="46"/>
      <c r="G429" s="46"/>
      <c r="H429" s="46"/>
      <c r="I429" s="46"/>
      <c r="J429" s="47"/>
    </row>
    <row r="430">
      <c r="A430" s="37" t="s">
        <v>125</v>
      </c>
      <c r="B430" s="37">
        <v>141</v>
      </c>
      <c r="C430" s="38" t="s">
        <v>400</v>
      </c>
      <c r="D430" s="37" t="s">
        <v>127</v>
      </c>
      <c r="E430" s="39" t="s">
        <v>904</v>
      </c>
      <c r="F430" s="40" t="s">
        <v>135</v>
      </c>
      <c r="G430" s="41">
        <v>4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130</v>
      </c>
      <c r="B431" s="45"/>
      <c r="C431" s="46"/>
      <c r="D431" s="46"/>
      <c r="E431" s="39" t="s">
        <v>904</v>
      </c>
      <c r="F431" s="46"/>
      <c r="G431" s="46"/>
      <c r="H431" s="46"/>
      <c r="I431" s="46"/>
      <c r="J431" s="47"/>
    </row>
    <row r="432">
      <c r="A432" s="37" t="s">
        <v>131</v>
      </c>
      <c r="B432" s="45"/>
      <c r="C432" s="46"/>
      <c r="D432" s="46"/>
      <c r="E432" s="39" t="s">
        <v>904</v>
      </c>
      <c r="F432" s="46"/>
      <c r="G432" s="46"/>
      <c r="H432" s="46"/>
      <c r="I432" s="46"/>
      <c r="J432" s="47"/>
    </row>
    <row r="433" ht="30">
      <c r="A433" s="37" t="s">
        <v>125</v>
      </c>
      <c r="B433" s="37">
        <v>142</v>
      </c>
      <c r="C433" s="38" t="s">
        <v>402</v>
      </c>
      <c r="D433" s="37" t="s">
        <v>127</v>
      </c>
      <c r="E433" s="39" t="s">
        <v>906</v>
      </c>
      <c r="F433" s="40" t="s">
        <v>135</v>
      </c>
      <c r="G433" s="41">
        <v>4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130</v>
      </c>
      <c r="B434" s="45"/>
      <c r="C434" s="46"/>
      <c r="D434" s="46"/>
      <c r="E434" s="39" t="s">
        <v>906</v>
      </c>
      <c r="F434" s="46"/>
      <c r="G434" s="46"/>
      <c r="H434" s="46"/>
      <c r="I434" s="46"/>
      <c r="J434" s="47"/>
    </row>
    <row r="435" ht="30">
      <c r="A435" s="37" t="s">
        <v>131</v>
      </c>
      <c r="B435" s="45"/>
      <c r="C435" s="46"/>
      <c r="D435" s="46"/>
      <c r="E435" s="39" t="s">
        <v>906</v>
      </c>
      <c r="F435" s="46"/>
      <c r="G435" s="46"/>
      <c r="H435" s="46"/>
      <c r="I435" s="46"/>
      <c r="J435" s="47"/>
    </row>
    <row r="436">
      <c r="A436" s="37" t="s">
        <v>125</v>
      </c>
      <c r="B436" s="37">
        <v>143</v>
      </c>
      <c r="C436" s="38" t="s">
        <v>404</v>
      </c>
      <c r="D436" s="37" t="s">
        <v>127</v>
      </c>
      <c r="E436" s="39" t="s">
        <v>907</v>
      </c>
      <c r="F436" s="40" t="s">
        <v>135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130</v>
      </c>
      <c r="B437" s="45"/>
      <c r="C437" s="46"/>
      <c r="D437" s="46"/>
      <c r="E437" s="39" t="s">
        <v>907</v>
      </c>
      <c r="F437" s="46"/>
      <c r="G437" s="46"/>
      <c r="H437" s="46"/>
      <c r="I437" s="46"/>
      <c r="J437" s="47"/>
    </row>
    <row r="438">
      <c r="A438" s="37" t="s">
        <v>131</v>
      </c>
      <c r="B438" s="45"/>
      <c r="C438" s="46"/>
      <c r="D438" s="46"/>
      <c r="E438" s="39" t="s">
        <v>908</v>
      </c>
      <c r="F438" s="46"/>
      <c r="G438" s="46"/>
      <c r="H438" s="46"/>
      <c r="I438" s="46"/>
      <c r="J438" s="47"/>
    </row>
    <row r="439">
      <c r="A439" s="37" t="s">
        <v>125</v>
      </c>
      <c r="B439" s="37">
        <v>144</v>
      </c>
      <c r="C439" s="38" t="s">
        <v>406</v>
      </c>
      <c r="D439" s="37" t="s">
        <v>127</v>
      </c>
      <c r="E439" s="39" t="s">
        <v>909</v>
      </c>
      <c r="F439" s="40" t="s">
        <v>135</v>
      </c>
      <c r="G439" s="41">
        <v>1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130</v>
      </c>
      <c r="B440" s="45"/>
      <c r="C440" s="46"/>
      <c r="D440" s="46"/>
      <c r="E440" s="39" t="s">
        <v>909</v>
      </c>
      <c r="F440" s="46"/>
      <c r="G440" s="46"/>
      <c r="H440" s="46"/>
      <c r="I440" s="46"/>
      <c r="J440" s="47"/>
    </row>
    <row r="441">
      <c r="A441" s="37" t="s">
        <v>131</v>
      </c>
      <c r="B441" s="45"/>
      <c r="C441" s="46"/>
      <c r="D441" s="46"/>
      <c r="E441" s="39" t="s">
        <v>909</v>
      </c>
      <c r="F441" s="46"/>
      <c r="G441" s="46"/>
      <c r="H441" s="46"/>
      <c r="I441" s="46"/>
      <c r="J441" s="47"/>
    </row>
    <row r="442">
      <c r="A442" s="37" t="s">
        <v>125</v>
      </c>
      <c r="B442" s="37">
        <v>145</v>
      </c>
      <c r="C442" s="38" t="s">
        <v>408</v>
      </c>
      <c r="D442" s="37" t="s">
        <v>127</v>
      </c>
      <c r="E442" s="39" t="s">
        <v>910</v>
      </c>
      <c r="F442" s="40" t="s">
        <v>328</v>
      </c>
      <c r="G442" s="41">
        <v>3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130</v>
      </c>
      <c r="B443" s="45"/>
      <c r="C443" s="46"/>
      <c r="D443" s="46"/>
      <c r="E443" s="39" t="s">
        <v>910</v>
      </c>
      <c r="F443" s="46"/>
      <c r="G443" s="46"/>
      <c r="H443" s="46"/>
      <c r="I443" s="46"/>
      <c r="J443" s="47"/>
    </row>
    <row r="444">
      <c r="A444" s="37" t="s">
        <v>131</v>
      </c>
      <c r="B444" s="45"/>
      <c r="C444" s="46"/>
      <c r="D444" s="46"/>
      <c r="E444" s="39" t="s">
        <v>910</v>
      </c>
      <c r="F444" s="46"/>
      <c r="G444" s="46"/>
      <c r="H444" s="46"/>
      <c r="I444" s="46"/>
      <c r="J444" s="47"/>
    </row>
    <row r="445">
      <c r="A445" s="37" t="s">
        <v>125</v>
      </c>
      <c r="B445" s="37">
        <v>146</v>
      </c>
      <c r="C445" s="38" t="s">
        <v>410</v>
      </c>
      <c r="D445" s="37" t="s">
        <v>127</v>
      </c>
      <c r="E445" s="39" t="s">
        <v>911</v>
      </c>
      <c r="F445" s="40" t="s">
        <v>328</v>
      </c>
      <c r="G445" s="41">
        <v>18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130</v>
      </c>
      <c r="B446" s="45"/>
      <c r="C446" s="46"/>
      <c r="D446" s="46"/>
      <c r="E446" s="39" t="s">
        <v>911</v>
      </c>
      <c r="F446" s="46"/>
      <c r="G446" s="46"/>
      <c r="H446" s="46"/>
      <c r="I446" s="46"/>
      <c r="J446" s="47"/>
    </row>
    <row r="447">
      <c r="A447" s="37" t="s">
        <v>131</v>
      </c>
      <c r="B447" s="45"/>
      <c r="C447" s="46"/>
      <c r="D447" s="46"/>
      <c r="E447" s="39" t="s">
        <v>911</v>
      </c>
      <c r="F447" s="46"/>
      <c r="G447" s="46"/>
      <c r="H447" s="46"/>
      <c r="I447" s="46"/>
      <c r="J447" s="47"/>
    </row>
    <row r="448">
      <c r="A448" s="37" t="s">
        <v>125</v>
      </c>
      <c r="B448" s="37">
        <v>147</v>
      </c>
      <c r="C448" s="38" t="s">
        <v>412</v>
      </c>
      <c r="D448" s="37" t="s">
        <v>127</v>
      </c>
      <c r="E448" s="39" t="s">
        <v>912</v>
      </c>
      <c r="F448" s="40" t="s">
        <v>328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130</v>
      </c>
      <c r="B449" s="45"/>
      <c r="C449" s="46"/>
      <c r="D449" s="46"/>
      <c r="E449" s="39" t="s">
        <v>912</v>
      </c>
      <c r="F449" s="46"/>
      <c r="G449" s="46"/>
      <c r="H449" s="46"/>
      <c r="I449" s="46"/>
      <c r="J449" s="47"/>
    </row>
    <row r="450">
      <c r="A450" s="37" t="s">
        <v>131</v>
      </c>
      <c r="B450" s="45"/>
      <c r="C450" s="46"/>
      <c r="D450" s="46"/>
      <c r="E450" s="39" t="s">
        <v>912</v>
      </c>
      <c r="F450" s="46"/>
      <c r="G450" s="46"/>
      <c r="H450" s="46"/>
      <c r="I450" s="46"/>
      <c r="J450" s="47"/>
    </row>
    <row r="451" ht="30">
      <c r="A451" s="37" t="s">
        <v>125</v>
      </c>
      <c r="B451" s="37">
        <v>148</v>
      </c>
      <c r="C451" s="38" t="s">
        <v>414</v>
      </c>
      <c r="D451" s="37" t="s">
        <v>127</v>
      </c>
      <c r="E451" s="39" t="s">
        <v>509</v>
      </c>
      <c r="F451" s="40" t="s">
        <v>328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130</v>
      </c>
      <c r="B452" s="45"/>
      <c r="C452" s="46"/>
      <c r="D452" s="46"/>
      <c r="E452" s="39" t="s">
        <v>509</v>
      </c>
      <c r="F452" s="46"/>
      <c r="G452" s="46"/>
      <c r="H452" s="46"/>
      <c r="I452" s="46"/>
      <c r="J452" s="47"/>
    </row>
    <row r="453" ht="30">
      <c r="A453" s="37" t="s">
        <v>131</v>
      </c>
      <c r="B453" s="45"/>
      <c r="C453" s="46"/>
      <c r="D453" s="46"/>
      <c r="E453" s="39" t="s">
        <v>509</v>
      </c>
      <c r="F453" s="46"/>
      <c r="G453" s="46"/>
      <c r="H453" s="46"/>
      <c r="I453" s="46"/>
      <c r="J453" s="47"/>
    </row>
    <row r="454">
      <c r="A454" s="37" t="s">
        <v>125</v>
      </c>
      <c r="B454" s="37">
        <v>149</v>
      </c>
      <c r="C454" s="38" t="s">
        <v>416</v>
      </c>
      <c r="D454" s="37" t="s">
        <v>127</v>
      </c>
      <c r="E454" s="39" t="s">
        <v>913</v>
      </c>
      <c r="F454" s="40" t="s">
        <v>328</v>
      </c>
      <c r="G454" s="41">
        <v>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130</v>
      </c>
      <c r="B455" s="45"/>
      <c r="C455" s="46"/>
      <c r="D455" s="46"/>
      <c r="E455" s="39" t="s">
        <v>913</v>
      </c>
      <c r="F455" s="46"/>
      <c r="G455" s="46"/>
      <c r="H455" s="46"/>
      <c r="I455" s="46"/>
      <c r="J455" s="47"/>
    </row>
    <row r="456">
      <c r="A456" s="37" t="s">
        <v>131</v>
      </c>
      <c r="B456" s="45"/>
      <c r="C456" s="46"/>
      <c r="D456" s="46"/>
      <c r="E456" s="39" t="s">
        <v>913</v>
      </c>
      <c r="F456" s="46"/>
      <c r="G456" s="46"/>
      <c r="H456" s="46"/>
      <c r="I456" s="46"/>
      <c r="J456" s="47"/>
    </row>
    <row r="457">
      <c r="A457" s="37" t="s">
        <v>125</v>
      </c>
      <c r="B457" s="37">
        <v>150</v>
      </c>
      <c r="C457" s="38" t="s">
        <v>418</v>
      </c>
      <c r="D457" s="37" t="s">
        <v>127</v>
      </c>
      <c r="E457" s="39" t="s">
        <v>914</v>
      </c>
      <c r="F457" s="40" t="s">
        <v>328</v>
      </c>
      <c r="G457" s="41">
        <v>5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130</v>
      </c>
      <c r="B458" s="45"/>
      <c r="C458" s="46"/>
      <c r="D458" s="46"/>
      <c r="E458" s="39" t="s">
        <v>914</v>
      </c>
      <c r="F458" s="46"/>
      <c r="G458" s="46"/>
      <c r="H458" s="46"/>
      <c r="I458" s="46"/>
      <c r="J458" s="47"/>
    </row>
    <row r="459">
      <c r="A459" s="37" t="s">
        <v>131</v>
      </c>
      <c r="B459" s="45"/>
      <c r="C459" s="46"/>
      <c r="D459" s="46"/>
      <c r="E459" s="39" t="s">
        <v>914</v>
      </c>
      <c r="F459" s="46"/>
      <c r="G459" s="46"/>
      <c r="H459" s="46"/>
      <c r="I459" s="46"/>
      <c r="J459" s="47"/>
    </row>
    <row r="460">
      <c r="A460" s="37" t="s">
        <v>125</v>
      </c>
      <c r="B460" s="37">
        <v>151</v>
      </c>
      <c r="C460" s="38" t="s">
        <v>421</v>
      </c>
      <c r="D460" s="37" t="s">
        <v>127</v>
      </c>
      <c r="E460" s="39" t="s">
        <v>915</v>
      </c>
      <c r="F460" s="40" t="s">
        <v>328</v>
      </c>
      <c r="G460" s="41">
        <v>1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130</v>
      </c>
      <c r="B461" s="45"/>
      <c r="C461" s="46"/>
      <c r="D461" s="46"/>
      <c r="E461" s="39" t="s">
        <v>915</v>
      </c>
      <c r="F461" s="46"/>
      <c r="G461" s="46"/>
      <c r="H461" s="46"/>
      <c r="I461" s="46"/>
      <c r="J461" s="47"/>
    </row>
    <row r="462">
      <c r="A462" s="37" t="s">
        <v>131</v>
      </c>
      <c r="B462" s="45"/>
      <c r="C462" s="46"/>
      <c r="D462" s="46"/>
      <c r="E462" s="39" t="s">
        <v>915</v>
      </c>
      <c r="F462" s="46"/>
      <c r="G462" s="46"/>
      <c r="H462" s="46"/>
      <c r="I462" s="46"/>
      <c r="J462" s="47"/>
    </row>
    <row r="463">
      <c r="A463" s="37" t="s">
        <v>125</v>
      </c>
      <c r="B463" s="37">
        <v>152</v>
      </c>
      <c r="C463" s="38" t="s">
        <v>423</v>
      </c>
      <c r="D463" s="37" t="s">
        <v>127</v>
      </c>
      <c r="E463" s="39" t="s">
        <v>916</v>
      </c>
      <c r="F463" s="40" t="s">
        <v>328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130</v>
      </c>
      <c r="B464" s="45"/>
      <c r="C464" s="46"/>
      <c r="D464" s="46"/>
      <c r="E464" s="39" t="s">
        <v>916</v>
      </c>
      <c r="F464" s="46"/>
      <c r="G464" s="46"/>
      <c r="H464" s="46"/>
      <c r="I464" s="46"/>
      <c r="J464" s="47"/>
    </row>
    <row r="465">
      <c r="A465" s="37" t="s">
        <v>131</v>
      </c>
      <c r="B465" s="45"/>
      <c r="C465" s="46"/>
      <c r="D465" s="46"/>
      <c r="E465" s="39" t="s">
        <v>916</v>
      </c>
      <c r="F465" s="46"/>
      <c r="G465" s="46"/>
      <c r="H465" s="46"/>
      <c r="I465" s="46"/>
      <c r="J465" s="47"/>
    </row>
    <row r="466">
      <c r="A466" s="37" t="s">
        <v>125</v>
      </c>
      <c r="B466" s="37">
        <v>153</v>
      </c>
      <c r="C466" s="38" t="s">
        <v>425</v>
      </c>
      <c r="D466" s="37" t="s">
        <v>127</v>
      </c>
      <c r="E466" s="39" t="s">
        <v>917</v>
      </c>
      <c r="F466" s="40" t="s">
        <v>328</v>
      </c>
      <c r="G466" s="41">
        <v>1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>
      <c r="A467" s="37" t="s">
        <v>130</v>
      </c>
      <c r="B467" s="45"/>
      <c r="C467" s="46"/>
      <c r="D467" s="46"/>
      <c r="E467" s="39" t="s">
        <v>917</v>
      </c>
      <c r="F467" s="46"/>
      <c r="G467" s="46"/>
      <c r="H467" s="46"/>
      <c r="I467" s="46"/>
      <c r="J467" s="47"/>
    </row>
    <row r="468">
      <c r="A468" s="37" t="s">
        <v>131</v>
      </c>
      <c r="B468" s="45"/>
      <c r="C468" s="46"/>
      <c r="D468" s="46"/>
      <c r="E468" s="39" t="s">
        <v>917</v>
      </c>
      <c r="F468" s="46"/>
      <c r="G468" s="46"/>
      <c r="H468" s="46"/>
      <c r="I468" s="46"/>
      <c r="J468" s="47"/>
    </row>
    <row r="469">
      <c r="A469" s="37" t="s">
        <v>125</v>
      </c>
      <c r="B469" s="37">
        <v>154</v>
      </c>
      <c r="C469" s="38" t="s">
        <v>427</v>
      </c>
      <c r="D469" s="37" t="s">
        <v>127</v>
      </c>
      <c r="E469" s="39" t="s">
        <v>918</v>
      </c>
      <c r="F469" s="40" t="s">
        <v>328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>
      <c r="A470" s="37" t="s">
        <v>130</v>
      </c>
      <c r="B470" s="45"/>
      <c r="C470" s="46"/>
      <c r="D470" s="46"/>
      <c r="E470" s="39" t="s">
        <v>918</v>
      </c>
      <c r="F470" s="46"/>
      <c r="G470" s="46"/>
      <c r="H470" s="46"/>
      <c r="I470" s="46"/>
      <c r="J470" s="47"/>
    </row>
    <row r="471">
      <c r="A471" s="37" t="s">
        <v>131</v>
      </c>
      <c r="B471" s="45"/>
      <c r="C471" s="46"/>
      <c r="D471" s="46"/>
      <c r="E471" s="39" t="s">
        <v>918</v>
      </c>
      <c r="F471" s="46"/>
      <c r="G471" s="46"/>
      <c r="H471" s="46"/>
      <c r="I471" s="46"/>
      <c r="J471" s="47"/>
    </row>
    <row r="472">
      <c r="A472" s="37" t="s">
        <v>125</v>
      </c>
      <c r="B472" s="37">
        <v>155</v>
      </c>
      <c r="C472" s="38" t="s">
        <v>459</v>
      </c>
      <c r="D472" s="37" t="s">
        <v>127</v>
      </c>
      <c r="E472" s="39" t="s">
        <v>661</v>
      </c>
      <c r="F472" s="40" t="s">
        <v>138</v>
      </c>
      <c r="G472" s="41">
        <v>30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130</v>
      </c>
      <c r="B473" s="45"/>
      <c r="C473" s="46"/>
      <c r="D473" s="46"/>
      <c r="E473" s="39" t="s">
        <v>661</v>
      </c>
      <c r="F473" s="46"/>
      <c r="G473" s="46"/>
      <c r="H473" s="46"/>
      <c r="I473" s="46"/>
      <c r="J473" s="47"/>
    </row>
    <row r="474">
      <c r="A474" s="37" t="s">
        <v>131</v>
      </c>
      <c r="B474" s="45"/>
      <c r="C474" s="46"/>
      <c r="D474" s="46"/>
      <c r="E474" s="39" t="s">
        <v>661</v>
      </c>
      <c r="F474" s="46"/>
      <c r="G474" s="46"/>
      <c r="H474" s="46"/>
      <c r="I474" s="46"/>
      <c r="J474" s="47"/>
    </row>
    <row r="475">
      <c r="A475" s="37" t="s">
        <v>125</v>
      </c>
      <c r="B475" s="37">
        <v>156</v>
      </c>
      <c r="C475" s="38" t="s">
        <v>919</v>
      </c>
      <c r="D475" s="37" t="s">
        <v>127</v>
      </c>
      <c r="E475" s="39" t="s">
        <v>920</v>
      </c>
      <c r="F475" s="40" t="s">
        <v>135</v>
      </c>
      <c r="G475" s="41">
        <v>10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>
      <c r="A476" s="37" t="s">
        <v>130</v>
      </c>
      <c r="B476" s="45"/>
      <c r="C476" s="46"/>
      <c r="D476" s="46"/>
      <c r="E476" s="39" t="s">
        <v>920</v>
      </c>
      <c r="F476" s="46"/>
      <c r="G476" s="46"/>
      <c r="H476" s="46"/>
      <c r="I476" s="46"/>
      <c r="J476" s="47"/>
    </row>
    <row r="477">
      <c r="A477" s="37" t="s">
        <v>131</v>
      </c>
      <c r="B477" s="45"/>
      <c r="C477" s="46"/>
      <c r="D477" s="46"/>
      <c r="E477" s="39" t="s">
        <v>920</v>
      </c>
      <c r="F477" s="46"/>
      <c r="G477" s="46"/>
      <c r="H477" s="46"/>
      <c r="I477" s="46"/>
      <c r="J477" s="47"/>
    </row>
    <row r="478">
      <c r="A478" s="31" t="s">
        <v>122</v>
      </c>
      <c r="B478" s="32"/>
      <c r="C478" s="33" t="s">
        <v>233</v>
      </c>
      <c r="D478" s="34"/>
      <c r="E478" s="31" t="s">
        <v>234</v>
      </c>
      <c r="F478" s="34"/>
      <c r="G478" s="34"/>
      <c r="H478" s="34"/>
      <c r="I478" s="35">
        <f>SUMIFS(I479:I488,A479:A488,"P")</f>
        <v>0</v>
      </c>
      <c r="J478" s="36"/>
    </row>
    <row r="479" ht="30">
      <c r="A479" s="37" t="s">
        <v>125</v>
      </c>
      <c r="B479" s="37">
        <v>157</v>
      </c>
      <c r="C479" s="38" t="s">
        <v>235</v>
      </c>
      <c r="D479" s="37" t="s">
        <v>127</v>
      </c>
      <c r="E479" s="39" t="s">
        <v>236</v>
      </c>
      <c r="F479" s="40" t="s">
        <v>237</v>
      </c>
      <c r="G479" s="41">
        <v>0.77000000000000002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 ht="30">
      <c r="A480" s="37" t="s">
        <v>130</v>
      </c>
      <c r="B480" s="45"/>
      <c r="C480" s="46"/>
      <c r="D480" s="46"/>
      <c r="E480" s="39" t="s">
        <v>236</v>
      </c>
      <c r="F480" s="46"/>
      <c r="G480" s="46"/>
      <c r="H480" s="46"/>
      <c r="I480" s="46"/>
      <c r="J480" s="47"/>
    </row>
    <row r="481" ht="30">
      <c r="A481" s="37" t="s">
        <v>131</v>
      </c>
      <c r="B481" s="45"/>
      <c r="C481" s="46"/>
      <c r="D481" s="46"/>
      <c r="E481" s="39" t="s">
        <v>236</v>
      </c>
      <c r="F481" s="46"/>
      <c r="G481" s="46"/>
      <c r="H481" s="46"/>
      <c r="I481" s="46"/>
      <c r="J481" s="47"/>
    </row>
    <row r="482" ht="45">
      <c r="A482" s="37" t="s">
        <v>125</v>
      </c>
      <c r="B482" s="37">
        <v>158</v>
      </c>
      <c r="C482" s="38" t="s">
        <v>238</v>
      </c>
      <c r="D482" s="37" t="s">
        <v>239</v>
      </c>
      <c r="E482" s="39" t="s">
        <v>240</v>
      </c>
      <c r="F482" s="40" t="s">
        <v>237</v>
      </c>
      <c r="G482" s="41">
        <v>28.390000000000001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 ht="30">
      <c r="A483" s="37" t="s">
        <v>130</v>
      </c>
      <c r="B483" s="45"/>
      <c r="C483" s="46"/>
      <c r="D483" s="46"/>
      <c r="E483" s="39" t="s">
        <v>241</v>
      </c>
      <c r="F483" s="46"/>
      <c r="G483" s="46"/>
      <c r="H483" s="46"/>
      <c r="I483" s="46"/>
      <c r="J483" s="47"/>
    </row>
    <row r="484">
      <c r="A484" s="37" t="s">
        <v>242</v>
      </c>
      <c r="B484" s="45"/>
      <c r="C484" s="46"/>
      <c r="D484" s="46"/>
      <c r="E484" s="51" t="s">
        <v>921</v>
      </c>
      <c r="F484" s="46"/>
      <c r="G484" s="46"/>
      <c r="H484" s="46"/>
      <c r="I484" s="46"/>
      <c r="J484" s="47"/>
    </row>
    <row r="485" ht="225">
      <c r="A485" s="37" t="s">
        <v>131</v>
      </c>
      <c r="B485" s="45"/>
      <c r="C485" s="46"/>
      <c r="D485" s="46"/>
      <c r="E485" s="39" t="s">
        <v>244</v>
      </c>
      <c r="F485" s="46"/>
      <c r="G485" s="46"/>
      <c r="H485" s="46"/>
      <c r="I485" s="46"/>
      <c r="J485" s="47"/>
    </row>
    <row r="486" ht="45">
      <c r="A486" s="37" t="s">
        <v>125</v>
      </c>
      <c r="B486" s="37">
        <v>159</v>
      </c>
      <c r="C486" s="38" t="s">
        <v>245</v>
      </c>
      <c r="D486" s="37" t="s">
        <v>246</v>
      </c>
      <c r="E486" s="39" t="s">
        <v>247</v>
      </c>
      <c r="F486" s="40" t="s">
        <v>237</v>
      </c>
      <c r="G486" s="41">
        <v>0.77000000000000002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 ht="30">
      <c r="A487" s="37" t="s">
        <v>130</v>
      </c>
      <c r="B487" s="45"/>
      <c r="C487" s="46"/>
      <c r="D487" s="46"/>
      <c r="E487" s="39" t="s">
        <v>248</v>
      </c>
      <c r="F487" s="46"/>
      <c r="G487" s="46"/>
      <c r="H487" s="46"/>
      <c r="I487" s="46"/>
      <c r="J487" s="47"/>
    </row>
    <row r="488" ht="225">
      <c r="A488" s="37" t="s">
        <v>131</v>
      </c>
      <c r="B488" s="45"/>
      <c r="C488" s="46"/>
      <c r="D488" s="46"/>
      <c r="E488" s="39" t="s">
        <v>249</v>
      </c>
      <c r="F488" s="46"/>
      <c r="G488" s="46"/>
      <c r="H488" s="46"/>
      <c r="I488" s="46"/>
      <c r="J488" s="47"/>
    </row>
    <row r="489">
      <c r="A489" s="31" t="s">
        <v>122</v>
      </c>
      <c r="B489" s="32"/>
      <c r="C489" s="33" t="s">
        <v>620</v>
      </c>
      <c r="D489" s="34"/>
      <c r="E489" s="31" t="s">
        <v>621</v>
      </c>
      <c r="F489" s="34"/>
      <c r="G489" s="34"/>
      <c r="H489" s="34"/>
      <c r="I489" s="35">
        <f>SUMIFS(I490:I534,A490:A534,"P")</f>
        <v>0</v>
      </c>
      <c r="J489" s="36"/>
    </row>
    <row r="490" ht="45">
      <c r="A490" s="37" t="s">
        <v>125</v>
      </c>
      <c r="B490" s="37">
        <v>160</v>
      </c>
      <c r="C490" s="38" t="s">
        <v>711</v>
      </c>
      <c r="D490" s="37" t="s">
        <v>127</v>
      </c>
      <c r="E490" s="39" t="s">
        <v>712</v>
      </c>
      <c r="F490" s="40" t="s">
        <v>129</v>
      </c>
      <c r="G490" s="41">
        <v>110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 ht="60">
      <c r="A491" s="37" t="s">
        <v>130</v>
      </c>
      <c r="B491" s="45"/>
      <c r="C491" s="46"/>
      <c r="D491" s="46"/>
      <c r="E491" s="39" t="s">
        <v>713</v>
      </c>
      <c r="F491" s="46"/>
      <c r="G491" s="46"/>
      <c r="H491" s="46"/>
      <c r="I491" s="46"/>
      <c r="J491" s="47"/>
    </row>
    <row r="492" ht="60">
      <c r="A492" s="37" t="s">
        <v>131</v>
      </c>
      <c r="B492" s="45"/>
      <c r="C492" s="46"/>
      <c r="D492" s="46"/>
      <c r="E492" s="39" t="s">
        <v>713</v>
      </c>
      <c r="F492" s="46"/>
      <c r="G492" s="46"/>
      <c r="H492" s="46"/>
      <c r="I492" s="46"/>
      <c r="J492" s="47"/>
    </row>
    <row r="493" ht="45">
      <c r="A493" s="37" t="s">
        <v>125</v>
      </c>
      <c r="B493" s="37">
        <v>161</v>
      </c>
      <c r="C493" s="38" t="s">
        <v>922</v>
      </c>
      <c r="D493" s="37" t="s">
        <v>127</v>
      </c>
      <c r="E493" s="39" t="s">
        <v>623</v>
      </c>
      <c r="F493" s="40" t="s">
        <v>129</v>
      </c>
      <c r="G493" s="41">
        <v>90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 ht="60">
      <c r="A494" s="37" t="s">
        <v>130</v>
      </c>
      <c r="B494" s="45"/>
      <c r="C494" s="46"/>
      <c r="D494" s="46"/>
      <c r="E494" s="39" t="s">
        <v>923</v>
      </c>
      <c r="F494" s="46"/>
      <c r="G494" s="46"/>
      <c r="H494" s="46"/>
      <c r="I494" s="46"/>
      <c r="J494" s="47"/>
    </row>
    <row r="495" ht="60">
      <c r="A495" s="37" t="s">
        <v>131</v>
      </c>
      <c r="B495" s="45"/>
      <c r="C495" s="46"/>
      <c r="D495" s="46"/>
      <c r="E495" s="39" t="s">
        <v>923</v>
      </c>
      <c r="F495" s="46"/>
      <c r="G495" s="46"/>
      <c r="H495" s="46"/>
      <c r="I495" s="46"/>
      <c r="J495" s="47"/>
    </row>
    <row r="496" ht="45">
      <c r="A496" s="37" t="s">
        <v>125</v>
      </c>
      <c r="B496" s="37">
        <v>162</v>
      </c>
      <c r="C496" s="38" t="s">
        <v>714</v>
      </c>
      <c r="D496" s="37" t="s">
        <v>127</v>
      </c>
      <c r="E496" s="39" t="s">
        <v>715</v>
      </c>
      <c r="F496" s="40" t="s">
        <v>129</v>
      </c>
      <c r="G496" s="41">
        <v>110</v>
      </c>
      <c r="H496" s="42">
        <v>0</v>
      </c>
      <c r="I496" s="43">
        <f>ROUND(G496*H496,P4)</f>
        <v>0</v>
      </c>
      <c r="J496" s="37"/>
      <c r="O496" s="44">
        <f>I496*0.21</f>
        <v>0</v>
      </c>
      <c r="P496">
        <v>3</v>
      </c>
    </row>
    <row r="497" ht="45">
      <c r="A497" s="37" t="s">
        <v>130</v>
      </c>
      <c r="B497" s="45"/>
      <c r="C497" s="46"/>
      <c r="D497" s="46"/>
      <c r="E497" s="39" t="s">
        <v>716</v>
      </c>
      <c r="F497" s="46"/>
      <c r="G497" s="46"/>
      <c r="H497" s="46"/>
      <c r="I497" s="46"/>
      <c r="J497" s="47"/>
    </row>
    <row r="498" ht="45">
      <c r="A498" s="37" t="s">
        <v>131</v>
      </c>
      <c r="B498" s="45"/>
      <c r="C498" s="46"/>
      <c r="D498" s="46"/>
      <c r="E498" s="39" t="s">
        <v>716</v>
      </c>
      <c r="F498" s="46"/>
      <c r="G498" s="46"/>
      <c r="H498" s="46"/>
      <c r="I498" s="46"/>
      <c r="J498" s="47"/>
    </row>
    <row r="499" ht="45">
      <c r="A499" s="37" t="s">
        <v>125</v>
      </c>
      <c r="B499" s="37">
        <v>163</v>
      </c>
      <c r="C499" s="38" t="s">
        <v>924</v>
      </c>
      <c r="D499" s="37" t="s">
        <v>127</v>
      </c>
      <c r="E499" s="39" t="s">
        <v>626</v>
      </c>
      <c r="F499" s="40" t="s">
        <v>129</v>
      </c>
      <c r="G499" s="41">
        <v>90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 ht="60">
      <c r="A500" s="37" t="s">
        <v>130</v>
      </c>
      <c r="B500" s="45"/>
      <c r="C500" s="46"/>
      <c r="D500" s="46"/>
      <c r="E500" s="39" t="s">
        <v>925</v>
      </c>
      <c r="F500" s="46"/>
      <c r="G500" s="46"/>
      <c r="H500" s="46"/>
      <c r="I500" s="46"/>
      <c r="J500" s="47"/>
    </row>
    <row r="501" ht="60">
      <c r="A501" s="37" t="s">
        <v>131</v>
      </c>
      <c r="B501" s="45"/>
      <c r="C501" s="46"/>
      <c r="D501" s="46"/>
      <c r="E501" s="39" t="s">
        <v>925</v>
      </c>
      <c r="F501" s="46"/>
      <c r="G501" s="46"/>
      <c r="H501" s="46"/>
      <c r="I501" s="46"/>
      <c r="J501" s="47"/>
    </row>
    <row r="502" ht="30">
      <c r="A502" s="37" t="s">
        <v>125</v>
      </c>
      <c r="B502" s="37">
        <v>164</v>
      </c>
      <c r="C502" s="38" t="s">
        <v>717</v>
      </c>
      <c r="D502" s="37" t="s">
        <v>127</v>
      </c>
      <c r="E502" s="39" t="s">
        <v>718</v>
      </c>
      <c r="F502" s="40" t="s">
        <v>129</v>
      </c>
      <c r="G502" s="41">
        <v>110</v>
      </c>
      <c r="H502" s="42">
        <v>0</v>
      </c>
      <c r="I502" s="43">
        <f>ROUND(G502*H502,P4)</f>
        <v>0</v>
      </c>
      <c r="J502" s="37"/>
      <c r="O502" s="44">
        <f>I502*0.21</f>
        <v>0</v>
      </c>
      <c r="P502">
        <v>3</v>
      </c>
    </row>
    <row r="503" ht="30">
      <c r="A503" s="37" t="s">
        <v>130</v>
      </c>
      <c r="B503" s="45"/>
      <c r="C503" s="46"/>
      <c r="D503" s="46"/>
      <c r="E503" s="39" t="s">
        <v>718</v>
      </c>
      <c r="F503" s="46"/>
      <c r="G503" s="46"/>
      <c r="H503" s="46"/>
      <c r="I503" s="46"/>
      <c r="J503" s="47"/>
    </row>
    <row r="504" ht="30">
      <c r="A504" s="37" t="s">
        <v>131</v>
      </c>
      <c r="B504" s="45"/>
      <c r="C504" s="46"/>
      <c r="D504" s="46"/>
      <c r="E504" s="39" t="s">
        <v>718</v>
      </c>
      <c r="F504" s="46"/>
      <c r="G504" s="46"/>
      <c r="H504" s="46"/>
      <c r="I504" s="46"/>
      <c r="J504" s="47"/>
    </row>
    <row r="505" ht="30">
      <c r="A505" s="37" t="s">
        <v>125</v>
      </c>
      <c r="B505" s="37">
        <v>165</v>
      </c>
      <c r="C505" s="38" t="s">
        <v>628</v>
      </c>
      <c r="D505" s="37" t="s">
        <v>127</v>
      </c>
      <c r="E505" s="39" t="s">
        <v>629</v>
      </c>
      <c r="F505" s="40" t="s">
        <v>129</v>
      </c>
      <c r="G505" s="41">
        <v>90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 ht="30">
      <c r="A506" s="37" t="s">
        <v>130</v>
      </c>
      <c r="B506" s="45"/>
      <c r="C506" s="46"/>
      <c r="D506" s="46"/>
      <c r="E506" s="39" t="s">
        <v>629</v>
      </c>
      <c r="F506" s="46"/>
      <c r="G506" s="46"/>
      <c r="H506" s="46"/>
      <c r="I506" s="46"/>
      <c r="J506" s="47"/>
    </row>
    <row r="507" ht="30">
      <c r="A507" s="37" t="s">
        <v>131</v>
      </c>
      <c r="B507" s="45"/>
      <c r="C507" s="46"/>
      <c r="D507" s="46"/>
      <c r="E507" s="39" t="s">
        <v>629</v>
      </c>
      <c r="F507" s="46"/>
      <c r="G507" s="46"/>
      <c r="H507" s="46"/>
      <c r="I507" s="46"/>
      <c r="J507" s="47"/>
    </row>
    <row r="508" ht="30">
      <c r="A508" s="37" t="s">
        <v>125</v>
      </c>
      <c r="B508" s="37">
        <v>166</v>
      </c>
      <c r="C508" s="38" t="s">
        <v>630</v>
      </c>
      <c r="D508" s="37" t="s">
        <v>127</v>
      </c>
      <c r="E508" s="39" t="s">
        <v>631</v>
      </c>
      <c r="F508" s="40" t="s">
        <v>129</v>
      </c>
      <c r="G508" s="41">
        <v>200</v>
      </c>
      <c r="H508" s="42">
        <v>0</v>
      </c>
      <c r="I508" s="43">
        <f>ROUND(G508*H508,P4)</f>
        <v>0</v>
      </c>
      <c r="J508" s="37"/>
      <c r="O508" s="44">
        <f>I508*0.21</f>
        <v>0</v>
      </c>
      <c r="P508">
        <v>3</v>
      </c>
    </row>
    <row r="509" ht="30">
      <c r="A509" s="37" t="s">
        <v>130</v>
      </c>
      <c r="B509" s="45"/>
      <c r="C509" s="46"/>
      <c r="D509" s="46"/>
      <c r="E509" s="39" t="s">
        <v>631</v>
      </c>
      <c r="F509" s="46"/>
      <c r="G509" s="46"/>
      <c r="H509" s="46"/>
      <c r="I509" s="46"/>
      <c r="J509" s="47"/>
    </row>
    <row r="510" ht="30">
      <c r="A510" s="37" t="s">
        <v>131</v>
      </c>
      <c r="B510" s="45"/>
      <c r="C510" s="46"/>
      <c r="D510" s="46"/>
      <c r="E510" s="39" t="s">
        <v>631</v>
      </c>
      <c r="F510" s="46"/>
      <c r="G510" s="46"/>
      <c r="H510" s="46"/>
      <c r="I510" s="46"/>
      <c r="J510" s="47"/>
    </row>
    <row r="511">
      <c r="A511" s="37" t="s">
        <v>125</v>
      </c>
      <c r="B511" s="37">
        <v>167</v>
      </c>
      <c r="C511" s="38" t="s">
        <v>632</v>
      </c>
      <c r="D511" s="37" t="s">
        <v>127</v>
      </c>
      <c r="E511" s="39" t="s">
        <v>633</v>
      </c>
      <c r="F511" s="40" t="s">
        <v>129</v>
      </c>
      <c r="G511" s="41">
        <v>130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130</v>
      </c>
      <c r="B512" s="45"/>
      <c r="C512" s="46"/>
      <c r="D512" s="46"/>
      <c r="E512" s="39" t="s">
        <v>633</v>
      </c>
      <c r="F512" s="46"/>
      <c r="G512" s="46"/>
      <c r="H512" s="46"/>
      <c r="I512" s="46"/>
      <c r="J512" s="47"/>
    </row>
    <row r="513">
      <c r="A513" s="37" t="s">
        <v>131</v>
      </c>
      <c r="B513" s="45"/>
      <c r="C513" s="46"/>
      <c r="D513" s="46"/>
      <c r="E513" s="39" t="s">
        <v>633</v>
      </c>
      <c r="F513" s="46"/>
      <c r="G513" s="46"/>
      <c r="H513" s="46"/>
      <c r="I513" s="46"/>
      <c r="J513" s="47"/>
    </row>
    <row r="514">
      <c r="A514" s="37" t="s">
        <v>125</v>
      </c>
      <c r="B514" s="37">
        <v>168</v>
      </c>
      <c r="C514" s="38" t="s">
        <v>634</v>
      </c>
      <c r="D514" s="37" t="s">
        <v>127</v>
      </c>
      <c r="E514" s="39" t="s">
        <v>635</v>
      </c>
      <c r="F514" s="40" t="s">
        <v>129</v>
      </c>
      <c r="G514" s="41">
        <v>170</v>
      </c>
      <c r="H514" s="42">
        <v>0</v>
      </c>
      <c r="I514" s="43">
        <f>ROUND(G514*H514,P4)</f>
        <v>0</v>
      </c>
      <c r="J514" s="37"/>
      <c r="O514" s="44">
        <f>I514*0.21</f>
        <v>0</v>
      </c>
      <c r="P514">
        <v>3</v>
      </c>
    </row>
    <row r="515">
      <c r="A515" s="37" t="s">
        <v>130</v>
      </c>
      <c r="B515" s="45"/>
      <c r="C515" s="46"/>
      <c r="D515" s="46"/>
      <c r="E515" s="39" t="s">
        <v>635</v>
      </c>
      <c r="F515" s="46"/>
      <c r="G515" s="46"/>
      <c r="H515" s="46"/>
      <c r="I515" s="46"/>
      <c r="J515" s="47"/>
    </row>
    <row r="516">
      <c r="A516" s="37" t="s">
        <v>131</v>
      </c>
      <c r="B516" s="45"/>
      <c r="C516" s="46"/>
      <c r="D516" s="46"/>
      <c r="E516" s="39" t="s">
        <v>635</v>
      </c>
      <c r="F516" s="46"/>
      <c r="G516" s="46"/>
      <c r="H516" s="46"/>
      <c r="I516" s="46"/>
      <c r="J516" s="47"/>
    </row>
    <row r="517">
      <c r="A517" s="37" t="s">
        <v>125</v>
      </c>
      <c r="B517" s="37">
        <v>169</v>
      </c>
      <c r="C517" s="38" t="s">
        <v>441</v>
      </c>
      <c r="D517" s="37" t="s">
        <v>127</v>
      </c>
      <c r="E517" s="39" t="s">
        <v>647</v>
      </c>
      <c r="F517" s="40" t="s">
        <v>328</v>
      </c>
      <c r="G517" s="41">
        <v>1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130</v>
      </c>
      <c r="B518" s="45"/>
      <c r="C518" s="46"/>
      <c r="D518" s="46"/>
      <c r="E518" s="39" t="s">
        <v>647</v>
      </c>
      <c r="F518" s="46"/>
      <c r="G518" s="46"/>
      <c r="H518" s="46"/>
      <c r="I518" s="46"/>
      <c r="J518" s="47"/>
    </row>
    <row r="519">
      <c r="A519" s="37" t="s">
        <v>131</v>
      </c>
      <c r="B519" s="45"/>
      <c r="C519" s="46"/>
      <c r="D519" s="46"/>
      <c r="E519" s="39" t="s">
        <v>647</v>
      </c>
      <c r="F519" s="46"/>
      <c r="G519" s="46"/>
      <c r="H519" s="46"/>
      <c r="I519" s="46"/>
      <c r="J519" s="47"/>
    </row>
    <row r="520">
      <c r="A520" s="37" t="s">
        <v>125</v>
      </c>
      <c r="B520" s="37">
        <v>170</v>
      </c>
      <c r="C520" s="38" t="s">
        <v>447</v>
      </c>
      <c r="D520" s="37" t="s">
        <v>127</v>
      </c>
      <c r="E520" s="39" t="s">
        <v>649</v>
      </c>
      <c r="F520" s="40" t="s">
        <v>138</v>
      </c>
      <c r="G520" s="41">
        <v>5</v>
      </c>
      <c r="H520" s="42">
        <v>0</v>
      </c>
      <c r="I520" s="43">
        <f>ROUND(G520*H520,P4)</f>
        <v>0</v>
      </c>
      <c r="J520" s="37"/>
      <c r="O520" s="44">
        <f>I520*0.21</f>
        <v>0</v>
      </c>
      <c r="P520">
        <v>3</v>
      </c>
    </row>
    <row r="521">
      <c r="A521" s="37" t="s">
        <v>130</v>
      </c>
      <c r="B521" s="45"/>
      <c r="C521" s="46"/>
      <c r="D521" s="46"/>
      <c r="E521" s="39" t="s">
        <v>649</v>
      </c>
      <c r="F521" s="46"/>
      <c r="G521" s="46"/>
      <c r="H521" s="46"/>
      <c r="I521" s="46"/>
      <c r="J521" s="47"/>
    </row>
    <row r="522">
      <c r="A522" s="37" t="s">
        <v>131</v>
      </c>
      <c r="B522" s="45"/>
      <c r="C522" s="46"/>
      <c r="D522" s="46"/>
      <c r="E522" s="39" t="s">
        <v>649</v>
      </c>
      <c r="F522" s="46"/>
      <c r="G522" s="46"/>
      <c r="H522" s="46"/>
      <c r="I522" s="46"/>
      <c r="J522" s="47"/>
    </row>
    <row r="523">
      <c r="A523" s="37" t="s">
        <v>125</v>
      </c>
      <c r="B523" s="37">
        <v>171</v>
      </c>
      <c r="C523" s="38" t="s">
        <v>449</v>
      </c>
      <c r="D523" s="37" t="s">
        <v>127</v>
      </c>
      <c r="E523" s="39" t="s">
        <v>651</v>
      </c>
      <c r="F523" s="40" t="s">
        <v>328</v>
      </c>
      <c r="G523" s="41">
        <v>15</v>
      </c>
      <c r="H523" s="42">
        <v>0</v>
      </c>
      <c r="I523" s="43">
        <f>ROUND(G523*H523,P4)</f>
        <v>0</v>
      </c>
      <c r="J523" s="37"/>
      <c r="O523" s="44">
        <f>I523*0.21</f>
        <v>0</v>
      </c>
      <c r="P523">
        <v>3</v>
      </c>
    </row>
    <row r="524">
      <c r="A524" s="37" t="s">
        <v>130</v>
      </c>
      <c r="B524" s="45"/>
      <c r="C524" s="46"/>
      <c r="D524" s="46"/>
      <c r="E524" s="39" t="s">
        <v>651</v>
      </c>
      <c r="F524" s="46"/>
      <c r="G524" s="46"/>
      <c r="H524" s="46"/>
      <c r="I524" s="46"/>
      <c r="J524" s="47"/>
    </row>
    <row r="525">
      <c r="A525" s="37" t="s">
        <v>131</v>
      </c>
      <c r="B525" s="45"/>
      <c r="C525" s="46"/>
      <c r="D525" s="46"/>
      <c r="E525" s="39" t="s">
        <v>651</v>
      </c>
      <c r="F525" s="46"/>
      <c r="G525" s="46"/>
      <c r="H525" s="46"/>
      <c r="I525" s="46"/>
      <c r="J525" s="47"/>
    </row>
    <row r="526">
      <c r="A526" s="37" t="s">
        <v>125</v>
      </c>
      <c r="B526" s="37">
        <v>172</v>
      </c>
      <c r="C526" s="38" t="s">
        <v>451</v>
      </c>
      <c r="D526" s="37" t="s">
        <v>127</v>
      </c>
      <c r="E526" s="39" t="s">
        <v>653</v>
      </c>
      <c r="F526" s="40" t="s">
        <v>328</v>
      </c>
      <c r="G526" s="41">
        <v>15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130</v>
      </c>
      <c r="B527" s="45"/>
      <c r="C527" s="46"/>
      <c r="D527" s="46"/>
      <c r="E527" s="39" t="s">
        <v>653</v>
      </c>
      <c r="F527" s="46"/>
      <c r="G527" s="46"/>
      <c r="H527" s="46"/>
      <c r="I527" s="46"/>
      <c r="J527" s="47"/>
    </row>
    <row r="528">
      <c r="A528" s="37" t="s">
        <v>131</v>
      </c>
      <c r="B528" s="45"/>
      <c r="C528" s="46"/>
      <c r="D528" s="46"/>
      <c r="E528" s="39" t="s">
        <v>653</v>
      </c>
      <c r="F528" s="46"/>
      <c r="G528" s="46"/>
      <c r="H528" s="46"/>
      <c r="I528" s="46"/>
      <c r="J528" s="47"/>
    </row>
    <row r="529">
      <c r="A529" s="37" t="s">
        <v>125</v>
      </c>
      <c r="B529" s="37">
        <v>173</v>
      </c>
      <c r="C529" s="38" t="s">
        <v>453</v>
      </c>
      <c r="D529" s="37" t="s">
        <v>127</v>
      </c>
      <c r="E529" s="39" t="s">
        <v>655</v>
      </c>
      <c r="F529" s="40" t="s">
        <v>656</v>
      </c>
      <c r="G529" s="41">
        <v>25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130</v>
      </c>
      <c r="B530" s="45"/>
      <c r="C530" s="46"/>
      <c r="D530" s="46"/>
      <c r="E530" s="39" t="s">
        <v>655</v>
      </c>
      <c r="F530" s="46"/>
      <c r="G530" s="46"/>
      <c r="H530" s="46"/>
      <c r="I530" s="46"/>
      <c r="J530" s="47"/>
    </row>
    <row r="531" ht="30">
      <c r="A531" s="37" t="s">
        <v>131</v>
      </c>
      <c r="B531" s="45"/>
      <c r="C531" s="46"/>
      <c r="D531" s="46"/>
      <c r="E531" s="39" t="s">
        <v>657</v>
      </c>
      <c r="F531" s="46"/>
      <c r="G531" s="46"/>
      <c r="H531" s="46"/>
      <c r="I531" s="46"/>
      <c r="J531" s="47"/>
    </row>
    <row r="532">
      <c r="A532" s="37" t="s">
        <v>125</v>
      </c>
      <c r="B532" s="37">
        <v>174</v>
      </c>
      <c r="C532" s="38" t="s">
        <v>455</v>
      </c>
      <c r="D532" s="37" t="s">
        <v>127</v>
      </c>
      <c r="E532" s="39" t="s">
        <v>659</v>
      </c>
      <c r="F532" s="40" t="s">
        <v>328</v>
      </c>
      <c r="G532" s="41">
        <v>20</v>
      </c>
      <c r="H532" s="42">
        <v>0</v>
      </c>
      <c r="I532" s="43">
        <f>ROUND(G532*H532,P4)</f>
        <v>0</v>
      </c>
      <c r="J532" s="37"/>
      <c r="O532" s="44">
        <f>I532*0.21</f>
        <v>0</v>
      </c>
      <c r="P532">
        <v>3</v>
      </c>
    </row>
    <row r="533">
      <c r="A533" s="37" t="s">
        <v>130</v>
      </c>
      <c r="B533" s="45"/>
      <c r="C533" s="46"/>
      <c r="D533" s="46"/>
      <c r="E533" s="39" t="s">
        <v>659</v>
      </c>
      <c r="F533" s="46"/>
      <c r="G533" s="46"/>
      <c r="H533" s="46"/>
      <c r="I533" s="46"/>
      <c r="J533" s="47"/>
    </row>
    <row r="534">
      <c r="A534" s="37" t="s">
        <v>131</v>
      </c>
      <c r="B534" s="48"/>
      <c r="C534" s="49"/>
      <c r="D534" s="49"/>
      <c r="E534" s="39" t="s">
        <v>659</v>
      </c>
      <c r="F534" s="49"/>
      <c r="G534" s="49"/>
      <c r="H534" s="49"/>
      <c r="I534" s="49"/>
      <c r="J534" s="50"/>
    </row>
  </sheetData>
  <sheetProtection sheet="1" objects="1" scenarios="1" spinCount="100000" saltValue="1rUcI4Gj/I3rDqZIs8N0w7yECWn+uOGL1BDk0zHFYmhJgUr+TytLUCaUSEYkUMT14VuF5Z3D2d2LMsb1WMCGCw==" hashValue="mNKHDkSNUA//XkxubgPKMPVI8+apeZ2vu7IxYDcgB9RaPcqDCDkY6eevWmA9tTrtXydW9bRjU5CzGiSb8tA5d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926</v>
      </c>
      <c r="I3" s="25">
        <f>SUMIFS(I10:I68,A10:A68,"SD")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927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926</v>
      </c>
      <c r="D6" s="22"/>
      <c r="E6" s="23" t="s">
        <v>24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721</v>
      </c>
      <c r="D10" s="34"/>
      <c r="E10" s="31" t="s">
        <v>722</v>
      </c>
      <c r="F10" s="34"/>
      <c r="G10" s="34"/>
      <c r="H10" s="34"/>
      <c r="I10" s="35">
        <f>SUMIFS(I11:I57,A11:A57,"P")</f>
        <v>0</v>
      </c>
      <c r="J10" s="36"/>
    </row>
    <row r="11" ht="45">
      <c r="A11" s="37" t="s">
        <v>125</v>
      </c>
      <c r="B11" s="37">
        <v>1</v>
      </c>
      <c r="C11" s="38" t="s">
        <v>723</v>
      </c>
      <c r="D11" s="37" t="s">
        <v>127</v>
      </c>
      <c r="E11" s="39" t="s">
        <v>724</v>
      </c>
      <c r="F11" s="40" t="s">
        <v>129</v>
      </c>
      <c r="G11" s="41">
        <v>55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130</v>
      </c>
      <c r="B12" s="45"/>
      <c r="C12" s="46"/>
      <c r="D12" s="46"/>
      <c r="E12" s="39" t="s">
        <v>724</v>
      </c>
      <c r="F12" s="46"/>
      <c r="G12" s="46"/>
      <c r="H12" s="46"/>
      <c r="I12" s="46"/>
      <c r="J12" s="47"/>
    </row>
    <row r="13" ht="30">
      <c r="A13" s="37" t="s">
        <v>242</v>
      </c>
      <c r="B13" s="45"/>
      <c r="C13" s="46"/>
      <c r="D13" s="46"/>
      <c r="E13" s="51" t="s">
        <v>929</v>
      </c>
      <c r="F13" s="46"/>
      <c r="G13" s="46"/>
      <c r="H13" s="46"/>
      <c r="I13" s="46"/>
      <c r="J13" s="47"/>
    </row>
    <row r="14" ht="45">
      <c r="A14" s="37" t="s">
        <v>131</v>
      </c>
      <c r="B14" s="45"/>
      <c r="C14" s="46"/>
      <c r="D14" s="46"/>
      <c r="E14" s="39" t="s">
        <v>724</v>
      </c>
      <c r="F14" s="46"/>
      <c r="G14" s="46"/>
      <c r="H14" s="46"/>
      <c r="I14" s="46"/>
      <c r="J14" s="47"/>
    </row>
    <row r="15">
      <c r="A15" s="37" t="s">
        <v>125</v>
      </c>
      <c r="B15" s="37">
        <v>2</v>
      </c>
      <c r="C15" s="38" t="s">
        <v>930</v>
      </c>
      <c r="D15" s="37" t="s">
        <v>127</v>
      </c>
      <c r="E15" s="39" t="s">
        <v>931</v>
      </c>
      <c r="F15" s="40" t="s">
        <v>129</v>
      </c>
      <c r="G15" s="41">
        <v>11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130</v>
      </c>
      <c r="B16" s="45"/>
      <c r="C16" s="46"/>
      <c r="D16" s="46"/>
      <c r="E16" s="39" t="s">
        <v>931</v>
      </c>
      <c r="F16" s="46"/>
      <c r="G16" s="46"/>
      <c r="H16" s="46"/>
      <c r="I16" s="46"/>
      <c r="J16" s="47"/>
    </row>
    <row r="17" ht="30">
      <c r="A17" s="37" t="s">
        <v>242</v>
      </c>
      <c r="B17" s="45"/>
      <c r="C17" s="46"/>
      <c r="D17" s="46"/>
      <c r="E17" s="51" t="s">
        <v>932</v>
      </c>
      <c r="F17" s="46"/>
      <c r="G17" s="46"/>
      <c r="H17" s="46"/>
      <c r="I17" s="46"/>
      <c r="J17" s="47"/>
    </row>
    <row r="18">
      <c r="A18" s="37" t="s">
        <v>131</v>
      </c>
      <c r="B18" s="45"/>
      <c r="C18" s="46"/>
      <c r="D18" s="46"/>
      <c r="E18" s="39" t="s">
        <v>931</v>
      </c>
      <c r="F18" s="46"/>
      <c r="G18" s="46"/>
      <c r="H18" s="46"/>
      <c r="I18" s="46"/>
      <c r="J18" s="47"/>
    </row>
    <row r="19">
      <c r="A19" s="37" t="s">
        <v>125</v>
      </c>
      <c r="B19" s="37">
        <v>3</v>
      </c>
      <c r="C19" s="38" t="s">
        <v>676</v>
      </c>
      <c r="D19" s="37" t="s">
        <v>127</v>
      </c>
      <c r="E19" s="39" t="s">
        <v>677</v>
      </c>
      <c r="F19" s="40" t="s">
        <v>135</v>
      </c>
      <c r="G19" s="41">
        <v>150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130</v>
      </c>
      <c r="B20" s="45"/>
      <c r="C20" s="46"/>
      <c r="D20" s="46"/>
      <c r="E20" s="39" t="s">
        <v>677</v>
      </c>
      <c r="F20" s="46"/>
      <c r="G20" s="46"/>
      <c r="H20" s="46"/>
      <c r="I20" s="46"/>
      <c r="J20" s="47"/>
    </row>
    <row r="21">
      <c r="A21" s="37" t="s">
        <v>131</v>
      </c>
      <c r="B21" s="45"/>
      <c r="C21" s="46"/>
      <c r="D21" s="46"/>
      <c r="E21" s="39" t="s">
        <v>677</v>
      </c>
      <c r="F21" s="46"/>
      <c r="G21" s="46"/>
      <c r="H21" s="46"/>
      <c r="I21" s="46"/>
      <c r="J21" s="47"/>
    </row>
    <row r="22" ht="30">
      <c r="A22" s="37" t="s">
        <v>125</v>
      </c>
      <c r="B22" s="37">
        <v>4</v>
      </c>
      <c r="C22" s="38" t="s">
        <v>933</v>
      </c>
      <c r="D22" s="37" t="s">
        <v>127</v>
      </c>
      <c r="E22" s="39" t="s">
        <v>934</v>
      </c>
      <c r="F22" s="40" t="s">
        <v>129</v>
      </c>
      <c r="G22" s="41">
        <v>10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130</v>
      </c>
      <c r="B23" s="45"/>
      <c r="C23" s="46"/>
      <c r="D23" s="46"/>
      <c r="E23" s="39" t="s">
        <v>934</v>
      </c>
      <c r="F23" s="46"/>
      <c r="G23" s="46"/>
      <c r="H23" s="46"/>
      <c r="I23" s="46"/>
      <c r="J23" s="47"/>
    </row>
    <row r="24" ht="30">
      <c r="A24" s="37" t="s">
        <v>131</v>
      </c>
      <c r="B24" s="45"/>
      <c r="C24" s="46"/>
      <c r="D24" s="46"/>
      <c r="E24" s="39" t="s">
        <v>934</v>
      </c>
      <c r="F24" s="46"/>
      <c r="G24" s="46"/>
      <c r="H24" s="46"/>
      <c r="I24" s="46"/>
      <c r="J24" s="47"/>
    </row>
    <row r="25" ht="45">
      <c r="A25" s="37" t="s">
        <v>125</v>
      </c>
      <c r="B25" s="37">
        <v>5</v>
      </c>
      <c r="C25" s="38" t="s">
        <v>686</v>
      </c>
      <c r="D25" s="37" t="s">
        <v>127</v>
      </c>
      <c r="E25" s="39" t="s">
        <v>687</v>
      </c>
      <c r="F25" s="40" t="s">
        <v>129</v>
      </c>
      <c r="G25" s="41">
        <v>50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45">
      <c r="A26" s="37" t="s">
        <v>130</v>
      </c>
      <c r="B26" s="45"/>
      <c r="C26" s="46"/>
      <c r="D26" s="46"/>
      <c r="E26" s="39" t="s">
        <v>687</v>
      </c>
      <c r="F26" s="46"/>
      <c r="G26" s="46"/>
      <c r="H26" s="46"/>
      <c r="I26" s="46"/>
      <c r="J26" s="47"/>
    </row>
    <row r="27" ht="45">
      <c r="A27" s="37" t="s">
        <v>131</v>
      </c>
      <c r="B27" s="45"/>
      <c r="C27" s="46"/>
      <c r="D27" s="46"/>
      <c r="E27" s="39" t="s">
        <v>687</v>
      </c>
      <c r="F27" s="46"/>
      <c r="G27" s="46"/>
      <c r="H27" s="46"/>
      <c r="I27" s="46"/>
      <c r="J27" s="47"/>
    </row>
    <row r="28">
      <c r="A28" s="37" t="s">
        <v>125</v>
      </c>
      <c r="B28" s="37">
        <v>6</v>
      </c>
      <c r="C28" s="38" t="s">
        <v>697</v>
      </c>
      <c r="D28" s="37" t="s">
        <v>127</v>
      </c>
      <c r="E28" s="39" t="s">
        <v>698</v>
      </c>
      <c r="F28" s="40" t="s">
        <v>135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130</v>
      </c>
      <c r="B29" s="45"/>
      <c r="C29" s="46"/>
      <c r="D29" s="46"/>
      <c r="E29" s="39" t="s">
        <v>698</v>
      </c>
      <c r="F29" s="46"/>
      <c r="G29" s="46"/>
      <c r="H29" s="46"/>
      <c r="I29" s="46"/>
      <c r="J29" s="47"/>
    </row>
    <row r="30">
      <c r="A30" s="37" t="s">
        <v>131</v>
      </c>
      <c r="B30" s="45"/>
      <c r="C30" s="46"/>
      <c r="D30" s="46"/>
      <c r="E30" s="39" t="s">
        <v>698</v>
      </c>
      <c r="F30" s="46"/>
      <c r="G30" s="46"/>
      <c r="H30" s="46"/>
      <c r="I30" s="46"/>
      <c r="J30" s="47"/>
    </row>
    <row r="31">
      <c r="A31" s="37" t="s">
        <v>125</v>
      </c>
      <c r="B31" s="37">
        <v>7</v>
      </c>
      <c r="C31" s="38" t="s">
        <v>703</v>
      </c>
      <c r="D31" s="37" t="s">
        <v>127</v>
      </c>
      <c r="E31" s="39" t="s">
        <v>704</v>
      </c>
      <c r="F31" s="40" t="s">
        <v>135</v>
      </c>
      <c r="G31" s="41">
        <v>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130</v>
      </c>
      <c r="B32" s="45"/>
      <c r="C32" s="46"/>
      <c r="D32" s="46"/>
      <c r="E32" s="39" t="s">
        <v>704</v>
      </c>
      <c r="F32" s="46"/>
      <c r="G32" s="46"/>
      <c r="H32" s="46"/>
      <c r="I32" s="46"/>
      <c r="J32" s="47"/>
    </row>
    <row r="33">
      <c r="A33" s="37" t="s">
        <v>131</v>
      </c>
      <c r="B33" s="45"/>
      <c r="C33" s="46"/>
      <c r="D33" s="46"/>
      <c r="E33" s="39" t="s">
        <v>704</v>
      </c>
      <c r="F33" s="46"/>
      <c r="G33" s="46"/>
      <c r="H33" s="46"/>
      <c r="I33" s="46"/>
      <c r="J33" s="47"/>
    </row>
    <row r="34">
      <c r="A34" s="37" t="s">
        <v>125</v>
      </c>
      <c r="B34" s="37">
        <v>8</v>
      </c>
      <c r="C34" s="38" t="s">
        <v>935</v>
      </c>
      <c r="D34" s="37" t="s">
        <v>127</v>
      </c>
      <c r="E34" s="39" t="s">
        <v>936</v>
      </c>
      <c r="F34" s="40" t="s">
        <v>135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130</v>
      </c>
      <c r="B35" s="45"/>
      <c r="C35" s="46"/>
      <c r="D35" s="46"/>
      <c r="E35" s="39" t="s">
        <v>936</v>
      </c>
      <c r="F35" s="46"/>
      <c r="G35" s="46"/>
      <c r="H35" s="46"/>
      <c r="I35" s="46"/>
      <c r="J35" s="47"/>
    </row>
    <row r="36">
      <c r="A36" s="37" t="s">
        <v>131</v>
      </c>
      <c r="B36" s="45"/>
      <c r="C36" s="46"/>
      <c r="D36" s="46"/>
      <c r="E36" s="39" t="s">
        <v>936</v>
      </c>
      <c r="F36" s="46"/>
      <c r="G36" s="46"/>
      <c r="H36" s="46"/>
      <c r="I36" s="46"/>
      <c r="J36" s="47"/>
    </row>
    <row r="37">
      <c r="A37" s="37" t="s">
        <v>125</v>
      </c>
      <c r="B37" s="37">
        <v>9</v>
      </c>
      <c r="C37" s="38" t="s">
        <v>937</v>
      </c>
      <c r="D37" s="37" t="s">
        <v>127</v>
      </c>
      <c r="E37" s="39" t="s">
        <v>938</v>
      </c>
      <c r="F37" s="40" t="s">
        <v>135</v>
      </c>
      <c r="G37" s="41">
        <v>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130</v>
      </c>
      <c r="B38" s="45"/>
      <c r="C38" s="46"/>
      <c r="D38" s="46"/>
      <c r="E38" s="39" t="s">
        <v>938</v>
      </c>
      <c r="F38" s="46"/>
      <c r="G38" s="46"/>
      <c r="H38" s="46"/>
      <c r="I38" s="46"/>
      <c r="J38" s="47"/>
    </row>
    <row r="39">
      <c r="A39" s="37" t="s">
        <v>131</v>
      </c>
      <c r="B39" s="45"/>
      <c r="C39" s="46"/>
      <c r="D39" s="46"/>
      <c r="E39" s="39" t="s">
        <v>938</v>
      </c>
      <c r="F39" s="46"/>
      <c r="G39" s="46"/>
      <c r="H39" s="46"/>
      <c r="I39" s="46"/>
      <c r="J39" s="47"/>
    </row>
    <row r="40">
      <c r="A40" s="37" t="s">
        <v>125</v>
      </c>
      <c r="B40" s="37">
        <v>10</v>
      </c>
      <c r="C40" s="38" t="s">
        <v>939</v>
      </c>
      <c r="D40" s="37" t="s">
        <v>127</v>
      </c>
      <c r="E40" s="39" t="s">
        <v>940</v>
      </c>
      <c r="F40" s="40" t="s">
        <v>135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130</v>
      </c>
      <c r="B41" s="45"/>
      <c r="C41" s="46"/>
      <c r="D41" s="46"/>
      <c r="E41" s="39" t="s">
        <v>940</v>
      </c>
      <c r="F41" s="46"/>
      <c r="G41" s="46"/>
      <c r="H41" s="46"/>
      <c r="I41" s="46"/>
      <c r="J41" s="47"/>
    </row>
    <row r="42">
      <c r="A42" s="37" t="s">
        <v>131</v>
      </c>
      <c r="B42" s="45"/>
      <c r="C42" s="46"/>
      <c r="D42" s="46"/>
      <c r="E42" s="39" t="s">
        <v>940</v>
      </c>
      <c r="F42" s="46"/>
      <c r="G42" s="46"/>
      <c r="H42" s="46"/>
      <c r="I42" s="46"/>
      <c r="J42" s="47"/>
    </row>
    <row r="43" ht="30">
      <c r="A43" s="37" t="s">
        <v>125</v>
      </c>
      <c r="B43" s="37">
        <v>11</v>
      </c>
      <c r="C43" s="38" t="s">
        <v>941</v>
      </c>
      <c r="D43" s="37" t="s">
        <v>127</v>
      </c>
      <c r="E43" s="39" t="s">
        <v>942</v>
      </c>
      <c r="F43" s="40" t="s">
        <v>135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130</v>
      </c>
      <c r="B44" s="45"/>
      <c r="C44" s="46"/>
      <c r="D44" s="46"/>
      <c r="E44" s="39" t="s">
        <v>942</v>
      </c>
      <c r="F44" s="46"/>
      <c r="G44" s="46"/>
      <c r="H44" s="46"/>
      <c r="I44" s="46"/>
      <c r="J44" s="47"/>
    </row>
    <row r="45" ht="30">
      <c r="A45" s="37" t="s">
        <v>131</v>
      </c>
      <c r="B45" s="45"/>
      <c r="C45" s="46"/>
      <c r="D45" s="46"/>
      <c r="E45" s="39" t="s">
        <v>942</v>
      </c>
      <c r="F45" s="46"/>
      <c r="G45" s="46"/>
      <c r="H45" s="46"/>
      <c r="I45" s="46"/>
      <c r="J45" s="47"/>
    </row>
    <row r="46" ht="45">
      <c r="A46" s="37" t="s">
        <v>125</v>
      </c>
      <c r="B46" s="37">
        <v>12</v>
      </c>
      <c r="C46" s="38" t="s">
        <v>943</v>
      </c>
      <c r="D46" s="37" t="s">
        <v>127</v>
      </c>
      <c r="E46" s="39" t="s">
        <v>944</v>
      </c>
      <c r="F46" s="40" t="s">
        <v>237</v>
      </c>
      <c r="G46" s="41">
        <v>0.10000000000000001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130</v>
      </c>
      <c r="B47" s="45"/>
      <c r="C47" s="46"/>
      <c r="D47" s="46"/>
      <c r="E47" s="39" t="s">
        <v>944</v>
      </c>
      <c r="F47" s="46"/>
      <c r="G47" s="46"/>
      <c r="H47" s="46"/>
      <c r="I47" s="46"/>
      <c r="J47" s="47"/>
    </row>
    <row r="48" ht="45">
      <c r="A48" s="37" t="s">
        <v>131</v>
      </c>
      <c r="B48" s="45"/>
      <c r="C48" s="46"/>
      <c r="D48" s="46"/>
      <c r="E48" s="39" t="s">
        <v>944</v>
      </c>
      <c r="F48" s="46"/>
      <c r="G48" s="46"/>
      <c r="H48" s="46"/>
      <c r="I48" s="46"/>
      <c r="J48" s="47"/>
    </row>
    <row r="49" ht="45">
      <c r="A49" s="37" t="s">
        <v>125</v>
      </c>
      <c r="B49" s="37">
        <v>13</v>
      </c>
      <c r="C49" s="38" t="s">
        <v>863</v>
      </c>
      <c r="D49" s="37" t="s">
        <v>127</v>
      </c>
      <c r="E49" s="39" t="s">
        <v>864</v>
      </c>
      <c r="F49" s="40" t="s">
        <v>237</v>
      </c>
      <c r="G49" s="41">
        <v>0.10000000000000001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60">
      <c r="A50" s="37" t="s">
        <v>130</v>
      </c>
      <c r="B50" s="45"/>
      <c r="C50" s="46"/>
      <c r="D50" s="46"/>
      <c r="E50" s="39" t="s">
        <v>865</v>
      </c>
      <c r="F50" s="46"/>
      <c r="G50" s="46"/>
      <c r="H50" s="46"/>
      <c r="I50" s="46"/>
      <c r="J50" s="47"/>
    </row>
    <row r="51" ht="60">
      <c r="A51" s="37" t="s">
        <v>131</v>
      </c>
      <c r="B51" s="45"/>
      <c r="C51" s="46"/>
      <c r="D51" s="46"/>
      <c r="E51" s="39" t="s">
        <v>865</v>
      </c>
      <c r="F51" s="46"/>
      <c r="G51" s="46"/>
      <c r="H51" s="46"/>
      <c r="I51" s="46"/>
      <c r="J51" s="47"/>
    </row>
    <row r="52">
      <c r="A52" s="37" t="s">
        <v>125</v>
      </c>
      <c r="B52" s="37">
        <v>14</v>
      </c>
      <c r="C52" s="38" t="s">
        <v>322</v>
      </c>
      <c r="D52" s="37" t="s">
        <v>127</v>
      </c>
      <c r="E52" s="39" t="s">
        <v>655</v>
      </c>
      <c r="F52" s="40" t="s">
        <v>656</v>
      </c>
      <c r="G52" s="41">
        <v>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130</v>
      </c>
      <c r="B53" s="45"/>
      <c r="C53" s="46"/>
      <c r="D53" s="46"/>
      <c r="E53" s="39" t="s">
        <v>655</v>
      </c>
      <c r="F53" s="46"/>
      <c r="G53" s="46"/>
      <c r="H53" s="46"/>
      <c r="I53" s="46"/>
      <c r="J53" s="47"/>
    </row>
    <row r="54">
      <c r="A54" s="37" t="s">
        <v>131</v>
      </c>
      <c r="B54" s="45"/>
      <c r="C54" s="46"/>
      <c r="D54" s="46"/>
      <c r="E54" s="39" t="s">
        <v>655</v>
      </c>
      <c r="F54" s="46"/>
      <c r="G54" s="46"/>
      <c r="H54" s="46"/>
      <c r="I54" s="46"/>
      <c r="J54" s="47"/>
    </row>
    <row r="55">
      <c r="A55" s="37" t="s">
        <v>125</v>
      </c>
      <c r="B55" s="37">
        <v>15</v>
      </c>
      <c r="C55" s="38" t="s">
        <v>326</v>
      </c>
      <c r="D55" s="37" t="s">
        <v>127</v>
      </c>
      <c r="E55" s="39" t="s">
        <v>719</v>
      </c>
      <c r="F55" s="40" t="s">
        <v>138</v>
      </c>
      <c r="G55" s="41">
        <v>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130</v>
      </c>
      <c r="B56" s="45"/>
      <c r="C56" s="46"/>
      <c r="D56" s="46"/>
      <c r="E56" s="39" t="s">
        <v>719</v>
      </c>
      <c r="F56" s="46"/>
      <c r="G56" s="46"/>
      <c r="H56" s="46"/>
      <c r="I56" s="46"/>
      <c r="J56" s="47"/>
    </row>
    <row r="57">
      <c r="A57" s="37" t="s">
        <v>131</v>
      </c>
      <c r="B57" s="45"/>
      <c r="C57" s="46"/>
      <c r="D57" s="46"/>
      <c r="E57" s="39" t="s">
        <v>719</v>
      </c>
      <c r="F57" s="46"/>
      <c r="G57" s="46"/>
      <c r="H57" s="46"/>
      <c r="I57" s="46"/>
      <c r="J57" s="47"/>
    </row>
    <row r="58">
      <c r="A58" s="31" t="s">
        <v>122</v>
      </c>
      <c r="B58" s="32"/>
      <c r="C58" s="33" t="s">
        <v>945</v>
      </c>
      <c r="D58" s="34"/>
      <c r="E58" s="31" t="s">
        <v>946</v>
      </c>
      <c r="F58" s="34"/>
      <c r="G58" s="34"/>
      <c r="H58" s="34"/>
      <c r="I58" s="35">
        <f>SUMIFS(I59:I61,A59:A61,"P")</f>
        <v>0</v>
      </c>
      <c r="J58" s="36"/>
    </row>
    <row r="59">
      <c r="A59" s="37" t="s">
        <v>125</v>
      </c>
      <c r="B59" s="37">
        <v>16</v>
      </c>
      <c r="C59" s="38" t="s">
        <v>632</v>
      </c>
      <c r="D59" s="37" t="s">
        <v>127</v>
      </c>
      <c r="E59" s="39" t="s">
        <v>633</v>
      </c>
      <c r="F59" s="40" t="s">
        <v>129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633</v>
      </c>
      <c r="F60" s="46"/>
      <c r="G60" s="46"/>
      <c r="H60" s="46"/>
      <c r="I60" s="46"/>
      <c r="J60" s="47"/>
    </row>
    <row r="61">
      <c r="A61" s="37" t="s">
        <v>131</v>
      </c>
      <c r="B61" s="45"/>
      <c r="C61" s="46"/>
      <c r="D61" s="46"/>
      <c r="E61" s="39" t="s">
        <v>633</v>
      </c>
      <c r="F61" s="46"/>
      <c r="G61" s="46"/>
      <c r="H61" s="46"/>
      <c r="I61" s="46"/>
      <c r="J61" s="47"/>
    </row>
    <row r="62">
      <c r="A62" s="31" t="s">
        <v>122</v>
      </c>
      <c r="B62" s="32"/>
      <c r="C62" s="33" t="s">
        <v>233</v>
      </c>
      <c r="D62" s="34"/>
      <c r="E62" s="31" t="s">
        <v>234</v>
      </c>
      <c r="F62" s="34"/>
      <c r="G62" s="34"/>
      <c r="H62" s="34"/>
      <c r="I62" s="35">
        <f>SUMIFS(I63:I68,A63:A68,"P")</f>
        <v>0</v>
      </c>
      <c r="J62" s="36"/>
    </row>
    <row r="63" ht="30">
      <c r="A63" s="37" t="s">
        <v>125</v>
      </c>
      <c r="B63" s="37">
        <v>17</v>
      </c>
      <c r="C63" s="38" t="s">
        <v>235</v>
      </c>
      <c r="D63" s="37" t="s">
        <v>127</v>
      </c>
      <c r="E63" s="39" t="s">
        <v>236</v>
      </c>
      <c r="F63" s="40" t="s">
        <v>237</v>
      </c>
      <c r="G63" s="41">
        <v>0.012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130</v>
      </c>
      <c r="B64" s="45"/>
      <c r="C64" s="46"/>
      <c r="D64" s="46"/>
      <c r="E64" s="39" t="s">
        <v>236</v>
      </c>
      <c r="F64" s="46"/>
      <c r="G64" s="46"/>
      <c r="H64" s="46"/>
      <c r="I64" s="46"/>
      <c r="J64" s="47"/>
    </row>
    <row r="65" ht="30">
      <c r="A65" s="37" t="s">
        <v>131</v>
      </c>
      <c r="B65" s="45"/>
      <c r="C65" s="46"/>
      <c r="D65" s="46"/>
      <c r="E65" s="39" t="s">
        <v>236</v>
      </c>
      <c r="F65" s="46"/>
      <c r="G65" s="46"/>
      <c r="H65" s="46"/>
      <c r="I65" s="46"/>
      <c r="J65" s="47"/>
    </row>
    <row r="66" ht="45">
      <c r="A66" s="37" t="s">
        <v>125</v>
      </c>
      <c r="B66" s="37">
        <v>18</v>
      </c>
      <c r="C66" s="38" t="s">
        <v>245</v>
      </c>
      <c r="D66" s="37" t="s">
        <v>246</v>
      </c>
      <c r="E66" s="39" t="s">
        <v>247</v>
      </c>
      <c r="F66" s="40" t="s">
        <v>237</v>
      </c>
      <c r="G66" s="41">
        <v>0.012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130</v>
      </c>
      <c r="B67" s="45"/>
      <c r="C67" s="46"/>
      <c r="D67" s="46"/>
      <c r="E67" s="39" t="s">
        <v>248</v>
      </c>
      <c r="F67" s="46"/>
      <c r="G67" s="46"/>
      <c r="H67" s="46"/>
      <c r="I67" s="46"/>
      <c r="J67" s="47"/>
    </row>
    <row r="68" ht="225">
      <c r="A68" s="37" t="s">
        <v>131</v>
      </c>
      <c r="B68" s="48"/>
      <c r="C68" s="49"/>
      <c r="D68" s="49"/>
      <c r="E68" s="39" t="s">
        <v>249</v>
      </c>
      <c r="F68" s="49"/>
      <c r="G68" s="49"/>
      <c r="H68" s="49"/>
      <c r="I68" s="49"/>
      <c r="J68" s="50"/>
    </row>
  </sheetData>
  <sheetProtection sheet="1" objects="1" scenarios="1" spinCount="100000" saltValue="WIjscgPdlKakDHzMhaDJkQ9GZVQdH6eUSXgpPdsCemIsXphlcuYWumnqBlzbNtMqOZMNO9v9o4MLjpmy3mzZ0Q==" hashValue="CwjpF77phB4gYL0biYkAwbuqNOmnaUZDnEqQNRU0jNZcmfqjgloGOy/5kZARZw5HO0t5ncEQZoyDJk3lakofA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947</v>
      </c>
      <c r="I3" s="25">
        <f>SUMIFS(I10:I123,A10:A123,"SD")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927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947</v>
      </c>
      <c r="D6" s="22"/>
      <c r="E6" s="23" t="s">
        <v>26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721</v>
      </c>
      <c r="D10" s="34"/>
      <c r="E10" s="31" t="s">
        <v>722</v>
      </c>
      <c r="F10" s="34"/>
      <c r="G10" s="34"/>
      <c r="H10" s="34"/>
      <c r="I10" s="35">
        <f>SUMIFS(I11:I100,A11:A100,"P")</f>
        <v>0</v>
      </c>
      <c r="J10" s="36"/>
    </row>
    <row r="11" ht="30">
      <c r="A11" s="37" t="s">
        <v>125</v>
      </c>
      <c r="B11" s="37">
        <v>1</v>
      </c>
      <c r="C11" s="38" t="s">
        <v>256</v>
      </c>
      <c r="D11" s="37" t="s">
        <v>127</v>
      </c>
      <c r="E11" s="39" t="s">
        <v>257</v>
      </c>
      <c r="F11" s="40" t="s">
        <v>129</v>
      </c>
      <c r="G11" s="41">
        <v>100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130</v>
      </c>
      <c r="B12" s="45"/>
      <c r="C12" s="46"/>
      <c r="D12" s="46"/>
      <c r="E12" s="39" t="s">
        <v>257</v>
      </c>
      <c r="F12" s="46"/>
      <c r="G12" s="46"/>
      <c r="H12" s="46"/>
      <c r="I12" s="46"/>
      <c r="J12" s="47"/>
    </row>
    <row r="13" ht="30">
      <c r="A13" s="37" t="s">
        <v>131</v>
      </c>
      <c r="B13" s="45"/>
      <c r="C13" s="46"/>
      <c r="D13" s="46"/>
      <c r="E13" s="39" t="s">
        <v>257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667</v>
      </c>
      <c r="D14" s="37" t="s">
        <v>127</v>
      </c>
      <c r="E14" s="39" t="s">
        <v>668</v>
      </c>
      <c r="F14" s="40" t="s">
        <v>129</v>
      </c>
      <c r="G14" s="41">
        <v>160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668</v>
      </c>
      <c r="F15" s="46"/>
      <c r="G15" s="46"/>
      <c r="H15" s="46"/>
      <c r="I15" s="46"/>
      <c r="J15" s="47"/>
    </row>
    <row r="16" ht="30">
      <c r="A16" s="37" t="s">
        <v>131</v>
      </c>
      <c r="B16" s="45"/>
      <c r="C16" s="46"/>
      <c r="D16" s="46"/>
      <c r="E16" s="39" t="s">
        <v>668</v>
      </c>
      <c r="F16" s="46"/>
      <c r="G16" s="46"/>
      <c r="H16" s="46"/>
      <c r="I16" s="46"/>
      <c r="J16" s="47"/>
    </row>
    <row r="17">
      <c r="A17" s="37" t="s">
        <v>125</v>
      </c>
      <c r="B17" s="37">
        <v>3</v>
      </c>
      <c r="C17" s="38" t="s">
        <v>948</v>
      </c>
      <c r="D17" s="37" t="s">
        <v>127</v>
      </c>
      <c r="E17" s="39" t="s">
        <v>949</v>
      </c>
      <c r="F17" s="40" t="s">
        <v>129</v>
      </c>
      <c r="G17" s="41">
        <v>125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130</v>
      </c>
      <c r="B18" s="45"/>
      <c r="C18" s="46"/>
      <c r="D18" s="46"/>
      <c r="E18" s="39" t="s">
        <v>949</v>
      </c>
      <c r="F18" s="46"/>
      <c r="G18" s="46"/>
      <c r="H18" s="46"/>
      <c r="I18" s="46"/>
      <c r="J18" s="47"/>
    </row>
    <row r="19">
      <c r="A19" s="37" t="s">
        <v>131</v>
      </c>
      <c r="B19" s="45"/>
      <c r="C19" s="46"/>
      <c r="D19" s="46"/>
      <c r="E19" s="39" t="s">
        <v>949</v>
      </c>
      <c r="F19" s="46"/>
      <c r="G19" s="46"/>
      <c r="H19" s="46"/>
      <c r="I19" s="46"/>
      <c r="J19" s="47"/>
    </row>
    <row r="20">
      <c r="A20" s="37" t="s">
        <v>125</v>
      </c>
      <c r="B20" s="37">
        <v>4</v>
      </c>
      <c r="C20" s="38" t="s">
        <v>950</v>
      </c>
      <c r="D20" s="37" t="s">
        <v>127</v>
      </c>
      <c r="E20" s="39" t="s">
        <v>951</v>
      </c>
      <c r="F20" s="40" t="s">
        <v>129</v>
      </c>
      <c r="G20" s="41">
        <v>60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130</v>
      </c>
      <c r="B21" s="45"/>
      <c r="C21" s="46"/>
      <c r="D21" s="46"/>
      <c r="E21" s="39" t="s">
        <v>951</v>
      </c>
      <c r="F21" s="46"/>
      <c r="G21" s="46"/>
      <c r="H21" s="46"/>
      <c r="I21" s="46"/>
      <c r="J21" s="47"/>
    </row>
    <row r="22">
      <c r="A22" s="37" t="s">
        <v>131</v>
      </c>
      <c r="B22" s="45"/>
      <c r="C22" s="46"/>
      <c r="D22" s="46"/>
      <c r="E22" s="39" t="s">
        <v>951</v>
      </c>
      <c r="F22" s="46"/>
      <c r="G22" s="46"/>
      <c r="H22" s="46"/>
      <c r="I22" s="46"/>
      <c r="J22" s="47"/>
    </row>
    <row r="23" ht="30">
      <c r="A23" s="37" t="s">
        <v>125</v>
      </c>
      <c r="B23" s="37">
        <v>5</v>
      </c>
      <c r="C23" s="38" t="s">
        <v>673</v>
      </c>
      <c r="D23" s="37" t="s">
        <v>127</v>
      </c>
      <c r="E23" s="39" t="s">
        <v>674</v>
      </c>
      <c r="F23" s="40" t="s">
        <v>129</v>
      </c>
      <c r="G23" s="41">
        <v>15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130</v>
      </c>
      <c r="B24" s="45"/>
      <c r="C24" s="46"/>
      <c r="D24" s="46"/>
      <c r="E24" s="39" t="s">
        <v>674</v>
      </c>
      <c r="F24" s="46"/>
      <c r="G24" s="46"/>
      <c r="H24" s="46"/>
      <c r="I24" s="46"/>
      <c r="J24" s="47"/>
    </row>
    <row r="25" ht="30">
      <c r="A25" s="37" t="s">
        <v>131</v>
      </c>
      <c r="B25" s="45"/>
      <c r="C25" s="46"/>
      <c r="D25" s="46"/>
      <c r="E25" s="39" t="s">
        <v>675</v>
      </c>
      <c r="F25" s="46"/>
      <c r="G25" s="46"/>
      <c r="H25" s="46"/>
      <c r="I25" s="46"/>
      <c r="J25" s="47"/>
    </row>
    <row r="26">
      <c r="A26" s="37" t="s">
        <v>125</v>
      </c>
      <c r="B26" s="37">
        <v>6</v>
      </c>
      <c r="C26" s="38" t="s">
        <v>289</v>
      </c>
      <c r="D26" s="37" t="s">
        <v>127</v>
      </c>
      <c r="E26" s="39" t="s">
        <v>290</v>
      </c>
      <c r="F26" s="40" t="s">
        <v>135</v>
      </c>
      <c r="G26" s="41">
        <v>15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130</v>
      </c>
      <c r="B27" s="45"/>
      <c r="C27" s="46"/>
      <c r="D27" s="46"/>
      <c r="E27" s="39" t="s">
        <v>290</v>
      </c>
      <c r="F27" s="46"/>
      <c r="G27" s="46"/>
      <c r="H27" s="46"/>
      <c r="I27" s="46"/>
      <c r="J27" s="47"/>
    </row>
    <row r="28">
      <c r="A28" s="37" t="s">
        <v>131</v>
      </c>
      <c r="B28" s="45"/>
      <c r="C28" s="46"/>
      <c r="D28" s="46"/>
      <c r="E28" s="39" t="s">
        <v>290</v>
      </c>
      <c r="F28" s="46"/>
      <c r="G28" s="46"/>
      <c r="H28" s="46"/>
      <c r="I28" s="46"/>
      <c r="J28" s="47"/>
    </row>
    <row r="29" ht="45">
      <c r="A29" s="37" t="s">
        <v>125</v>
      </c>
      <c r="B29" s="37">
        <v>7</v>
      </c>
      <c r="C29" s="38" t="s">
        <v>295</v>
      </c>
      <c r="D29" s="37" t="s">
        <v>127</v>
      </c>
      <c r="E29" s="39" t="s">
        <v>296</v>
      </c>
      <c r="F29" s="40" t="s">
        <v>129</v>
      </c>
      <c r="G29" s="41">
        <v>15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45">
      <c r="A30" s="37" t="s">
        <v>130</v>
      </c>
      <c r="B30" s="45"/>
      <c r="C30" s="46"/>
      <c r="D30" s="46"/>
      <c r="E30" s="39" t="s">
        <v>296</v>
      </c>
      <c r="F30" s="46"/>
      <c r="G30" s="46"/>
      <c r="H30" s="46"/>
      <c r="I30" s="46"/>
      <c r="J30" s="47"/>
    </row>
    <row r="31" ht="45">
      <c r="A31" s="37" t="s">
        <v>131</v>
      </c>
      <c r="B31" s="45"/>
      <c r="C31" s="46"/>
      <c r="D31" s="46"/>
      <c r="E31" s="39" t="s">
        <v>296</v>
      </c>
      <c r="F31" s="46"/>
      <c r="G31" s="46"/>
      <c r="H31" s="46"/>
      <c r="I31" s="46"/>
      <c r="J31" s="47"/>
    </row>
    <row r="32" ht="30">
      <c r="A32" s="37" t="s">
        <v>125</v>
      </c>
      <c r="B32" s="37">
        <v>8</v>
      </c>
      <c r="C32" s="38" t="s">
        <v>300</v>
      </c>
      <c r="D32" s="37" t="s">
        <v>127</v>
      </c>
      <c r="E32" s="39" t="s">
        <v>301</v>
      </c>
      <c r="F32" s="40" t="s">
        <v>129</v>
      </c>
      <c r="G32" s="41">
        <v>60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130</v>
      </c>
      <c r="B33" s="45"/>
      <c r="C33" s="46"/>
      <c r="D33" s="46"/>
      <c r="E33" s="39" t="s">
        <v>301</v>
      </c>
      <c r="F33" s="46"/>
      <c r="G33" s="46"/>
      <c r="H33" s="46"/>
      <c r="I33" s="46"/>
      <c r="J33" s="47"/>
    </row>
    <row r="34" ht="30">
      <c r="A34" s="37" t="s">
        <v>131</v>
      </c>
      <c r="B34" s="45"/>
      <c r="C34" s="46"/>
      <c r="D34" s="46"/>
      <c r="E34" s="39" t="s">
        <v>301</v>
      </c>
      <c r="F34" s="46"/>
      <c r="G34" s="46"/>
      <c r="H34" s="46"/>
      <c r="I34" s="46"/>
      <c r="J34" s="47"/>
    </row>
    <row r="35" ht="45">
      <c r="A35" s="37" t="s">
        <v>125</v>
      </c>
      <c r="B35" s="37">
        <v>9</v>
      </c>
      <c r="C35" s="38" t="s">
        <v>304</v>
      </c>
      <c r="D35" s="37" t="s">
        <v>127</v>
      </c>
      <c r="E35" s="39" t="s">
        <v>305</v>
      </c>
      <c r="F35" s="40" t="s">
        <v>135</v>
      </c>
      <c r="G35" s="41">
        <v>15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45">
      <c r="A36" s="37" t="s">
        <v>130</v>
      </c>
      <c r="B36" s="45"/>
      <c r="C36" s="46"/>
      <c r="D36" s="46"/>
      <c r="E36" s="39" t="s">
        <v>306</v>
      </c>
      <c r="F36" s="46"/>
      <c r="G36" s="46"/>
      <c r="H36" s="46"/>
      <c r="I36" s="46"/>
      <c r="J36" s="47"/>
    </row>
    <row r="37" ht="45">
      <c r="A37" s="37" t="s">
        <v>131</v>
      </c>
      <c r="B37" s="45"/>
      <c r="C37" s="46"/>
      <c r="D37" s="46"/>
      <c r="E37" s="39" t="s">
        <v>306</v>
      </c>
      <c r="F37" s="46"/>
      <c r="G37" s="46"/>
      <c r="H37" s="46"/>
      <c r="I37" s="46"/>
      <c r="J37" s="47"/>
    </row>
    <row r="38">
      <c r="A38" s="37" t="s">
        <v>125</v>
      </c>
      <c r="B38" s="37">
        <v>10</v>
      </c>
      <c r="C38" s="38" t="s">
        <v>316</v>
      </c>
      <c r="D38" s="37" t="s">
        <v>127</v>
      </c>
      <c r="E38" s="39" t="s">
        <v>317</v>
      </c>
      <c r="F38" s="40" t="s">
        <v>129</v>
      </c>
      <c r="G38" s="41">
        <v>279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130</v>
      </c>
      <c r="B39" s="45"/>
      <c r="C39" s="46"/>
      <c r="D39" s="46"/>
      <c r="E39" s="39" t="s">
        <v>317</v>
      </c>
      <c r="F39" s="46"/>
      <c r="G39" s="46"/>
      <c r="H39" s="46"/>
      <c r="I39" s="46"/>
      <c r="J39" s="47"/>
    </row>
    <row r="40">
      <c r="A40" s="37" t="s">
        <v>131</v>
      </c>
      <c r="B40" s="45"/>
      <c r="C40" s="46"/>
      <c r="D40" s="46"/>
      <c r="E40" s="39" t="s">
        <v>317</v>
      </c>
      <c r="F40" s="46"/>
      <c r="G40" s="46"/>
      <c r="H40" s="46"/>
      <c r="I40" s="46"/>
      <c r="J40" s="47"/>
    </row>
    <row r="41" ht="30">
      <c r="A41" s="37" t="s">
        <v>125</v>
      </c>
      <c r="B41" s="37">
        <v>11</v>
      </c>
      <c r="C41" s="38" t="s">
        <v>952</v>
      </c>
      <c r="D41" s="37" t="s">
        <v>127</v>
      </c>
      <c r="E41" s="39" t="s">
        <v>953</v>
      </c>
      <c r="F41" s="40" t="s">
        <v>129</v>
      </c>
      <c r="G41" s="41">
        <v>125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130</v>
      </c>
      <c r="B42" s="45"/>
      <c r="C42" s="46"/>
      <c r="D42" s="46"/>
      <c r="E42" s="39" t="s">
        <v>953</v>
      </c>
      <c r="F42" s="46"/>
      <c r="G42" s="46"/>
      <c r="H42" s="46"/>
      <c r="I42" s="46"/>
      <c r="J42" s="47"/>
    </row>
    <row r="43" ht="30">
      <c r="A43" s="37" t="s">
        <v>131</v>
      </c>
      <c r="B43" s="45"/>
      <c r="C43" s="46"/>
      <c r="D43" s="46"/>
      <c r="E43" s="39" t="s">
        <v>953</v>
      </c>
      <c r="F43" s="46"/>
      <c r="G43" s="46"/>
      <c r="H43" s="46"/>
      <c r="I43" s="46"/>
      <c r="J43" s="47"/>
    </row>
    <row r="44">
      <c r="A44" s="37" t="s">
        <v>125</v>
      </c>
      <c r="B44" s="37">
        <v>12</v>
      </c>
      <c r="C44" s="38" t="s">
        <v>846</v>
      </c>
      <c r="D44" s="37" t="s">
        <v>127</v>
      </c>
      <c r="E44" s="39" t="s">
        <v>847</v>
      </c>
      <c r="F44" s="40" t="s">
        <v>135</v>
      </c>
      <c r="G44" s="41">
        <v>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130</v>
      </c>
      <c r="B45" s="45"/>
      <c r="C45" s="46"/>
      <c r="D45" s="46"/>
      <c r="E45" s="39" t="s">
        <v>847</v>
      </c>
      <c r="F45" s="46"/>
      <c r="G45" s="46"/>
      <c r="H45" s="46"/>
      <c r="I45" s="46"/>
      <c r="J45" s="47"/>
    </row>
    <row r="46">
      <c r="A46" s="37" t="s">
        <v>131</v>
      </c>
      <c r="B46" s="45"/>
      <c r="C46" s="46"/>
      <c r="D46" s="46"/>
      <c r="E46" s="39" t="s">
        <v>847</v>
      </c>
      <c r="F46" s="46"/>
      <c r="G46" s="46"/>
      <c r="H46" s="46"/>
      <c r="I46" s="46"/>
      <c r="J46" s="47"/>
    </row>
    <row r="47" ht="45">
      <c r="A47" s="37" t="s">
        <v>125</v>
      </c>
      <c r="B47" s="37">
        <v>13</v>
      </c>
      <c r="C47" s="38" t="s">
        <v>943</v>
      </c>
      <c r="D47" s="37" t="s">
        <v>127</v>
      </c>
      <c r="E47" s="39" t="s">
        <v>944</v>
      </c>
      <c r="F47" s="40" t="s">
        <v>237</v>
      </c>
      <c r="G47" s="41">
        <v>0.10000000000000001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45">
      <c r="A48" s="37" t="s">
        <v>130</v>
      </c>
      <c r="B48" s="45"/>
      <c r="C48" s="46"/>
      <c r="D48" s="46"/>
      <c r="E48" s="39" t="s">
        <v>944</v>
      </c>
      <c r="F48" s="46"/>
      <c r="G48" s="46"/>
      <c r="H48" s="46"/>
      <c r="I48" s="46"/>
      <c r="J48" s="47"/>
    </row>
    <row r="49" ht="45">
      <c r="A49" s="37" t="s">
        <v>131</v>
      </c>
      <c r="B49" s="45"/>
      <c r="C49" s="46"/>
      <c r="D49" s="46"/>
      <c r="E49" s="39" t="s">
        <v>944</v>
      </c>
      <c r="F49" s="46"/>
      <c r="G49" s="46"/>
      <c r="H49" s="46"/>
      <c r="I49" s="46"/>
      <c r="J49" s="47"/>
    </row>
    <row r="50" ht="45">
      <c r="A50" s="37" t="s">
        <v>125</v>
      </c>
      <c r="B50" s="37">
        <v>14</v>
      </c>
      <c r="C50" s="38" t="s">
        <v>863</v>
      </c>
      <c r="D50" s="37" t="s">
        <v>127</v>
      </c>
      <c r="E50" s="39" t="s">
        <v>864</v>
      </c>
      <c r="F50" s="40" t="s">
        <v>237</v>
      </c>
      <c r="G50" s="41">
        <v>0.10000000000000001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60">
      <c r="A51" s="37" t="s">
        <v>130</v>
      </c>
      <c r="B51" s="45"/>
      <c r="C51" s="46"/>
      <c r="D51" s="46"/>
      <c r="E51" s="39" t="s">
        <v>865</v>
      </c>
      <c r="F51" s="46"/>
      <c r="G51" s="46"/>
      <c r="H51" s="46"/>
      <c r="I51" s="46"/>
      <c r="J51" s="47"/>
    </row>
    <row r="52" ht="60">
      <c r="A52" s="37" t="s">
        <v>131</v>
      </c>
      <c r="B52" s="45"/>
      <c r="C52" s="46"/>
      <c r="D52" s="46"/>
      <c r="E52" s="39" t="s">
        <v>865</v>
      </c>
      <c r="F52" s="46"/>
      <c r="G52" s="46"/>
      <c r="H52" s="46"/>
      <c r="I52" s="46"/>
      <c r="J52" s="47"/>
    </row>
    <row r="53">
      <c r="A53" s="37" t="s">
        <v>125</v>
      </c>
      <c r="B53" s="37">
        <v>15</v>
      </c>
      <c r="C53" s="38" t="s">
        <v>322</v>
      </c>
      <c r="D53" s="37" t="s">
        <v>127</v>
      </c>
      <c r="E53" s="39" t="s">
        <v>325</v>
      </c>
      <c r="F53" s="40" t="s">
        <v>135</v>
      </c>
      <c r="G53" s="41">
        <v>19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130</v>
      </c>
      <c r="B54" s="45"/>
      <c r="C54" s="46"/>
      <c r="D54" s="46"/>
      <c r="E54" s="39" t="s">
        <v>325</v>
      </c>
      <c r="F54" s="46"/>
      <c r="G54" s="46"/>
      <c r="H54" s="46"/>
      <c r="I54" s="46"/>
      <c r="J54" s="47"/>
    </row>
    <row r="55">
      <c r="A55" s="37" t="s">
        <v>131</v>
      </c>
      <c r="B55" s="45"/>
      <c r="C55" s="46"/>
      <c r="D55" s="46"/>
      <c r="E55" s="39" t="s">
        <v>325</v>
      </c>
      <c r="F55" s="46"/>
      <c r="G55" s="46"/>
      <c r="H55" s="46"/>
      <c r="I55" s="46"/>
      <c r="J55" s="47"/>
    </row>
    <row r="56">
      <c r="A56" s="37" t="s">
        <v>125</v>
      </c>
      <c r="B56" s="37">
        <v>16</v>
      </c>
      <c r="C56" s="38" t="s">
        <v>324</v>
      </c>
      <c r="D56" s="37" t="s">
        <v>127</v>
      </c>
      <c r="E56" s="39" t="s">
        <v>440</v>
      </c>
      <c r="F56" s="40" t="s">
        <v>135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440</v>
      </c>
      <c r="F57" s="46"/>
      <c r="G57" s="46"/>
      <c r="H57" s="46"/>
      <c r="I57" s="46"/>
      <c r="J57" s="47"/>
    </row>
    <row r="58">
      <c r="A58" s="37" t="s">
        <v>131</v>
      </c>
      <c r="B58" s="45"/>
      <c r="C58" s="46"/>
      <c r="D58" s="46"/>
      <c r="E58" s="39" t="s">
        <v>440</v>
      </c>
      <c r="F58" s="46"/>
      <c r="G58" s="46"/>
      <c r="H58" s="46"/>
      <c r="I58" s="46"/>
      <c r="J58" s="47"/>
    </row>
    <row r="59">
      <c r="A59" s="37" t="s">
        <v>125</v>
      </c>
      <c r="B59" s="37">
        <v>17</v>
      </c>
      <c r="C59" s="38" t="s">
        <v>326</v>
      </c>
      <c r="D59" s="37" t="s">
        <v>127</v>
      </c>
      <c r="E59" s="39" t="s">
        <v>954</v>
      </c>
      <c r="F59" s="40" t="s">
        <v>135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954</v>
      </c>
      <c r="F60" s="46"/>
      <c r="G60" s="46"/>
      <c r="H60" s="46"/>
      <c r="I60" s="46"/>
      <c r="J60" s="47"/>
    </row>
    <row r="61">
      <c r="A61" s="37" t="s">
        <v>131</v>
      </c>
      <c r="B61" s="45"/>
      <c r="C61" s="46"/>
      <c r="D61" s="46"/>
      <c r="E61" s="39" t="s">
        <v>954</v>
      </c>
      <c r="F61" s="46"/>
      <c r="G61" s="46"/>
      <c r="H61" s="46"/>
      <c r="I61" s="46"/>
      <c r="J61" s="47"/>
    </row>
    <row r="62">
      <c r="A62" s="37" t="s">
        <v>125</v>
      </c>
      <c r="B62" s="37">
        <v>18</v>
      </c>
      <c r="C62" s="38" t="s">
        <v>329</v>
      </c>
      <c r="D62" s="37" t="s">
        <v>127</v>
      </c>
      <c r="E62" s="39" t="s">
        <v>955</v>
      </c>
      <c r="F62" s="40" t="s">
        <v>129</v>
      </c>
      <c r="G62" s="41">
        <v>15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130</v>
      </c>
      <c r="B63" s="45"/>
      <c r="C63" s="46"/>
      <c r="D63" s="46"/>
      <c r="E63" s="39" t="s">
        <v>955</v>
      </c>
      <c r="F63" s="46"/>
      <c r="G63" s="46"/>
      <c r="H63" s="46"/>
      <c r="I63" s="46"/>
      <c r="J63" s="47"/>
    </row>
    <row r="64">
      <c r="A64" s="37" t="s">
        <v>131</v>
      </c>
      <c r="B64" s="45"/>
      <c r="C64" s="46"/>
      <c r="D64" s="46"/>
      <c r="E64" s="39" t="s">
        <v>955</v>
      </c>
      <c r="F64" s="46"/>
      <c r="G64" s="46"/>
      <c r="H64" s="46"/>
      <c r="I64" s="46"/>
      <c r="J64" s="47"/>
    </row>
    <row r="65">
      <c r="A65" s="37" t="s">
        <v>125</v>
      </c>
      <c r="B65" s="37">
        <v>19</v>
      </c>
      <c r="C65" s="38" t="s">
        <v>331</v>
      </c>
      <c r="D65" s="37" t="s">
        <v>127</v>
      </c>
      <c r="E65" s="39" t="s">
        <v>956</v>
      </c>
      <c r="F65" s="40" t="s">
        <v>135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130</v>
      </c>
      <c r="B66" s="45"/>
      <c r="C66" s="46"/>
      <c r="D66" s="46"/>
      <c r="E66" s="39" t="s">
        <v>956</v>
      </c>
      <c r="F66" s="46"/>
      <c r="G66" s="46"/>
      <c r="H66" s="46"/>
      <c r="I66" s="46"/>
      <c r="J66" s="47"/>
    </row>
    <row r="67">
      <c r="A67" s="37" t="s">
        <v>131</v>
      </c>
      <c r="B67" s="45"/>
      <c r="C67" s="46"/>
      <c r="D67" s="46"/>
      <c r="E67" s="39" t="s">
        <v>956</v>
      </c>
      <c r="F67" s="46"/>
      <c r="G67" s="46"/>
      <c r="H67" s="46"/>
      <c r="I67" s="46"/>
      <c r="J67" s="47"/>
    </row>
    <row r="68">
      <c r="A68" s="37" t="s">
        <v>125</v>
      </c>
      <c r="B68" s="37">
        <v>20</v>
      </c>
      <c r="C68" s="38" t="s">
        <v>333</v>
      </c>
      <c r="D68" s="37" t="s">
        <v>127</v>
      </c>
      <c r="E68" s="39" t="s">
        <v>957</v>
      </c>
      <c r="F68" s="40" t="s">
        <v>135</v>
      </c>
      <c r="G68" s="41">
        <v>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130</v>
      </c>
      <c r="B69" s="45"/>
      <c r="C69" s="46"/>
      <c r="D69" s="46"/>
      <c r="E69" s="39" t="s">
        <v>957</v>
      </c>
      <c r="F69" s="46"/>
      <c r="G69" s="46"/>
      <c r="H69" s="46"/>
      <c r="I69" s="46"/>
      <c r="J69" s="47"/>
    </row>
    <row r="70">
      <c r="A70" s="37" t="s">
        <v>131</v>
      </c>
      <c r="B70" s="45"/>
      <c r="C70" s="46"/>
      <c r="D70" s="46"/>
      <c r="E70" s="39" t="s">
        <v>957</v>
      </c>
      <c r="F70" s="46"/>
      <c r="G70" s="46"/>
      <c r="H70" s="46"/>
      <c r="I70" s="46"/>
      <c r="J70" s="47"/>
    </row>
    <row r="71">
      <c r="A71" s="37" t="s">
        <v>125</v>
      </c>
      <c r="B71" s="37">
        <v>21</v>
      </c>
      <c r="C71" s="38" t="s">
        <v>335</v>
      </c>
      <c r="D71" s="37" t="s">
        <v>127</v>
      </c>
      <c r="E71" s="39" t="s">
        <v>958</v>
      </c>
      <c r="F71" s="40" t="s">
        <v>135</v>
      </c>
      <c r="G71" s="41">
        <v>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130</v>
      </c>
      <c r="B72" s="45"/>
      <c r="C72" s="46"/>
      <c r="D72" s="46"/>
      <c r="E72" s="39" t="s">
        <v>958</v>
      </c>
      <c r="F72" s="46"/>
      <c r="G72" s="46"/>
      <c r="H72" s="46"/>
      <c r="I72" s="46"/>
      <c r="J72" s="47"/>
    </row>
    <row r="73">
      <c r="A73" s="37" t="s">
        <v>131</v>
      </c>
      <c r="B73" s="45"/>
      <c r="C73" s="46"/>
      <c r="D73" s="46"/>
      <c r="E73" s="39" t="s">
        <v>958</v>
      </c>
      <c r="F73" s="46"/>
      <c r="G73" s="46"/>
      <c r="H73" s="46"/>
      <c r="I73" s="46"/>
      <c r="J73" s="47"/>
    </row>
    <row r="74">
      <c r="A74" s="37" t="s">
        <v>125</v>
      </c>
      <c r="B74" s="37">
        <v>22</v>
      </c>
      <c r="C74" s="38" t="s">
        <v>337</v>
      </c>
      <c r="D74" s="37" t="s">
        <v>127</v>
      </c>
      <c r="E74" s="39" t="s">
        <v>959</v>
      </c>
      <c r="F74" s="40" t="s">
        <v>328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130</v>
      </c>
      <c r="B75" s="45"/>
      <c r="C75" s="46"/>
      <c r="D75" s="46"/>
      <c r="E75" s="39" t="s">
        <v>959</v>
      </c>
      <c r="F75" s="46"/>
      <c r="G75" s="46"/>
      <c r="H75" s="46"/>
      <c r="I75" s="46"/>
      <c r="J75" s="47"/>
    </row>
    <row r="76">
      <c r="A76" s="37" t="s">
        <v>131</v>
      </c>
      <c r="B76" s="45"/>
      <c r="C76" s="46"/>
      <c r="D76" s="46"/>
      <c r="E76" s="39" t="s">
        <v>959</v>
      </c>
      <c r="F76" s="46"/>
      <c r="G76" s="46"/>
      <c r="H76" s="46"/>
      <c r="I76" s="46"/>
      <c r="J76" s="47"/>
    </row>
    <row r="77">
      <c r="A77" s="37" t="s">
        <v>125</v>
      </c>
      <c r="B77" s="37">
        <v>23</v>
      </c>
      <c r="C77" s="38" t="s">
        <v>339</v>
      </c>
      <c r="D77" s="37" t="s">
        <v>127</v>
      </c>
      <c r="E77" s="39" t="s">
        <v>913</v>
      </c>
      <c r="F77" s="40" t="s">
        <v>328</v>
      </c>
      <c r="G77" s="41">
        <v>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130</v>
      </c>
      <c r="B78" s="45"/>
      <c r="C78" s="46"/>
      <c r="D78" s="46"/>
      <c r="E78" s="39" t="s">
        <v>913</v>
      </c>
      <c r="F78" s="46"/>
      <c r="G78" s="46"/>
      <c r="H78" s="46"/>
      <c r="I78" s="46"/>
      <c r="J78" s="47"/>
    </row>
    <row r="79">
      <c r="A79" s="37" t="s">
        <v>131</v>
      </c>
      <c r="B79" s="45"/>
      <c r="C79" s="46"/>
      <c r="D79" s="46"/>
      <c r="E79" s="39" t="s">
        <v>913</v>
      </c>
      <c r="F79" s="46"/>
      <c r="G79" s="46"/>
      <c r="H79" s="46"/>
      <c r="I79" s="46"/>
      <c r="J79" s="47"/>
    </row>
    <row r="80">
      <c r="A80" s="37" t="s">
        <v>125</v>
      </c>
      <c r="B80" s="37">
        <v>24</v>
      </c>
      <c r="C80" s="38" t="s">
        <v>351</v>
      </c>
      <c r="D80" s="37" t="s">
        <v>127</v>
      </c>
      <c r="E80" s="39" t="s">
        <v>719</v>
      </c>
      <c r="F80" s="40" t="s">
        <v>138</v>
      </c>
      <c r="G80" s="41">
        <v>10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130</v>
      </c>
      <c r="B81" s="45"/>
      <c r="C81" s="46"/>
      <c r="D81" s="46"/>
      <c r="E81" s="39" t="s">
        <v>719</v>
      </c>
      <c r="F81" s="46"/>
      <c r="G81" s="46"/>
      <c r="H81" s="46"/>
      <c r="I81" s="46"/>
      <c r="J81" s="47"/>
    </row>
    <row r="82">
      <c r="A82" s="37" t="s">
        <v>131</v>
      </c>
      <c r="B82" s="45"/>
      <c r="C82" s="46"/>
      <c r="D82" s="46"/>
      <c r="E82" s="39" t="s">
        <v>719</v>
      </c>
      <c r="F82" s="46"/>
      <c r="G82" s="46"/>
      <c r="H82" s="46"/>
      <c r="I82" s="46"/>
      <c r="J82" s="47"/>
    </row>
    <row r="83">
      <c r="A83" s="37" t="s">
        <v>125</v>
      </c>
      <c r="B83" s="37">
        <v>25</v>
      </c>
      <c r="C83" s="38" t="s">
        <v>960</v>
      </c>
      <c r="D83" s="37" t="s">
        <v>127</v>
      </c>
      <c r="E83" s="39" t="s">
        <v>677</v>
      </c>
      <c r="F83" s="40" t="s">
        <v>328</v>
      </c>
      <c r="G83" s="41">
        <v>150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130</v>
      </c>
      <c r="B84" s="45"/>
      <c r="C84" s="46"/>
      <c r="D84" s="46"/>
      <c r="E84" s="39" t="s">
        <v>677</v>
      </c>
      <c r="F84" s="46"/>
      <c r="G84" s="46"/>
      <c r="H84" s="46"/>
      <c r="I84" s="46"/>
      <c r="J84" s="47"/>
    </row>
    <row r="85">
      <c r="A85" s="37" t="s">
        <v>131</v>
      </c>
      <c r="B85" s="45"/>
      <c r="C85" s="46"/>
      <c r="D85" s="46"/>
      <c r="E85" s="39" t="s">
        <v>677</v>
      </c>
      <c r="F85" s="46"/>
      <c r="G85" s="46"/>
      <c r="H85" s="46"/>
      <c r="I85" s="46"/>
      <c r="J85" s="47"/>
    </row>
    <row r="86" ht="30">
      <c r="A86" s="37" t="s">
        <v>125</v>
      </c>
      <c r="B86" s="37">
        <v>26</v>
      </c>
      <c r="C86" s="38" t="s">
        <v>961</v>
      </c>
      <c r="D86" s="37" t="s">
        <v>127</v>
      </c>
      <c r="E86" s="39" t="s">
        <v>745</v>
      </c>
      <c r="F86" s="40" t="s">
        <v>328</v>
      </c>
      <c r="G86" s="41">
        <v>3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130</v>
      </c>
      <c r="B87" s="45"/>
      <c r="C87" s="46"/>
      <c r="D87" s="46"/>
      <c r="E87" s="39" t="s">
        <v>745</v>
      </c>
      <c r="F87" s="46"/>
      <c r="G87" s="46"/>
      <c r="H87" s="46"/>
      <c r="I87" s="46"/>
      <c r="J87" s="47"/>
    </row>
    <row r="88" ht="30">
      <c r="A88" s="37" t="s">
        <v>131</v>
      </c>
      <c r="B88" s="45"/>
      <c r="C88" s="46"/>
      <c r="D88" s="46"/>
      <c r="E88" s="39" t="s">
        <v>745</v>
      </c>
      <c r="F88" s="46"/>
      <c r="G88" s="46"/>
      <c r="H88" s="46"/>
      <c r="I88" s="46"/>
      <c r="J88" s="47"/>
    </row>
    <row r="89">
      <c r="A89" s="37" t="s">
        <v>125</v>
      </c>
      <c r="B89" s="37">
        <v>27</v>
      </c>
      <c r="C89" s="38" t="s">
        <v>578</v>
      </c>
      <c r="D89" s="37" t="s">
        <v>127</v>
      </c>
      <c r="E89" s="39" t="s">
        <v>579</v>
      </c>
      <c r="F89" s="40" t="s">
        <v>328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579</v>
      </c>
      <c r="F90" s="46"/>
      <c r="G90" s="46"/>
      <c r="H90" s="46"/>
      <c r="I90" s="46"/>
      <c r="J90" s="47"/>
    </row>
    <row r="91">
      <c r="A91" s="37" t="s">
        <v>131</v>
      </c>
      <c r="B91" s="45"/>
      <c r="C91" s="46"/>
      <c r="D91" s="46"/>
      <c r="E91" s="39" t="s">
        <v>579</v>
      </c>
      <c r="F91" s="46"/>
      <c r="G91" s="46"/>
      <c r="H91" s="46"/>
      <c r="I91" s="46"/>
      <c r="J91" s="47"/>
    </row>
    <row r="92">
      <c r="A92" s="37" t="s">
        <v>125</v>
      </c>
      <c r="B92" s="37">
        <v>28</v>
      </c>
      <c r="C92" s="38" t="s">
        <v>962</v>
      </c>
      <c r="D92" s="37" t="s">
        <v>127</v>
      </c>
      <c r="E92" s="39" t="s">
        <v>963</v>
      </c>
      <c r="F92" s="40" t="s">
        <v>129</v>
      </c>
      <c r="G92" s="41">
        <v>15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130</v>
      </c>
      <c r="B93" s="45"/>
      <c r="C93" s="46"/>
      <c r="D93" s="46"/>
      <c r="E93" s="39" t="s">
        <v>963</v>
      </c>
      <c r="F93" s="46"/>
      <c r="G93" s="46"/>
      <c r="H93" s="46"/>
      <c r="I93" s="46"/>
      <c r="J93" s="47"/>
    </row>
    <row r="94">
      <c r="A94" s="37" t="s">
        <v>131</v>
      </c>
      <c r="B94" s="45"/>
      <c r="C94" s="46"/>
      <c r="D94" s="46"/>
      <c r="E94" s="39" t="s">
        <v>963</v>
      </c>
      <c r="F94" s="46"/>
      <c r="G94" s="46"/>
      <c r="H94" s="46"/>
      <c r="I94" s="46"/>
      <c r="J94" s="47"/>
    </row>
    <row r="95">
      <c r="A95" s="37" t="s">
        <v>125</v>
      </c>
      <c r="B95" s="37">
        <v>29</v>
      </c>
      <c r="C95" s="38" t="s">
        <v>964</v>
      </c>
      <c r="D95" s="37" t="s">
        <v>127</v>
      </c>
      <c r="E95" s="39" t="s">
        <v>963</v>
      </c>
      <c r="F95" s="40" t="s">
        <v>328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130</v>
      </c>
      <c r="B96" s="45"/>
      <c r="C96" s="46"/>
      <c r="D96" s="46"/>
      <c r="E96" s="39" t="s">
        <v>963</v>
      </c>
      <c r="F96" s="46"/>
      <c r="G96" s="46"/>
      <c r="H96" s="46"/>
      <c r="I96" s="46"/>
      <c r="J96" s="47"/>
    </row>
    <row r="97">
      <c r="A97" s="37" t="s">
        <v>131</v>
      </c>
      <c r="B97" s="45"/>
      <c r="C97" s="46"/>
      <c r="D97" s="46"/>
      <c r="E97" s="39" t="s">
        <v>963</v>
      </c>
      <c r="F97" s="46"/>
      <c r="G97" s="46"/>
      <c r="H97" s="46"/>
      <c r="I97" s="46"/>
      <c r="J97" s="47"/>
    </row>
    <row r="98">
      <c r="A98" s="37" t="s">
        <v>125</v>
      </c>
      <c r="B98" s="37">
        <v>30</v>
      </c>
      <c r="C98" s="38" t="s">
        <v>965</v>
      </c>
      <c r="D98" s="37" t="s">
        <v>127</v>
      </c>
      <c r="E98" s="39" t="s">
        <v>966</v>
      </c>
      <c r="F98" s="40" t="s">
        <v>328</v>
      </c>
      <c r="G98" s="41">
        <v>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130</v>
      </c>
      <c r="B99" s="45"/>
      <c r="C99" s="46"/>
      <c r="D99" s="46"/>
      <c r="E99" s="39" t="s">
        <v>966</v>
      </c>
      <c r="F99" s="46"/>
      <c r="G99" s="46"/>
      <c r="H99" s="46"/>
      <c r="I99" s="46"/>
      <c r="J99" s="47"/>
    </row>
    <row r="100">
      <c r="A100" s="37" t="s">
        <v>131</v>
      </c>
      <c r="B100" s="45"/>
      <c r="C100" s="46"/>
      <c r="D100" s="46"/>
      <c r="E100" s="39" t="s">
        <v>966</v>
      </c>
      <c r="F100" s="46"/>
      <c r="G100" s="46"/>
      <c r="H100" s="46"/>
      <c r="I100" s="46"/>
      <c r="J100" s="47"/>
    </row>
    <row r="101">
      <c r="A101" s="31" t="s">
        <v>122</v>
      </c>
      <c r="B101" s="32"/>
      <c r="C101" s="33" t="s">
        <v>233</v>
      </c>
      <c r="D101" s="34"/>
      <c r="E101" s="31" t="s">
        <v>234</v>
      </c>
      <c r="F101" s="34"/>
      <c r="G101" s="34"/>
      <c r="H101" s="34"/>
      <c r="I101" s="35">
        <f>SUMIFS(I102:I107,A102:A107,"P")</f>
        <v>0</v>
      </c>
      <c r="J101" s="36"/>
    </row>
    <row r="102" ht="30">
      <c r="A102" s="37" t="s">
        <v>125</v>
      </c>
      <c r="B102" s="37">
        <v>31</v>
      </c>
      <c r="C102" s="38" t="s">
        <v>235</v>
      </c>
      <c r="D102" s="37" t="s">
        <v>127</v>
      </c>
      <c r="E102" s="39" t="s">
        <v>236</v>
      </c>
      <c r="F102" s="40" t="s">
        <v>237</v>
      </c>
      <c r="G102" s="41">
        <v>0.040000000000000001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130</v>
      </c>
      <c r="B103" s="45"/>
      <c r="C103" s="46"/>
      <c r="D103" s="46"/>
      <c r="E103" s="39" t="s">
        <v>236</v>
      </c>
      <c r="F103" s="46"/>
      <c r="G103" s="46"/>
      <c r="H103" s="46"/>
      <c r="I103" s="46"/>
      <c r="J103" s="47"/>
    </row>
    <row r="104" ht="30">
      <c r="A104" s="37" t="s">
        <v>131</v>
      </c>
      <c r="B104" s="45"/>
      <c r="C104" s="46"/>
      <c r="D104" s="46"/>
      <c r="E104" s="39" t="s">
        <v>236</v>
      </c>
      <c r="F104" s="46"/>
      <c r="G104" s="46"/>
      <c r="H104" s="46"/>
      <c r="I104" s="46"/>
      <c r="J104" s="47"/>
    </row>
    <row r="105" ht="45">
      <c r="A105" s="37" t="s">
        <v>125</v>
      </c>
      <c r="B105" s="37">
        <v>32</v>
      </c>
      <c r="C105" s="38" t="s">
        <v>245</v>
      </c>
      <c r="D105" s="37" t="s">
        <v>246</v>
      </c>
      <c r="E105" s="39" t="s">
        <v>247</v>
      </c>
      <c r="F105" s="40" t="s">
        <v>237</v>
      </c>
      <c r="G105" s="41">
        <v>0.040000000000000001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30">
      <c r="A106" s="37" t="s">
        <v>130</v>
      </c>
      <c r="B106" s="45"/>
      <c r="C106" s="46"/>
      <c r="D106" s="46"/>
      <c r="E106" s="39" t="s">
        <v>248</v>
      </c>
      <c r="F106" s="46"/>
      <c r="G106" s="46"/>
      <c r="H106" s="46"/>
      <c r="I106" s="46"/>
      <c r="J106" s="47"/>
    </row>
    <row r="107" ht="225">
      <c r="A107" s="37" t="s">
        <v>131</v>
      </c>
      <c r="B107" s="45"/>
      <c r="C107" s="46"/>
      <c r="D107" s="46"/>
      <c r="E107" s="39" t="s">
        <v>249</v>
      </c>
      <c r="F107" s="46"/>
      <c r="G107" s="46"/>
      <c r="H107" s="46"/>
      <c r="I107" s="46"/>
      <c r="J107" s="47"/>
    </row>
    <row r="108">
      <c r="A108" s="31" t="s">
        <v>122</v>
      </c>
      <c r="B108" s="32"/>
      <c r="C108" s="33" t="s">
        <v>620</v>
      </c>
      <c r="D108" s="34"/>
      <c r="E108" s="31" t="s">
        <v>621</v>
      </c>
      <c r="F108" s="34"/>
      <c r="G108" s="34"/>
      <c r="H108" s="34"/>
      <c r="I108" s="35">
        <f>SUMIFS(I109:I123,A109:A123,"P")</f>
        <v>0</v>
      </c>
      <c r="J108" s="36"/>
    </row>
    <row r="109">
      <c r="A109" s="37" t="s">
        <v>125</v>
      </c>
      <c r="B109" s="37">
        <v>33</v>
      </c>
      <c r="C109" s="38" t="s">
        <v>632</v>
      </c>
      <c r="D109" s="37" t="s">
        <v>127</v>
      </c>
      <c r="E109" s="39" t="s">
        <v>633</v>
      </c>
      <c r="F109" s="40" t="s">
        <v>129</v>
      </c>
      <c r="G109" s="41">
        <v>20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130</v>
      </c>
      <c r="B110" s="45"/>
      <c r="C110" s="46"/>
      <c r="D110" s="46"/>
      <c r="E110" s="39" t="s">
        <v>633</v>
      </c>
      <c r="F110" s="46"/>
      <c r="G110" s="46"/>
      <c r="H110" s="46"/>
      <c r="I110" s="46"/>
      <c r="J110" s="47"/>
    </row>
    <row r="111">
      <c r="A111" s="37" t="s">
        <v>131</v>
      </c>
      <c r="B111" s="45"/>
      <c r="C111" s="46"/>
      <c r="D111" s="46"/>
      <c r="E111" s="39" t="s">
        <v>633</v>
      </c>
      <c r="F111" s="46"/>
      <c r="G111" s="46"/>
      <c r="H111" s="46"/>
      <c r="I111" s="46"/>
      <c r="J111" s="47"/>
    </row>
    <row r="112">
      <c r="A112" s="37" t="s">
        <v>125</v>
      </c>
      <c r="B112" s="37">
        <v>34</v>
      </c>
      <c r="C112" s="38" t="s">
        <v>341</v>
      </c>
      <c r="D112" s="37" t="s">
        <v>127</v>
      </c>
      <c r="E112" s="39" t="s">
        <v>655</v>
      </c>
      <c r="F112" s="40" t="s">
        <v>656</v>
      </c>
      <c r="G112" s="41">
        <v>12.5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130</v>
      </c>
      <c r="B113" s="45"/>
      <c r="C113" s="46"/>
      <c r="D113" s="46"/>
      <c r="E113" s="39" t="s">
        <v>655</v>
      </c>
      <c r="F113" s="46"/>
      <c r="G113" s="46"/>
      <c r="H113" s="46"/>
      <c r="I113" s="46"/>
      <c r="J113" s="47"/>
    </row>
    <row r="114" ht="30">
      <c r="A114" s="37" t="s">
        <v>131</v>
      </c>
      <c r="B114" s="45"/>
      <c r="C114" s="46"/>
      <c r="D114" s="46"/>
      <c r="E114" s="39" t="s">
        <v>657</v>
      </c>
      <c r="F114" s="46"/>
      <c r="G114" s="46"/>
      <c r="H114" s="46"/>
      <c r="I114" s="46"/>
      <c r="J114" s="47"/>
    </row>
    <row r="115">
      <c r="A115" s="37" t="s">
        <v>125</v>
      </c>
      <c r="B115" s="37">
        <v>35</v>
      </c>
      <c r="C115" s="38" t="s">
        <v>343</v>
      </c>
      <c r="D115" s="37" t="s">
        <v>127</v>
      </c>
      <c r="E115" s="39" t="s">
        <v>659</v>
      </c>
      <c r="F115" s="40" t="s">
        <v>328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130</v>
      </c>
      <c r="B116" s="45"/>
      <c r="C116" s="46"/>
      <c r="D116" s="46"/>
      <c r="E116" s="39" t="s">
        <v>659</v>
      </c>
      <c r="F116" s="46"/>
      <c r="G116" s="46"/>
      <c r="H116" s="46"/>
      <c r="I116" s="46"/>
      <c r="J116" s="47"/>
    </row>
    <row r="117">
      <c r="A117" s="37" t="s">
        <v>131</v>
      </c>
      <c r="B117" s="45"/>
      <c r="C117" s="46"/>
      <c r="D117" s="46"/>
      <c r="E117" s="39" t="s">
        <v>659</v>
      </c>
      <c r="F117" s="46"/>
      <c r="G117" s="46"/>
      <c r="H117" s="46"/>
      <c r="I117" s="46"/>
      <c r="J117" s="47"/>
    </row>
    <row r="118">
      <c r="A118" s="37" t="s">
        <v>125</v>
      </c>
      <c r="B118" s="37">
        <v>36</v>
      </c>
      <c r="C118" s="38" t="s">
        <v>345</v>
      </c>
      <c r="D118" s="37" t="s">
        <v>127</v>
      </c>
      <c r="E118" s="39" t="s">
        <v>651</v>
      </c>
      <c r="F118" s="40" t="s">
        <v>328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130</v>
      </c>
      <c r="B119" s="45"/>
      <c r="C119" s="46"/>
      <c r="D119" s="46"/>
      <c r="E119" s="39" t="s">
        <v>651</v>
      </c>
      <c r="F119" s="46"/>
      <c r="G119" s="46"/>
      <c r="H119" s="46"/>
      <c r="I119" s="46"/>
      <c r="J119" s="47"/>
    </row>
    <row r="120">
      <c r="A120" s="37" t="s">
        <v>131</v>
      </c>
      <c r="B120" s="45"/>
      <c r="C120" s="46"/>
      <c r="D120" s="46"/>
      <c r="E120" s="39" t="s">
        <v>651</v>
      </c>
      <c r="F120" s="46"/>
      <c r="G120" s="46"/>
      <c r="H120" s="46"/>
      <c r="I120" s="46"/>
      <c r="J120" s="47"/>
    </row>
    <row r="121">
      <c r="A121" s="37" t="s">
        <v>125</v>
      </c>
      <c r="B121" s="37">
        <v>37</v>
      </c>
      <c r="C121" s="38" t="s">
        <v>347</v>
      </c>
      <c r="D121" s="37" t="s">
        <v>127</v>
      </c>
      <c r="E121" s="39" t="s">
        <v>653</v>
      </c>
      <c r="F121" s="40" t="s">
        <v>328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130</v>
      </c>
      <c r="B122" s="45"/>
      <c r="C122" s="46"/>
      <c r="D122" s="46"/>
      <c r="E122" s="39" t="s">
        <v>653</v>
      </c>
      <c r="F122" s="46"/>
      <c r="G122" s="46"/>
      <c r="H122" s="46"/>
      <c r="I122" s="46"/>
      <c r="J122" s="47"/>
    </row>
    <row r="123">
      <c r="A123" s="37" t="s">
        <v>131</v>
      </c>
      <c r="B123" s="48"/>
      <c r="C123" s="49"/>
      <c r="D123" s="49"/>
      <c r="E123" s="39" t="s">
        <v>653</v>
      </c>
      <c r="F123" s="49"/>
      <c r="G123" s="49"/>
      <c r="H123" s="49"/>
      <c r="I123" s="49"/>
      <c r="J123" s="50"/>
    </row>
  </sheetData>
  <sheetProtection sheet="1" objects="1" scenarios="1" spinCount="100000" saltValue="BYrcgI96j+e9A8OWwAH/y6PZEMW1/hIhDdAsUyu/gzFxYMDjVRV+Lr0roNMCSHpIC3YSlZ93jvnT7fEknR0R1g==" hashValue="JlmJXz9CrkpMOtkLKuaEWjAArM2KI++ZihwGUZqSrZawBfyA98OdMhxWMDSSnfHLRmJJ1RUqOxqT2kTDVeLPK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967</v>
      </c>
      <c r="I3" s="25">
        <f>SUMIFS(I10:I186,A10:A186,"SD")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927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967</v>
      </c>
      <c r="D6" s="22"/>
      <c r="E6" s="23" t="s">
        <v>28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721</v>
      </c>
      <c r="D10" s="34"/>
      <c r="E10" s="31" t="s">
        <v>722</v>
      </c>
      <c r="F10" s="34"/>
      <c r="G10" s="34"/>
      <c r="H10" s="34"/>
      <c r="I10" s="35">
        <f>SUMIFS(I11:I157,A11:A157,"P")</f>
        <v>0</v>
      </c>
      <c r="J10" s="36"/>
    </row>
    <row r="11" ht="30">
      <c r="A11" s="37" t="s">
        <v>125</v>
      </c>
      <c r="B11" s="37">
        <v>1</v>
      </c>
      <c r="C11" s="38" t="s">
        <v>256</v>
      </c>
      <c r="D11" s="37" t="s">
        <v>127</v>
      </c>
      <c r="E11" s="39" t="s">
        <v>257</v>
      </c>
      <c r="F11" s="40" t="s">
        <v>129</v>
      </c>
      <c r="G11" s="41">
        <v>950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130</v>
      </c>
      <c r="B12" s="45"/>
      <c r="C12" s="46"/>
      <c r="D12" s="46"/>
      <c r="E12" s="39" t="s">
        <v>257</v>
      </c>
      <c r="F12" s="46"/>
      <c r="G12" s="46"/>
      <c r="H12" s="46"/>
      <c r="I12" s="46"/>
      <c r="J12" s="47"/>
    </row>
    <row r="13" ht="30">
      <c r="A13" s="37" t="s">
        <v>131</v>
      </c>
      <c r="B13" s="45"/>
      <c r="C13" s="46"/>
      <c r="D13" s="46"/>
      <c r="E13" s="39" t="s">
        <v>257</v>
      </c>
      <c r="F13" s="46"/>
      <c r="G13" s="46"/>
      <c r="H13" s="46"/>
      <c r="I13" s="46"/>
      <c r="J13" s="47"/>
    </row>
    <row r="14">
      <c r="A14" s="37" t="s">
        <v>125</v>
      </c>
      <c r="B14" s="37">
        <v>2</v>
      </c>
      <c r="C14" s="38" t="s">
        <v>264</v>
      </c>
      <c r="D14" s="37" t="s">
        <v>127</v>
      </c>
      <c r="E14" s="39" t="s">
        <v>265</v>
      </c>
      <c r="F14" s="40" t="s">
        <v>129</v>
      </c>
      <c r="G14" s="41">
        <v>50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130</v>
      </c>
      <c r="B15" s="45"/>
      <c r="C15" s="46"/>
      <c r="D15" s="46"/>
      <c r="E15" s="39" t="s">
        <v>265</v>
      </c>
      <c r="F15" s="46"/>
      <c r="G15" s="46"/>
      <c r="H15" s="46"/>
      <c r="I15" s="46"/>
      <c r="J15" s="47"/>
    </row>
    <row r="16">
      <c r="A16" s="37" t="s">
        <v>131</v>
      </c>
      <c r="B16" s="45"/>
      <c r="C16" s="46"/>
      <c r="D16" s="46"/>
      <c r="E16" s="39" t="s">
        <v>265</v>
      </c>
      <c r="F16" s="46"/>
      <c r="G16" s="46"/>
      <c r="H16" s="46"/>
      <c r="I16" s="46"/>
      <c r="J16" s="47"/>
    </row>
    <row r="17" ht="30">
      <c r="A17" s="37" t="s">
        <v>125</v>
      </c>
      <c r="B17" s="37">
        <v>3</v>
      </c>
      <c r="C17" s="38" t="s">
        <v>968</v>
      </c>
      <c r="D17" s="37" t="s">
        <v>127</v>
      </c>
      <c r="E17" s="39" t="s">
        <v>969</v>
      </c>
      <c r="F17" s="40" t="s">
        <v>135</v>
      </c>
      <c r="G17" s="41">
        <v>22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130</v>
      </c>
      <c r="B18" s="45"/>
      <c r="C18" s="46"/>
      <c r="D18" s="46"/>
      <c r="E18" s="39" t="s">
        <v>969</v>
      </c>
      <c r="F18" s="46"/>
      <c r="G18" s="46"/>
      <c r="H18" s="46"/>
      <c r="I18" s="46"/>
      <c r="J18" s="47"/>
    </row>
    <row r="19" ht="30">
      <c r="A19" s="37" t="s">
        <v>131</v>
      </c>
      <c r="B19" s="45"/>
      <c r="C19" s="46"/>
      <c r="D19" s="46"/>
      <c r="E19" s="39" t="s">
        <v>969</v>
      </c>
      <c r="F19" s="46"/>
      <c r="G19" s="46"/>
      <c r="H19" s="46"/>
      <c r="I19" s="46"/>
      <c r="J19" s="47"/>
    </row>
    <row r="20" ht="30">
      <c r="A20" s="37" t="s">
        <v>125</v>
      </c>
      <c r="B20" s="37">
        <v>4</v>
      </c>
      <c r="C20" s="38" t="s">
        <v>970</v>
      </c>
      <c r="D20" s="37" t="s">
        <v>127</v>
      </c>
      <c r="E20" s="39" t="s">
        <v>971</v>
      </c>
      <c r="F20" s="40" t="s">
        <v>135</v>
      </c>
      <c r="G20" s="41">
        <v>10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130</v>
      </c>
      <c r="B21" s="45"/>
      <c r="C21" s="46"/>
      <c r="D21" s="46"/>
      <c r="E21" s="39" t="s">
        <v>971</v>
      </c>
      <c r="F21" s="46"/>
      <c r="G21" s="46"/>
      <c r="H21" s="46"/>
      <c r="I21" s="46"/>
      <c r="J21" s="47"/>
    </row>
    <row r="22" ht="30">
      <c r="A22" s="37" t="s">
        <v>131</v>
      </c>
      <c r="B22" s="45"/>
      <c r="C22" s="46"/>
      <c r="D22" s="46"/>
      <c r="E22" s="39" t="s">
        <v>971</v>
      </c>
      <c r="F22" s="46"/>
      <c r="G22" s="46"/>
      <c r="H22" s="46"/>
      <c r="I22" s="46"/>
      <c r="J22" s="47"/>
    </row>
    <row r="23" ht="30">
      <c r="A23" s="37" t="s">
        <v>125</v>
      </c>
      <c r="B23" s="37">
        <v>5</v>
      </c>
      <c r="C23" s="38" t="s">
        <v>972</v>
      </c>
      <c r="D23" s="37" t="s">
        <v>127</v>
      </c>
      <c r="E23" s="39" t="s">
        <v>973</v>
      </c>
      <c r="F23" s="40" t="s">
        <v>129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130</v>
      </c>
      <c r="B24" s="45"/>
      <c r="C24" s="46"/>
      <c r="D24" s="46"/>
      <c r="E24" s="39" t="s">
        <v>973</v>
      </c>
      <c r="F24" s="46"/>
      <c r="G24" s="46"/>
      <c r="H24" s="46"/>
      <c r="I24" s="46"/>
      <c r="J24" s="47"/>
    </row>
    <row r="25" ht="30">
      <c r="A25" s="37" t="s">
        <v>131</v>
      </c>
      <c r="B25" s="45"/>
      <c r="C25" s="46"/>
      <c r="D25" s="46"/>
      <c r="E25" s="39" t="s">
        <v>973</v>
      </c>
      <c r="F25" s="46"/>
      <c r="G25" s="46"/>
      <c r="H25" s="46"/>
      <c r="I25" s="46"/>
      <c r="J25" s="47"/>
    </row>
    <row r="26" ht="30">
      <c r="A26" s="37" t="s">
        <v>125</v>
      </c>
      <c r="B26" s="37">
        <v>6</v>
      </c>
      <c r="C26" s="38" t="s">
        <v>974</v>
      </c>
      <c r="D26" s="37" t="s">
        <v>127</v>
      </c>
      <c r="E26" s="39" t="s">
        <v>975</v>
      </c>
      <c r="F26" s="40" t="s">
        <v>129</v>
      </c>
      <c r="G26" s="41">
        <v>20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130</v>
      </c>
      <c r="B27" s="45"/>
      <c r="C27" s="46"/>
      <c r="D27" s="46"/>
      <c r="E27" s="39" t="s">
        <v>975</v>
      </c>
      <c r="F27" s="46"/>
      <c r="G27" s="46"/>
      <c r="H27" s="46"/>
      <c r="I27" s="46"/>
      <c r="J27" s="47"/>
    </row>
    <row r="28" ht="30">
      <c r="A28" s="37" t="s">
        <v>131</v>
      </c>
      <c r="B28" s="45"/>
      <c r="C28" s="46"/>
      <c r="D28" s="46"/>
      <c r="E28" s="39" t="s">
        <v>975</v>
      </c>
      <c r="F28" s="46"/>
      <c r="G28" s="46"/>
      <c r="H28" s="46"/>
      <c r="I28" s="46"/>
      <c r="J28" s="47"/>
    </row>
    <row r="29">
      <c r="A29" s="37" t="s">
        <v>125</v>
      </c>
      <c r="B29" s="37">
        <v>7</v>
      </c>
      <c r="C29" s="38" t="s">
        <v>289</v>
      </c>
      <c r="D29" s="37" t="s">
        <v>127</v>
      </c>
      <c r="E29" s="39" t="s">
        <v>290</v>
      </c>
      <c r="F29" s="40" t="s">
        <v>135</v>
      </c>
      <c r="G29" s="41">
        <v>15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130</v>
      </c>
      <c r="B30" s="45"/>
      <c r="C30" s="46"/>
      <c r="D30" s="46"/>
      <c r="E30" s="39" t="s">
        <v>290</v>
      </c>
      <c r="F30" s="46"/>
      <c r="G30" s="46"/>
      <c r="H30" s="46"/>
      <c r="I30" s="46"/>
      <c r="J30" s="47"/>
    </row>
    <row r="31">
      <c r="A31" s="37" t="s">
        <v>131</v>
      </c>
      <c r="B31" s="45"/>
      <c r="C31" s="46"/>
      <c r="D31" s="46"/>
      <c r="E31" s="39" t="s">
        <v>290</v>
      </c>
      <c r="F31" s="46"/>
      <c r="G31" s="46"/>
      <c r="H31" s="46"/>
      <c r="I31" s="46"/>
      <c r="J31" s="47"/>
    </row>
    <row r="32">
      <c r="A32" s="37" t="s">
        <v>125</v>
      </c>
      <c r="B32" s="37">
        <v>8</v>
      </c>
      <c r="C32" s="38" t="s">
        <v>735</v>
      </c>
      <c r="D32" s="37" t="s">
        <v>127</v>
      </c>
      <c r="E32" s="39" t="s">
        <v>736</v>
      </c>
      <c r="F32" s="40" t="s">
        <v>135</v>
      </c>
      <c r="G32" s="41">
        <v>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130</v>
      </c>
      <c r="B33" s="45"/>
      <c r="C33" s="46"/>
      <c r="D33" s="46"/>
      <c r="E33" s="39" t="s">
        <v>736</v>
      </c>
      <c r="F33" s="46"/>
      <c r="G33" s="46"/>
      <c r="H33" s="46"/>
      <c r="I33" s="46"/>
      <c r="J33" s="47"/>
    </row>
    <row r="34">
      <c r="A34" s="37" t="s">
        <v>131</v>
      </c>
      <c r="B34" s="45"/>
      <c r="C34" s="46"/>
      <c r="D34" s="46"/>
      <c r="E34" s="39" t="s">
        <v>736</v>
      </c>
      <c r="F34" s="46"/>
      <c r="G34" s="46"/>
      <c r="H34" s="46"/>
      <c r="I34" s="46"/>
      <c r="J34" s="47"/>
    </row>
    <row r="35">
      <c r="A35" s="37" t="s">
        <v>125</v>
      </c>
      <c r="B35" s="37">
        <v>9</v>
      </c>
      <c r="C35" s="38" t="s">
        <v>976</v>
      </c>
      <c r="D35" s="37" t="s">
        <v>127</v>
      </c>
      <c r="E35" s="39" t="s">
        <v>551</v>
      </c>
      <c r="F35" s="40" t="s">
        <v>135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130</v>
      </c>
      <c r="B36" s="45"/>
      <c r="C36" s="46"/>
      <c r="D36" s="46"/>
      <c r="E36" s="39" t="s">
        <v>551</v>
      </c>
      <c r="F36" s="46"/>
      <c r="G36" s="46"/>
      <c r="H36" s="46"/>
      <c r="I36" s="46"/>
      <c r="J36" s="47"/>
    </row>
    <row r="37">
      <c r="A37" s="37" t="s">
        <v>131</v>
      </c>
      <c r="B37" s="45"/>
      <c r="C37" s="46"/>
      <c r="D37" s="46"/>
      <c r="E37" s="39" t="s">
        <v>552</v>
      </c>
      <c r="F37" s="46"/>
      <c r="G37" s="46"/>
      <c r="H37" s="46"/>
      <c r="I37" s="46"/>
      <c r="J37" s="47"/>
    </row>
    <row r="38">
      <c r="A38" s="37" t="s">
        <v>125</v>
      </c>
      <c r="B38" s="37">
        <v>10</v>
      </c>
      <c r="C38" s="38" t="s">
        <v>977</v>
      </c>
      <c r="D38" s="37" t="s">
        <v>127</v>
      </c>
      <c r="E38" s="39" t="s">
        <v>978</v>
      </c>
      <c r="F38" s="40" t="s">
        <v>135</v>
      </c>
      <c r="G38" s="41">
        <v>13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130</v>
      </c>
      <c r="B39" s="45"/>
      <c r="C39" s="46"/>
      <c r="D39" s="46"/>
      <c r="E39" s="39" t="s">
        <v>978</v>
      </c>
      <c r="F39" s="46"/>
      <c r="G39" s="46"/>
      <c r="H39" s="46"/>
      <c r="I39" s="46"/>
      <c r="J39" s="47"/>
    </row>
    <row r="40">
      <c r="A40" s="37" t="s">
        <v>131</v>
      </c>
      <c r="B40" s="45"/>
      <c r="C40" s="46"/>
      <c r="D40" s="46"/>
      <c r="E40" s="39" t="s">
        <v>978</v>
      </c>
      <c r="F40" s="46"/>
      <c r="G40" s="46"/>
      <c r="H40" s="46"/>
      <c r="I40" s="46"/>
      <c r="J40" s="47"/>
    </row>
    <row r="41">
      <c r="A41" s="37" t="s">
        <v>125</v>
      </c>
      <c r="B41" s="37">
        <v>11</v>
      </c>
      <c r="C41" s="38" t="s">
        <v>743</v>
      </c>
      <c r="D41" s="37" t="s">
        <v>127</v>
      </c>
      <c r="E41" s="39" t="s">
        <v>563</v>
      </c>
      <c r="F41" s="40" t="s">
        <v>135</v>
      </c>
      <c r="G41" s="41">
        <v>2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130</v>
      </c>
      <c r="B42" s="45"/>
      <c r="C42" s="46"/>
      <c r="D42" s="46"/>
      <c r="E42" s="39" t="s">
        <v>563</v>
      </c>
      <c r="F42" s="46"/>
      <c r="G42" s="46"/>
      <c r="H42" s="46"/>
      <c r="I42" s="46"/>
      <c r="J42" s="47"/>
    </row>
    <row r="43">
      <c r="A43" s="37" t="s">
        <v>131</v>
      </c>
      <c r="B43" s="45"/>
      <c r="C43" s="46"/>
      <c r="D43" s="46"/>
      <c r="E43" s="39" t="s">
        <v>563</v>
      </c>
      <c r="F43" s="46"/>
      <c r="G43" s="46"/>
      <c r="H43" s="46"/>
      <c r="I43" s="46"/>
      <c r="J43" s="47"/>
    </row>
    <row r="44" ht="30">
      <c r="A44" s="37" t="s">
        <v>125</v>
      </c>
      <c r="B44" s="37">
        <v>12</v>
      </c>
      <c r="C44" s="38" t="s">
        <v>979</v>
      </c>
      <c r="D44" s="37" t="s">
        <v>127</v>
      </c>
      <c r="E44" s="39" t="s">
        <v>980</v>
      </c>
      <c r="F44" s="40" t="s">
        <v>135</v>
      </c>
      <c r="G44" s="41">
        <v>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130</v>
      </c>
      <c r="B45" s="45"/>
      <c r="C45" s="46"/>
      <c r="D45" s="46"/>
      <c r="E45" s="39" t="s">
        <v>980</v>
      </c>
      <c r="F45" s="46"/>
      <c r="G45" s="46"/>
      <c r="H45" s="46"/>
      <c r="I45" s="46"/>
      <c r="J45" s="47"/>
    </row>
    <row r="46" ht="30">
      <c r="A46" s="37" t="s">
        <v>131</v>
      </c>
      <c r="B46" s="45"/>
      <c r="C46" s="46"/>
      <c r="D46" s="46"/>
      <c r="E46" s="39" t="s">
        <v>980</v>
      </c>
      <c r="F46" s="46"/>
      <c r="G46" s="46"/>
      <c r="H46" s="46"/>
      <c r="I46" s="46"/>
      <c r="J46" s="47"/>
    </row>
    <row r="47">
      <c r="A47" s="37" t="s">
        <v>125</v>
      </c>
      <c r="B47" s="37">
        <v>13</v>
      </c>
      <c r="C47" s="38" t="s">
        <v>981</v>
      </c>
      <c r="D47" s="37" t="s">
        <v>127</v>
      </c>
      <c r="E47" s="39" t="s">
        <v>982</v>
      </c>
      <c r="F47" s="40" t="s">
        <v>135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130</v>
      </c>
      <c r="B48" s="45"/>
      <c r="C48" s="46"/>
      <c r="D48" s="46"/>
      <c r="E48" s="39" t="s">
        <v>982</v>
      </c>
      <c r="F48" s="46"/>
      <c r="G48" s="46"/>
      <c r="H48" s="46"/>
      <c r="I48" s="46"/>
      <c r="J48" s="47"/>
    </row>
    <row r="49">
      <c r="A49" s="37" t="s">
        <v>131</v>
      </c>
      <c r="B49" s="45"/>
      <c r="C49" s="46"/>
      <c r="D49" s="46"/>
      <c r="E49" s="39" t="s">
        <v>982</v>
      </c>
      <c r="F49" s="46"/>
      <c r="G49" s="46"/>
      <c r="H49" s="46"/>
      <c r="I49" s="46"/>
      <c r="J49" s="47"/>
    </row>
    <row r="50">
      <c r="A50" s="37" t="s">
        <v>125</v>
      </c>
      <c r="B50" s="37">
        <v>14</v>
      </c>
      <c r="C50" s="38" t="s">
        <v>983</v>
      </c>
      <c r="D50" s="37" t="s">
        <v>127</v>
      </c>
      <c r="E50" s="39" t="s">
        <v>984</v>
      </c>
      <c r="F50" s="40" t="s">
        <v>135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130</v>
      </c>
      <c r="B51" s="45"/>
      <c r="C51" s="46"/>
      <c r="D51" s="46"/>
      <c r="E51" s="39" t="s">
        <v>984</v>
      </c>
      <c r="F51" s="46"/>
      <c r="G51" s="46"/>
      <c r="H51" s="46"/>
      <c r="I51" s="46"/>
      <c r="J51" s="47"/>
    </row>
    <row r="52">
      <c r="A52" s="37" t="s">
        <v>131</v>
      </c>
      <c r="B52" s="45"/>
      <c r="C52" s="46"/>
      <c r="D52" s="46"/>
      <c r="E52" s="39" t="s">
        <v>984</v>
      </c>
      <c r="F52" s="46"/>
      <c r="G52" s="46"/>
      <c r="H52" s="46"/>
      <c r="I52" s="46"/>
      <c r="J52" s="47"/>
    </row>
    <row r="53">
      <c r="A53" s="37" t="s">
        <v>125</v>
      </c>
      <c r="B53" s="37">
        <v>15</v>
      </c>
      <c r="C53" s="38" t="s">
        <v>985</v>
      </c>
      <c r="D53" s="37" t="s">
        <v>127</v>
      </c>
      <c r="E53" s="39" t="s">
        <v>986</v>
      </c>
      <c r="F53" s="40" t="s">
        <v>135</v>
      </c>
      <c r="G53" s="41">
        <v>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130</v>
      </c>
      <c r="B54" s="45"/>
      <c r="C54" s="46"/>
      <c r="D54" s="46"/>
      <c r="E54" s="39" t="s">
        <v>986</v>
      </c>
      <c r="F54" s="46"/>
      <c r="G54" s="46"/>
      <c r="H54" s="46"/>
      <c r="I54" s="46"/>
      <c r="J54" s="47"/>
    </row>
    <row r="55">
      <c r="A55" s="37" t="s">
        <v>131</v>
      </c>
      <c r="B55" s="45"/>
      <c r="C55" s="46"/>
      <c r="D55" s="46"/>
      <c r="E55" s="39" t="s">
        <v>986</v>
      </c>
      <c r="F55" s="46"/>
      <c r="G55" s="46"/>
      <c r="H55" s="46"/>
      <c r="I55" s="46"/>
      <c r="J55" s="47"/>
    </row>
    <row r="56">
      <c r="A56" s="37" t="s">
        <v>125</v>
      </c>
      <c r="B56" s="37">
        <v>16</v>
      </c>
      <c r="C56" s="38" t="s">
        <v>987</v>
      </c>
      <c r="D56" s="37" t="s">
        <v>127</v>
      </c>
      <c r="E56" s="39" t="s">
        <v>988</v>
      </c>
      <c r="F56" s="40" t="s">
        <v>135</v>
      </c>
      <c r="G56" s="41">
        <v>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988</v>
      </c>
      <c r="F57" s="46"/>
      <c r="G57" s="46"/>
      <c r="H57" s="46"/>
      <c r="I57" s="46"/>
      <c r="J57" s="47"/>
    </row>
    <row r="58">
      <c r="A58" s="37" t="s">
        <v>131</v>
      </c>
      <c r="B58" s="45"/>
      <c r="C58" s="46"/>
      <c r="D58" s="46"/>
      <c r="E58" s="39" t="s">
        <v>988</v>
      </c>
      <c r="F58" s="46"/>
      <c r="G58" s="46"/>
      <c r="H58" s="46"/>
      <c r="I58" s="46"/>
      <c r="J58" s="47"/>
    </row>
    <row r="59" ht="45">
      <c r="A59" s="37" t="s">
        <v>125</v>
      </c>
      <c r="B59" s="37">
        <v>17</v>
      </c>
      <c r="C59" s="38" t="s">
        <v>298</v>
      </c>
      <c r="D59" s="37" t="s">
        <v>127</v>
      </c>
      <c r="E59" s="39" t="s">
        <v>299</v>
      </c>
      <c r="F59" s="40" t="s">
        <v>129</v>
      </c>
      <c r="G59" s="41">
        <v>50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45">
      <c r="A60" s="37" t="s">
        <v>130</v>
      </c>
      <c r="B60" s="45"/>
      <c r="C60" s="46"/>
      <c r="D60" s="46"/>
      <c r="E60" s="39" t="s">
        <v>299</v>
      </c>
      <c r="F60" s="46"/>
      <c r="G60" s="46"/>
      <c r="H60" s="46"/>
      <c r="I60" s="46"/>
      <c r="J60" s="47"/>
    </row>
    <row r="61" ht="45">
      <c r="A61" s="37" t="s">
        <v>131</v>
      </c>
      <c r="B61" s="45"/>
      <c r="C61" s="46"/>
      <c r="D61" s="46"/>
      <c r="E61" s="39" t="s">
        <v>299</v>
      </c>
      <c r="F61" s="46"/>
      <c r="G61" s="46"/>
      <c r="H61" s="46"/>
      <c r="I61" s="46"/>
      <c r="J61" s="47"/>
    </row>
    <row r="62" ht="45">
      <c r="A62" s="37" t="s">
        <v>125</v>
      </c>
      <c r="B62" s="37">
        <v>18</v>
      </c>
      <c r="C62" s="38" t="s">
        <v>304</v>
      </c>
      <c r="D62" s="37" t="s">
        <v>127</v>
      </c>
      <c r="E62" s="39" t="s">
        <v>305</v>
      </c>
      <c r="F62" s="40" t="s">
        <v>135</v>
      </c>
      <c r="G62" s="41">
        <v>15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130</v>
      </c>
      <c r="B63" s="45"/>
      <c r="C63" s="46"/>
      <c r="D63" s="46"/>
      <c r="E63" s="39" t="s">
        <v>306</v>
      </c>
      <c r="F63" s="46"/>
      <c r="G63" s="46"/>
      <c r="H63" s="46"/>
      <c r="I63" s="46"/>
      <c r="J63" s="47"/>
    </row>
    <row r="64" ht="45">
      <c r="A64" s="37" t="s">
        <v>131</v>
      </c>
      <c r="B64" s="45"/>
      <c r="C64" s="46"/>
      <c r="D64" s="46"/>
      <c r="E64" s="39" t="s">
        <v>306</v>
      </c>
      <c r="F64" s="46"/>
      <c r="G64" s="46"/>
      <c r="H64" s="46"/>
      <c r="I64" s="46"/>
      <c r="J64" s="47"/>
    </row>
    <row r="65" ht="30">
      <c r="A65" s="37" t="s">
        <v>125</v>
      </c>
      <c r="B65" s="37">
        <v>19</v>
      </c>
      <c r="C65" s="38" t="s">
        <v>798</v>
      </c>
      <c r="D65" s="37" t="s">
        <v>127</v>
      </c>
      <c r="E65" s="39" t="s">
        <v>989</v>
      </c>
      <c r="F65" s="40" t="s">
        <v>135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130</v>
      </c>
      <c r="B66" s="45"/>
      <c r="C66" s="46"/>
      <c r="D66" s="46"/>
      <c r="E66" s="39" t="s">
        <v>989</v>
      </c>
      <c r="F66" s="46"/>
      <c r="G66" s="46"/>
      <c r="H66" s="46"/>
      <c r="I66" s="46"/>
      <c r="J66" s="47"/>
    </row>
    <row r="67" ht="30">
      <c r="A67" s="37" t="s">
        <v>131</v>
      </c>
      <c r="B67" s="45"/>
      <c r="C67" s="46"/>
      <c r="D67" s="46"/>
      <c r="E67" s="39" t="s">
        <v>989</v>
      </c>
      <c r="F67" s="46"/>
      <c r="G67" s="46"/>
      <c r="H67" s="46"/>
      <c r="I67" s="46"/>
      <c r="J67" s="47"/>
    </row>
    <row r="68" ht="30">
      <c r="A68" s="37" t="s">
        <v>125</v>
      </c>
      <c r="B68" s="37">
        <v>20</v>
      </c>
      <c r="C68" s="38" t="s">
        <v>990</v>
      </c>
      <c r="D68" s="37" t="s">
        <v>127</v>
      </c>
      <c r="E68" s="39" t="s">
        <v>991</v>
      </c>
      <c r="F68" s="40" t="s">
        <v>135</v>
      </c>
      <c r="G68" s="41">
        <v>12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130</v>
      </c>
      <c r="B69" s="45"/>
      <c r="C69" s="46"/>
      <c r="D69" s="46"/>
      <c r="E69" s="39" t="s">
        <v>991</v>
      </c>
      <c r="F69" s="46"/>
      <c r="G69" s="46"/>
      <c r="H69" s="46"/>
      <c r="I69" s="46"/>
      <c r="J69" s="47"/>
    </row>
    <row r="70" ht="30">
      <c r="A70" s="37" t="s">
        <v>131</v>
      </c>
      <c r="B70" s="45"/>
      <c r="C70" s="46"/>
      <c r="D70" s="46"/>
      <c r="E70" s="39" t="s">
        <v>991</v>
      </c>
      <c r="F70" s="46"/>
      <c r="G70" s="46"/>
      <c r="H70" s="46"/>
      <c r="I70" s="46"/>
      <c r="J70" s="47"/>
    </row>
    <row r="71" ht="30">
      <c r="A71" s="37" t="s">
        <v>125</v>
      </c>
      <c r="B71" s="37">
        <v>21</v>
      </c>
      <c r="C71" s="38" t="s">
        <v>312</v>
      </c>
      <c r="D71" s="37" t="s">
        <v>127</v>
      </c>
      <c r="E71" s="39" t="s">
        <v>313</v>
      </c>
      <c r="F71" s="40" t="s">
        <v>129</v>
      </c>
      <c r="G71" s="41">
        <v>25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130</v>
      </c>
      <c r="B72" s="45"/>
      <c r="C72" s="46"/>
      <c r="D72" s="46"/>
      <c r="E72" s="39" t="s">
        <v>313</v>
      </c>
      <c r="F72" s="46"/>
      <c r="G72" s="46"/>
      <c r="H72" s="46"/>
      <c r="I72" s="46"/>
      <c r="J72" s="47"/>
    </row>
    <row r="73" ht="30">
      <c r="A73" s="37" t="s">
        <v>131</v>
      </c>
      <c r="B73" s="45"/>
      <c r="C73" s="46"/>
      <c r="D73" s="46"/>
      <c r="E73" s="39" t="s">
        <v>313</v>
      </c>
      <c r="F73" s="46"/>
      <c r="G73" s="46"/>
      <c r="H73" s="46"/>
      <c r="I73" s="46"/>
      <c r="J73" s="47"/>
    </row>
    <row r="74" ht="30">
      <c r="A74" s="37" t="s">
        <v>125</v>
      </c>
      <c r="B74" s="37">
        <v>22</v>
      </c>
      <c r="C74" s="38" t="s">
        <v>312</v>
      </c>
      <c r="D74" s="37" t="s">
        <v>297</v>
      </c>
      <c r="E74" s="39" t="s">
        <v>313</v>
      </c>
      <c r="F74" s="40" t="s">
        <v>129</v>
      </c>
      <c r="G74" s="41">
        <v>20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130</v>
      </c>
      <c r="B75" s="45"/>
      <c r="C75" s="46"/>
      <c r="D75" s="46"/>
      <c r="E75" s="39" t="s">
        <v>313</v>
      </c>
      <c r="F75" s="46"/>
      <c r="G75" s="46"/>
      <c r="H75" s="46"/>
      <c r="I75" s="46"/>
      <c r="J75" s="47"/>
    </row>
    <row r="76" ht="30">
      <c r="A76" s="37" t="s">
        <v>131</v>
      </c>
      <c r="B76" s="45"/>
      <c r="C76" s="46"/>
      <c r="D76" s="46"/>
      <c r="E76" s="39" t="s">
        <v>313</v>
      </c>
      <c r="F76" s="46"/>
      <c r="G76" s="46"/>
      <c r="H76" s="46"/>
      <c r="I76" s="46"/>
      <c r="J76" s="47"/>
    </row>
    <row r="77" ht="30">
      <c r="A77" s="37" t="s">
        <v>125</v>
      </c>
      <c r="B77" s="37">
        <v>23</v>
      </c>
      <c r="C77" s="38" t="s">
        <v>314</v>
      </c>
      <c r="D77" s="37" t="s">
        <v>127</v>
      </c>
      <c r="E77" s="39" t="s">
        <v>315</v>
      </c>
      <c r="F77" s="40" t="s">
        <v>135</v>
      </c>
      <c r="G77" s="41">
        <v>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130</v>
      </c>
      <c r="B78" s="45"/>
      <c r="C78" s="46"/>
      <c r="D78" s="46"/>
      <c r="E78" s="39" t="s">
        <v>315</v>
      </c>
      <c r="F78" s="46"/>
      <c r="G78" s="46"/>
      <c r="H78" s="46"/>
      <c r="I78" s="46"/>
      <c r="J78" s="47"/>
    </row>
    <row r="79" ht="30">
      <c r="A79" s="37" t="s">
        <v>131</v>
      </c>
      <c r="B79" s="45"/>
      <c r="C79" s="46"/>
      <c r="D79" s="46"/>
      <c r="E79" s="39" t="s">
        <v>315</v>
      </c>
      <c r="F79" s="46"/>
      <c r="G79" s="46"/>
      <c r="H79" s="46"/>
      <c r="I79" s="46"/>
      <c r="J79" s="47"/>
    </row>
    <row r="80">
      <c r="A80" s="37" t="s">
        <v>125</v>
      </c>
      <c r="B80" s="37">
        <v>24</v>
      </c>
      <c r="C80" s="38" t="s">
        <v>316</v>
      </c>
      <c r="D80" s="37" t="s">
        <v>127</v>
      </c>
      <c r="E80" s="39" t="s">
        <v>317</v>
      </c>
      <c r="F80" s="40" t="s">
        <v>129</v>
      </c>
      <c r="G80" s="41">
        <v>969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130</v>
      </c>
      <c r="B81" s="45"/>
      <c r="C81" s="46"/>
      <c r="D81" s="46"/>
      <c r="E81" s="39" t="s">
        <v>317</v>
      </c>
      <c r="F81" s="46"/>
      <c r="G81" s="46"/>
      <c r="H81" s="46"/>
      <c r="I81" s="46"/>
      <c r="J81" s="47"/>
    </row>
    <row r="82">
      <c r="A82" s="37" t="s">
        <v>131</v>
      </c>
      <c r="B82" s="45"/>
      <c r="C82" s="46"/>
      <c r="D82" s="46"/>
      <c r="E82" s="39" t="s">
        <v>317</v>
      </c>
      <c r="F82" s="46"/>
      <c r="G82" s="46"/>
      <c r="H82" s="46"/>
      <c r="I82" s="46"/>
      <c r="J82" s="47"/>
    </row>
    <row r="83">
      <c r="A83" s="37" t="s">
        <v>125</v>
      </c>
      <c r="B83" s="37">
        <v>25</v>
      </c>
      <c r="C83" s="38" t="s">
        <v>692</v>
      </c>
      <c r="D83" s="37" t="s">
        <v>127</v>
      </c>
      <c r="E83" s="39" t="s">
        <v>579</v>
      </c>
      <c r="F83" s="40" t="s">
        <v>135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130</v>
      </c>
      <c r="B84" s="45"/>
      <c r="C84" s="46"/>
      <c r="D84" s="46"/>
      <c r="E84" s="39" t="s">
        <v>579</v>
      </c>
      <c r="F84" s="46"/>
      <c r="G84" s="46"/>
      <c r="H84" s="46"/>
      <c r="I84" s="46"/>
      <c r="J84" s="47"/>
    </row>
    <row r="85">
      <c r="A85" s="37" t="s">
        <v>131</v>
      </c>
      <c r="B85" s="45"/>
      <c r="C85" s="46"/>
      <c r="D85" s="46"/>
      <c r="E85" s="39" t="s">
        <v>579</v>
      </c>
      <c r="F85" s="46"/>
      <c r="G85" s="46"/>
      <c r="H85" s="46"/>
      <c r="I85" s="46"/>
      <c r="J85" s="47"/>
    </row>
    <row r="86" ht="30">
      <c r="A86" s="37" t="s">
        <v>125</v>
      </c>
      <c r="B86" s="37">
        <v>26</v>
      </c>
      <c r="C86" s="38" t="s">
        <v>807</v>
      </c>
      <c r="D86" s="37" t="s">
        <v>127</v>
      </c>
      <c r="E86" s="39" t="s">
        <v>992</v>
      </c>
      <c r="F86" s="40" t="s">
        <v>135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130</v>
      </c>
      <c r="B87" s="45"/>
      <c r="C87" s="46"/>
      <c r="D87" s="46"/>
      <c r="E87" s="39" t="s">
        <v>992</v>
      </c>
      <c r="F87" s="46"/>
      <c r="G87" s="46"/>
      <c r="H87" s="46"/>
      <c r="I87" s="46"/>
      <c r="J87" s="47"/>
    </row>
    <row r="88" ht="30">
      <c r="A88" s="37" t="s">
        <v>131</v>
      </c>
      <c r="B88" s="45"/>
      <c r="C88" s="46"/>
      <c r="D88" s="46"/>
      <c r="E88" s="39" t="s">
        <v>992</v>
      </c>
      <c r="F88" s="46"/>
      <c r="G88" s="46"/>
      <c r="H88" s="46"/>
      <c r="I88" s="46"/>
      <c r="J88" s="47"/>
    </row>
    <row r="89">
      <c r="A89" s="37" t="s">
        <v>125</v>
      </c>
      <c r="B89" s="37">
        <v>27</v>
      </c>
      <c r="C89" s="38" t="s">
        <v>993</v>
      </c>
      <c r="D89" s="37" t="s">
        <v>127</v>
      </c>
      <c r="E89" s="39" t="s">
        <v>994</v>
      </c>
      <c r="F89" s="40" t="s">
        <v>135</v>
      </c>
      <c r="G89" s="41">
        <v>12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994</v>
      </c>
      <c r="F90" s="46"/>
      <c r="G90" s="46"/>
      <c r="H90" s="46"/>
      <c r="I90" s="46"/>
      <c r="J90" s="47"/>
    </row>
    <row r="91">
      <c r="A91" s="37" t="s">
        <v>131</v>
      </c>
      <c r="B91" s="45"/>
      <c r="C91" s="46"/>
      <c r="D91" s="46"/>
      <c r="E91" s="39" t="s">
        <v>994</v>
      </c>
      <c r="F91" s="46"/>
      <c r="G91" s="46"/>
      <c r="H91" s="46"/>
      <c r="I91" s="46"/>
      <c r="J91" s="47"/>
    </row>
    <row r="92">
      <c r="A92" s="37" t="s">
        <v>125</v>
      </c>
      <c r="B92" s="37">
        <v>28</v>
      </c>
      <c r="C92" s="38" t="s">
        <v>995</v>
      </c>
      <c r="D92" s="37" t="s">
        <v>127</v>
      </c>
      <c r="E92" s="39" t="s">
        <v>996</v>
      </c>
      <c r="F92" s="40" t="s">
        <v>135</v>
      </c>
      <c r="G92" s="41">
        <v>15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130</v>
      </c>
      <c r="B93" s="45"/>
      <c r="C93" s="46"/>
      <c r="D93" s="46"/>
      <c r="E93" s="39" t="s">
        <v>996</v>
      </c>
      <c r="F93" s="46"/>
      <c r="G93" s="46"/>
      <c r="H93" s="46"/>
      <c r="I93" s="46"/>
      <c r="J93" s="47"/>
    </row>
    <row r="94">
      <c r="A94" s="37" t="s">
        <v>131</v>
      </c>
      <c r="B94" s="45"/>
      <c r="C94" s="46"/>
      <c r="D94" s="46"/>
      <c r="E94" s="39" t="s">
        <v>996</v>
      </c>
      <c r="F94" s="46"/>
      <c r="G94" s="46"/>
      <c r="H94" s="46"/>
      <c r="I94" s="46"/>
      <c r="J94" s="47"/>
    </row>
    <row r="95" ht="30">
      <c r="A95" s="37" t="s">
        <v>125</v>
      </c>
      <c r="B95" s="37">
        <v>29</v>
      </c>
      <c r="C95" s="38" t="s">
        <v>852</v>
      </c>
      <c r="D95" s="37" t="s">
        <v>127</v>
      </c>
      <c r="E95" s="39" t="s">
        <v>997</v>
      </c>
      <c r="F95" s="40" t="s">
        <v>135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130</v>
      </c>
      <c r="B96" s="45"/>
      <c r="C96" s="46"/>
      <c r="D96" s="46"/>
      <c r="E96" s="39" t="s">
        <v>997</v>
      </c>
      <c r="F96" s="46"/>
      <c r="G96" s="46"/>
      <c r="H96" s="46"/>
      <c r="I96" s="46"/>
      <c r="J96" s="47"/>
    </row>
    <row r="97" ht="30">
      <c r="A97" s="37" t="s">
        <v>131</v>
      </c>
      <c r="B97" s="45"/>
      <c r="C97" s="46"/>
      <c r="D97" s="46"/>
      <c r="E97" s="39" t="s">
        <v>997</v>
      </c>
      <c r="F97" s="46"/>
      <c r="G97" s="46"/>
      <c r="H97" s="46"/>
      <c r="I97" s="46"/>
      <c r="J97" s="47"/>
    </row>
    <row r="98" ht="30">
      <c r="A98" s="37" t="s">
        <v>125</v>
      </c>
      <c r="B98" s="37">
        <v>30</v>
      </c>
      <c r="C98" s="38" t="s">
        <v>852</v>
      </c>
      <c r="D98" s="37" t="s">
        <v>297</v>
      </c>
      <c r="E98" s="39" t="s">
        <v>997</v>
      </c>
      <c r="F98" s="40" t="s">
        <v>135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130</v>
      </c>
      <c r="B99" s="45"/>
      <c r="C99" s="46"/>
      <c r="D99" s="46"/>
      <c r="E99" s="39" t="s">
        <v>997</v>
      </c>
      <c r="F99" s="46"/>
      <c r="G99" s="46"/>
      <c r="H99" s="46"/>
      <c r="I99" s="46"/>
      <c r="J99" s="47"/>
    </row>
    <row r="100" ht="30">
      <c r="A100" s="37" t="s">
        <v>131</v>
      </c>
      <c r="B100" s="45"/>
      <c r="C100" s="46"/>
      <c r="D100" s="46"/>
      <c r="E100" s="39" t="s">
        <v>997</v>
      </c>
      <c r="F100" s="46"/>
      <c r="G100" s="46"/>
      <c r="H100" s="46"/>
      <c r="I100" s="46"/>
      <c r="J100" s="47"/>
    </row>
    <row r="101" ht="30">
      <c r="A101" s="37" t="s">
        <v>125</v>
      </c>
      <c r="B101" s="37">
        <v>31</v>
      </c>
      <c r="C101" s="38" t="s">
        <v>998</v>
      </c>
      <c r="D101" s="37" t="s">
        <v>127</v>
      </c>
      <c r="E101" s="39" t="s">
        <v>999</v>
      </c>
      <c r="F101" s="40" t="s">
        <v>135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130</v>
      </c>
      <c r="B102" s="45"/>
      <c r="C102" s="46"/>
      <c r="D102" s="46"/>
      <c r="E102" s="39" t="s">
        <v>999</v>
      </c>
      <c r="F102" s="46"/>
      <c r="G102" s="46"/>
      <c r="H102" s="46"/>
      <c r="I102" s="46"/>
      <c r="J102" s="47"/>
    </row>
    <row r="103" ht="30">
      <c r="A103" s="37" t="s">
        <v>131</v>
      </c>
      <c r="B103" s="45"/>
      <c r="C103" s="46"/>
      <c r="D103" s="46"/>
      <c r="E103" s="39" t="s">
        <v>999</v>
      </c>
      <c r="F103" s="46"/>
      <c r="G103" s="46"/>
      <c r="H103" s="46"/>
      <c r="I103" s="46"/>
      <c r="J103" s="47"/>
    </row>
    <row r="104">
      <c r="A104" s="37" t="s">
        <v>125</v>
      </c>
      <c r="B104" s="37">
        <v>32</v>
      </c>
      <c r="C104" s="38" t="s">
        <v>853</v>
      </c>
      <c r="D104" s="37" t="s">
        <v>127</v>
      </c>
      <c r="E104" s="39" t="s">
        <v>1000</v>
      </c>
      <c r="F104" s="40" t="s">
        <v>135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130</v>
      </c>
      <c r="B105" s="45"/>
      <c r="C105" s="46"/>
      <c r="D105" s="46"/>
      <c r="E105" s="39" t="s">
        <v>1000</v>
      </c>
      <c r="F105" s="46"/>
      <c r="G105" s="46"/>
      <c r="H105" s="46"/>
      <c r="I105" s="46"/>
      <c r="J105" s="47"/>
    </row>
    <row r="106">
      <c r="A106" s="37" t="s">
        <v>131</v>
      </c>
      <c r="B106" s="45"/>
      <c r="C106" s="46"/>
      <c r="D106" s="46"/>
      <c r="E106" s="39" t="s">
        <v>1000</v>
      </c>
      <c r="F106" s="46"/>
      <c r="G106" s="46"/>
      <c r="H106" s="46"/>
      <c r="I106" s="46"/>
      <c r="J106" s="47"/>
    </row>
    <row r="107">
      <c r="A107" s="37" t="s">
        <v>125</v>
      </c>
      <c r="B107" s="37">
        <v>33</v>
      </c>
      <c r="C107" s="38" t="s">
        <v>1001</v>
      </c>
      <c r="D107" s="37" t="s">
        <v>127</v>
      </c>
      <c r="E107" s="39" t="s">
        <v>1002</v>
      </c>
      <c r="F107" s="40" t="s">
        <v>135</v>
      </c>
      <c r="G107" s="41">
        <v>12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130</v>
      </c>
      <c r="B108" s="45"/>
      <c r="C108" s="46"/>
      <c r="D108" s="46"/>
      <c r="E108" s="39" t="s">
        <v>1002</v>
      </c>
      <c r="F108" s="46"/>
      <c r="G108" s="46"/>
      <c r="H108" s="46"/>
      <c r="I108" s="46"/>
      <c r="J108" s="47"/>
    </row>
    <row r="109">
      <c r="A109" s="37" t="s">
        <v>131</v>
      </c>
      <c r="B109" s="45"/>
      <c r="C109" s="46"/>
      <c r="D109" s="46"/>
      <c r="E109" s="39" t="s">
        <v>1002</v>
      </c>
      <c r="F109" s="46"/>
      <c r="G109" s="46"/>
      <c r="H109" s="46"/>
      <c r="I109" s="46"/>
      <c r="J109" s="47"/>
    </row>
    <row r="110" ht="45">
      <c r="A110" s="37" t="s">
        <v>125</v>
      </c>
      <c r="B110" s="37">
        <v>34</v>
      </c>
      <c r="C110" s="38" t="s">
        <v>943</v>
      </c>
      <c r="D110" s="37" t="s">
        <v>127</v>
      </c>
      <c r="E110" s="39" t="s">
        <v>944</v>
      </c>
      <c r="F110" s="40" t="s">
        <v>237</v>
      </c>
      <c r="G110" s="41">
        <v>0.17999999999999999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45">
      <c r="A111" s="37" t="s">
        <v>130</v>
      </c>
      <c r="B111" s="45"/>
      <c r="C111" s="46"/>
      <c r="D111" s="46"/>
      <c r="E111" s="39" t="s">
        <v>944</v>
      </c>
      <c r="F111" s="46"/>
      <c r="G111" s="46"/>
      <c r="H111" s="46"/>
      <c r="I111" s="46"/>
      <c r="J111" s="47"/>
    </row>
    <row r="112" ht="45">
      <c r="A112" s="37" t="s">
        <v>131</v>
      </c>
      <c r="B112" s="45"/>
      <c r="C112" s="46"/>
      <c r="D112" s="46"/>
      <c r="E112" s="39" t="s">
        <v>944</v>
      </c>
      <c r="F112" s="46"/>
      <c r="G112" s="46"/>
      <c r="H112" s="46"/>
      <c r="I112" s="46"/>
      <c r="J112" s="47"/>
    </row>
    <row r="113" ht="45">
      <c r="A113" s="37" t="s">
        <v>125</v>
      </c>
      <c r="B113" s="37">
        <v>35</v>
      </c>
      <c r="C113" s="38" t="s">
        <v>863</v>
      </c>
      <c r="D113" s="37" t="s">
        <v>127</v>
      </c>
      <c r="E113" s="39" t="s">
        <v>864</v>
      </c>
      <c r="F113" s="40" t="s">
        <v>237</v>
      </c>
      <c r="G113" s="41">
        <v>0.17999999999999999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60">
      <c r="A114" s="37" t="s">
        <v>130</v>
      </c>
      <c r="B114" s="45"/>
      <c r="C114" s="46"/>
      <c r="D114" s="46"/>
      <c r="E114" s="39" t="s">
        <v>865</v>
      </c>
      <c r="F114" s="46"/>
      <c r="G114" s="46"/>
      <c r="H114" s="46"/>
      <c r="I114" s="46"/>
      <c r="J114" s="47"/>
    </row>
    <row r="115" ht="60">
      <c r="A115" s="37" t="s">
        <v>131</v>
      </c>
      <c r="B115" s="45"/>
      <c r="C115" s="46"/>
      <c r="D115" s="46"/>
      <c r="E115" s="39" t="s">
        <v>865</v>
      </c>
      <c r="F115" s="46"/>
      <c r="G115" s="46"/>
      <c r="H115" s="46"/>
      <c r="I115" s="46"/>
      <c r="J115" s="47"/>
    </row>
    <row r="116">
      <c r="A116" s="37" t="s">
        <v>125</v>
      </c>
      <c r="B116" s="37">
        <v>36</v>
      </c>
      <c r="C116" s="38" t="s">
        <v>322</v>
      </c>
      <c r="D116" s="37" t="s">
        <v>127</v>
      </c>
      <c r="E116" s="39" t="s">
        <v>323</v>
      </c>
      <c r="F116" s="40" t="s">
        <v>135</v>
      </c>
      <c r="G116" s="41">
        <v>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130</v>
      </c>
      <c r="B117" s="45"/>
      <c r="C117" s="46"/>
      <c r="D117" s="46"/>
      <c r="E117" s="39" t="s">
        <v>323</v>
      </c>
      <c r="F117" s="46"/>
      <c r="G117" s="46"/>
      <c r="H117" s="46"/>
      <c r="I117" s="46"/>
      <c r="J117" s="47"/>
    </row>
    <row r="118">
      <c r="A118" s="37" t="s">
        <v>131</v>
      </c>
      <c r="B118" s="45"/>
      <c r="C118" s="46"/>
      <c r="D118" s="46"/>
      <c r="E118" s="39" t="s">
        <v>323</v>
      </c>
      <c r="F118" s="46"/>
      <c r="G118" s="46"/>
      <c r="H118" s="46"/>
      <c r="I118" s="46"/>
      <c r="J118" s="47"/>
    </row>
    <row r="119">
      <c r="A119" s="37" t="s">
        <v>125</v>
      </c>
      <c r="B119" s="37">
        <v>37</v>
      </c>
      <c r="C119" s="38" t="s">
        <v>324</v>
      </c>
      <c r="D119" s="37" t="s">
        <v>127</v>
      </c>
      <c r="E119" s="39" t="s">
        <v>325</v>
      </c>
      <c r="F119" s="40" t="s">
        <v>135</v>
      </c>
      <c r="G119" s="41">
        <v>14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130</v>
      </c>
      <c r="B120" s="45"/>
      <c r="C120" s="46"/>
      <c r="D120" s="46"/>
      <c r="E120" s="39" t="s">
        <v>325</v>
      </c>
      <c r="F120" s="46"/>
      <c r="G120" s="46"/>
      <c r="H120" s="46"/>
      <c r="I120" s="46"/>
      <c r="J120" s="47"/>
    </row>
    <row r="121">
      <c r="A121" s="37" t="s">
        <v>131</v>
      </c>
      <c r="B121" s="45"/>
      <c r="C121" s="46"/>
      <c r="D121" s="46"/>
      <c r="E121" s="39" t="s">
        <v>325</v>
      </c>
      <c r="F121" s="46"/>
      <c r="G121" s="46"/>
      <c r="H121" s="46"/>
      <c r="I121" s="46"/>
      <c r="J121" s="47"/>
    </row>
    <row r="122">
      <c r="A122" s="37" t="s">
        <v>125</v>
      </c>
      <c r="B122" s="37">
        <v>38</v>
      </c>
      <c r="C122" s="38" t="s">
        <v>326</v>
      </c>
      <c r="D122" s="37" t="s">
        <v>127</v>
      </c>
      <c r="E122" s="39" t="s">
        <v>1003</v>
      </c>
      <c r="F122" s="40" t="s">
        <v>135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130</v>
      </c>
      <c r="B123" s="45"/>
      <c r="C123" s="46"/>
      <c r="D123" s="46"/>
      <c r="E123" s="39" t="s">
        <v>1003</v>
      </c>
      <c r="F123" s="46"/>
      <c r="G123" s="46"/>
      <c r="H123" s="46"/>
      <c r="I123" s="46"/>
      <c r="J123" s="47"/>
    </row>
    <row r="124">
      <c r="A124" s="37" t="s">
        <v>131</v>
      </c>
      <c r="B124" s="45"/>
      <c r="C124" s="46"/>
      <c r="D124" s="46"/>
      <c r="E124" s="39" t="s">
        <v>1003</v>
      </c>
      <c r="F124" s="46"/>
      <c r="G124" s="46"/>
      <c r="H124" s="46"/>
      <c r="I124" s="46"/>
      <c r="J124" s="47"/>
    </row>
    <row r="125">
      <c r="A125" s="37" t="s">
        <v>125</v>
      </c>
      <c r="B125" s="37">
        <v>39</v>
      </c>
      <c r="C125" s="38" t="s">
        <v>329</v>
      </c>
      <c r="D125" s="37" t="s">
        <v>127</v>
      </c>
      <c r="E125" s="39" t="s">
        <v>1004</v>
      </c>
      <c r="F125" s="40" t="s">
        <v>135</v>
      </c>
      <c r="G125" s="41">
        <v>50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130</v>
      </c>
      <c r="B126" s="45"/>
      <c r="C126" s="46"/>
      <c r="D126" s="46"/>
      <c r="E126" s="39" t="s">
        <v>1004</v>
      </c>
      <c r="F126" s="46"/>
      <c r="G126" s="46"/>
      <c r="H126" s="46"/>
      <c r="I126" s="46"/>
      <c r="J126" s="47"/>
    </row>
    <row r="127">
      <c r="A127" s="37" t="s">
        <v>131</v>
      </c>
      <c r="B127" s="45"/>
      <c r="C127" s="46"/>
      <c r="D127" s="46"/>
      <c r="E127" s="39" t="s">
        <v>1004</v>
      </c>
      <c r="F127" s="46"/>
      <c r="G127" s="46"/>
      <c r="H127" s="46"/>
      <c r="I127" s="46"/>
      <c r="J127" s="47"/>
    </row>
    <row r="128">
      <c r="A128" s="37" t="s">
        <v>125</v>
      </c>
      <c r="B128" s="37">
        <v>40</v>
      </c>
      <c r="C128" s="38" t="s">
        <v>331</v>
      </c>
      <c r="D128" s="37" t="s">
        <v>127</v>
      </c>
      <c r="E128" s="39" t="s">
        <v>1005</v>
      </c>
      <c r="F128" s="40" t="s">
        <v>135</v>
      </c>
      <c r="G128" s="41">
        <v>45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130</v>
      </c>
      <c r="B129" s="45"/>
      <c r="C129" s="46"/>
      <c r="D129" s="46"/>
      <c r="E129" s="39" t="s">
        <v>1005</v>
      </c>
      <c r="F129" s="46"/>
      <c r="G129" s="46"/>
      <c r="H129" s="46"/>
      <c r="I129" s="46"/>
      <c r="J129" s="47"/>
    </row>
    <row r="130">
      <c r="A130" s="37" t="s">
        <v>131</v>
      </c>
      <c r="B130" s="45"/>
      <c r="C130" s="46"/>
      <c r="D130" s="46"/>
      <c r="E130" s="39" t="s">
        <v>1005</v>
      </c>
      <c r="F130" s="46"/>
      <c r="G130" s="46"/>
      <c r="H130" s="46"/>
      <c r="I130" s="46"/>
      <c r="J130" s="47"/>
    </row>
    <row r="131">
      <c r="A131" s="37" t="s">
        <v>125</v>
      </c>
      <c r="B131" s="37">
        <v>41</v>
      </c>
      <c r="C131" s="38" t="s">
        <v>333</v>
      </c>
      <c r="D131" s="37" t="s">
        <v>127</v>
      </c>
      <c r="E131" s="39" t="s">
        <v>1006</v>
      </c>
      <c r="F131" s="40" t="s">
        <v>135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130</v>
      </c>
      <c r="B132" s="45"/>
      <c r="C132" s="46"/>
      <c r="D132" s="46"/>
      <c r="E132" s="39" t="s">
        <v>1006</v>
      </c>
      <c r="F132" s="46"/>
      <c r="G132" s="46"/>
      <c r="H132" s="46"/>
      <c r="I132" s="46"/>
      <c r="J132" s="47"/>
    </row>
    <row r="133">
      <c r="A133" s="37" t="s">
        <v>131</v>
      </c>
      <c r="B133" s="45"/>
      <c r="C133" s="46"/>
      <c r="D133" s="46"/>
      <c r="E133" s="39" t="s">
        <v>1006</v>
      </c>
      <c r="F133" s="46"/>
      <c r="G133" s="46"/>
      <c r="H133" s="46"/>
      <c r="I133" s="46"/>
      <c r="J133" s="47"/>
    </row>
    <row r="134" ht="30">
      <c r="A134" s="37" t="s">
        <v>125</v>
      </c>
      <c r="B134" s="37">
        <v>42</v>
      </c>
      <c r="C134" s="38" t="s">
        <v>335</v>
      </c>
      <c r="D134" s="37" t="s">
        <v>127</v>
      </c>
      <c r="E134" s="39" t="s">
        <v>1007</v>
      </c>
      <c r="F134" s="40" t="s">
        <v>135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 ht="30">
      <c r="A135" s="37" t="s">
        <v>130</v>
      </c>
      <c r="B135" s="45"/>
      <c r="C135" s="46"/>
      <c r="D135" s="46"/>
      <c r="E135" s="39" t="s">
        <v>1007</v>
      </c>
      <c r="F135" s="46"/>
      <c r="G135" s="46"/>
      <c r="H135" s="46"/>
      <c r="I135" s="46"/>
      <c r="J135" s="47"/>
    </row>
    <row r="136" ht="30">
      <c r="A136" s="37" t="s">
        <v>131</v>
      </c>
      <c r="B136" s="45"/>
      <c r="C136" s="46"/>
      <c r="D136" s="46"/>
      <c r="E136" s="39" t="s">
        <v>1007</v>
      </c>
      <c r="F136" s="46"/>
      <c r="G136" s="46"/>
      <c r="H136" s="46"/>
      <c r="I136" s="46"/>
      <c r="J136" s="47"/>
    </row>
    <row r="137">
      <c r="A137" s="37" t="s">
        <v>125</v>
      </c>
      <c r="B137" s="37">
        <v>43</v>
      </c>
      <c r="C137" s="38" t="s">
        <v>337</v>
      </c>
      <c r="D137" s="37" t="s">
        <v>127</v>
      </c>
      <c r="E137" s="39" t="s">
        <v>1008</v>
      </c>
      <c r="F137" s="40" t="s">
        <v>135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130</v>
      </c>
      <c r="B138" s="45"/>
      <c r="C138" s="46"/>
      <c r="D138" s="46"/>
      <c r="E138" s="39" t="s">
        <v>1008</v>
      </c>
      <c r="F138" s="46"/>
      <c r="G138" s="46"/>
      <c r="H138" s="46"/>
      <c r="I138" s="46"/>
      <c r="J138" s="47"/>
    </row>
    <row r="139">
      <c r="A139" s="37" t="s">
        <v>131</v>
      </c>
      <c r="B139" s="45"/>
      <c r="C139" s="46"/>
      <c r="D139" s="46"/>
      <c r="E139" s="39" t="s">
        <v>1008</v>
      </c>
      <c r="F139" s="46"/>
      <c r="G139" s="46"/>
      <c r="H139" s="46"/>
      <c r="I139" s="46"/>
      <c r="J139" s="47"/>
    </row>
    <row r="140">
      <c r="A140" s="37" t="s">
        <v>125</v>
      </c>
      <c r="B140" s="37">
        <v>44</v>
      </c>
      <c r="C140" s="38" t="s">
        <v>339</v>
      </c>
      <c r="D140" s="37" t="s">
        <v>127</v>
      </c>
      <c r="E140" s="39" t="s">
        <v>1009</v>
      </c>
      <c r="F140" s="40" t="s">
        <v>135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130</v>
      </c>
      <c r="B141" s="45"/>
      <c r="C141" s="46"/>
      <c r="D141" s="46"/>
      <c r="E141" s="39" t="s">
        <v>1009</v>
      </c>
      <c r="F141" s="46"/>
      <c r="G141" s="46"/>
      <c r="H141" s="46"/>
      <c r="I141" s="46"/>
      <c r="J141" s="47"/>
    </row>
    <row r="142">
      <c r="A142" s="37" t="s">
        <v>131</v>
      </c>
      <c r="B142" s="45"/>
      <c r="C142" s="46"/>
      <c r="D142" s="46"/>
      <c r="E142" s="39" t="s">
        <v>1009</v>
      </c>
      <c r="F142" s="46"/>
      <c r="G142" s="46"/>
      <c r="H142" s="46"/>
      <c r="I142" s="46"/>
      <c r="J142" s="47"/>
    </row>
    <row r="143">
      <c r="A143" s="37" t="s">
        <v>125</v>
      </c>
      <c r="B143" s="37">
        <v>45</v>
      </c>
      <c r="C143" s="38" t="s">
        <v>341</v>
      </c>
      <c r="D143" s="37" t="s">
        <v>127</v>
      </c>
      <c r="E143" s="39" t="s">
        <v>917</v>
      </c>
      <c r="F143" s="40" t="s">
        <v>135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130</v>
      </c>
      <c r="B144" s="45"/>
      <c r="C144" s="46"/>
      <c r="D144" s="46"/>
      <c r="E144" s="39" t="s">
        <v>917</v>
      </c>
      <c r="F144" s="46"/>
      <c r="G144" s="46"/>
      <c r="H144" s="46"/>
      <c r="I144" s="46"/>
      <c r="J144" s="47"/>
    </row>
    <row r="145">
      <c r="A145" s="37" t="s">
        <v>131</v>
      </c>
      <c r="B145" s="45"/>
      <c r="C145" s="46"/>
      <c r="D145" s="46"/>
      <c r="E145" s="39" t="s">
        <v>917</v>
      </c>
      <c r="F145" s="46"/>
      <c r="G145" s="46"/>
      <c r="H145" s="46"/>
      <c r="I145" s="46"/>
      <c r="J145" s="47"/>
    </row>
    <row r="146">
      <c r="A146" s="37" t="s">
        <v>125</v>
      </c>
      <c r="B146" s="37">
        <v>46</v>
      </c>
      <c r="C146" s="38" t="s">
        <v>343</v>
      </c>
      <c r="D146" s="37" t="s">
        <v>127</v>
      </c>
      <c r="E146" s="39" t="s">
        <v>918</v>
      </c>
      <c r="F146" s="40" t="s">
        <v>135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130</v>
      </c>
      <c r="B147" s="45"/>
      <c r="C147" s="46"/>
      <c r="D147" s="46"/>
      <c r="E147" s="39" t="s">
        <v>918</v>
      </c>
      <c r="F147" s="46"/>
      <c r="G147" s="46"/>
      <c r="H147" s="46"/>
      <c r="I147" s="46"/>
      <c r="J147" s="47"/>
    </row>
    <row r="148">
      <c r="A148" s="37" t="s">
        <v>131</v>
      </c>
      <c r="B148" s="45"/>
      <c r="C148" s="46"/>
      <c r="D148" s="46"/>
      <c r="E148" s="39" t="s">
        <v>918</v>
      </c>
      <c r="F148" s="46"/>
      <c r="G148" s="46"/>
      <c r="H148" s="46"/>
      <c r="I148" s="46"/>
      <c r="J148" s="47"/>
    </row>
    <row r="149">
      <c r="A149" s="37" t="s">
        <v>125</v>
      </c>
      <c r="B149" s="37">
        <v>47</v>
      </c>
      <c r="C149" s="38" t="s">
        <v>357</v>
      </c>
      <c r="D149" s="37" t="s">
        <v>127</v>
      </c>
      <c r="E149" s="39" t="s">
        <v>719</v>
      </c>
      <c r="F149" s="40" t="s">
        <v>138</v>
      </c>
      <c r="G149" s="41">
        <v>10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130</v>
      </c>
      <c r="B150" s="45"/>
      <c r="C150" s="46"/>
      <c r="D150" s="46"/>
      <c r="E150" s="39" t="s">
        <v>719</v>
      </c>
      <c r="F150" s="46"/>
      <c r="G150" s="46"/>
      <c r="H150" s="46"/>
      <c r="I150" s="46"/>
      <c r="J150" s="47"/>
    </row>
    <row r="151">
      <c r="A151" s="37" t="s">
        <v>131</v>
      </c>
      <c r="B151" s="45"/>
      <c r="C151" s="46"/>
      <c r="D151" s="46"/>
      <c r="E151" s="39" t="s">
        <v>719</v>
      </c>
      <c r="F151" s="46"/>
      <c r="G151" s="46"/>
      <c r="H151" s="46"/>
      <c r="I151" s="46"/>
      <c r="J151" s="47"/>
    </row>
    <row r="152">
      <c r="A152" s="37" t="s">
        <v>125</v>
      </c>
      <c r="B152" s="37">
        <v>48</v>
      </c>
      <c r="C152" s="38" t="s">
        <v>1010</v>
      </c>
      <c r="D152" s="37" t="s">
        <v>127</v>
      </c>
      <c r="E152" s="39" t="s">
        <v>1011</v>
      </c>
      <c r="F152" s="40" t="s">
        <v>135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130</v>
      </c>
      <c r="B153" s="45"/>
      <c r="C153" s="46"/>
      <c r="D153" s="46"/>
      <c r="E153" s="39" t="s">
        <v>1011</v>
      </c>
      <c r="F153" s="46"/>
      <c r="G153" s="46"/>
      <c r="H153" s="46"/>
      <c r="I153" s="46"/>
      <c r="J153" s="47"/>
    </row>
    <row r="154">
      <c r="A154" s="37" t="s">
        <v>131</v>
      </c>
      <c r="B154" s="45"/>
      <c r="C154" s="46"/>
      <c r="D154" s="46"/>
      <c r="E154" s="39" t="s">
        <v>1011</v>
      </c>
      <c r="F154" s="46"/>
      <c r="G154" s="46"/>
      <c r="H154" s="46"/>
      <c r="I154" s="46"/>
      <c r="J154" s="47"/>
    </row>
    <row r="155">
      <c r="A155" s="37" t="s">
        <v>125</v>
      </c>
      <c r="B155" s="37">
        <v>49</v>
      </c>
      <c r="C155" s="38" t="s">
        <v>1012</v>
      </c>
      <c r="D155" s="37" t="s">
        <v>127</v>
      </c>
      <c r="E155" s="39" t="s">
        <v>581</v>
      </c>
      <c r="F155" s="40" t="s">
        <v>129</v>
      </c>
      <c r="G155" s="41">
        <v>13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130</v>
      </c>
      <c r="B156" s="45"/>
      <c r="C156" s="46"/>
      <c r="D156" s="46"/>
      <c r="E156" s="39" t="s">
        <v>581</v>
      </c>
      <c r="F156" s="46"/>
      <c r="G156" s="46"/>
      <c r="H156" s="46"/>
      <c r="I156" s="46"/>
      <c r="J156" s="47"/>
    </row>
    <row r="157">
      <c r="A157" s="37" t="s">
        <v>131</v>
      </c>
      <c r="B157" s="45"/>
      <c r="C157" s="46"/>
      <c r="D157" s="46"/>
      <c r="E157" s="39" t="s">
        <v>581</v>
      </c>
      <c r="F157" s="46"/>
      <c r="G157" s="46"/>
      <c r="H157" s="46"/>
      <c r="I157" s="46"/>
      <c r="J157" s="47"/>
    </row>
    <row r="158">
      <c r="A158" s="31" t="s">
        <v>122</v>
      </c>
      <c r="B158" s="32"/>
      <c r="C158" s="33" t="s">
        <v>233</v>
      </c>
      <c r="D158" s="34"/>
      <c r="E158" s="31" t="s">
        <v>234</v>
      </c>
      <c r="F158" s="34"/>
      <c r="G158" s="34"/>
      <c r="H158" s="34"/>
      <c r="I158" s="35">
        <f>SUMIFS(I159:I164,A159:A164,"P")</f>
        <v>0</v>
      </c>
      <c r="J158" s="36"/>
    </row>
    <row r="159" ht="30">
      <c r="A159" s="37" t="s">
        <v>125</v>
      </c>
      <c r="B159" s="37">
        <v>50</v>
      </c>
      <c r="C159" s="38" t="s">
        <v>235</v>
      </c>
      <c r="D159" s="37" t="s">
        <v>127</v>
      </c>
      <c r="E159" s="39" t="s">
        <v>236</v>
      </c>
      <c r="F159" s="40" t="s">
        <v>237</v>
      </c>
      <c r="G159" s="41">
        <v>0.17000000000000001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30">
      <c r="A160" s="37" t="s">
        <v>130</v>
      </c>
      <c r="B160" s="45"/>
      <c r="C160" s="46"/>
      <c r="D160" s="46"/>
      <c r="E160" s="39" t="s">
        <v>236</v>
      </c>
      <c r="F160" s="46"/>
      <c r="G160" s="46"/>
      <c r="H160" s="46"/>
      <c r="I160" s="46"/>
      <c r="J160" s="47"/>
    </row>
    <row r="161" ht="30">
      <c r="A161" s="37" t="s">
        <v>131</v>
      </c>
      <c r="B161" s="45"/>
      <c r="C161" s="46"/>
      <c r="D161" s="46"/>
      <c r="E161" s="39" t="s">
        <v>236</v>
      </c>
      <c r="F161" s="46"/>
      <c r="G161" s="46"/>
      <c r="H161" s="46"/>
      <c r="I161" s="46"/>
      <c r="J161" s="47"/>
    </row>
    <row r="162" ht="45">
      <c r="A162" s="37" t="s">
        <v>125</v>
      </c>
      <c r="B162" s="37">
        <v>51</v>
      </c>
      <c r="C162" s="38" t="s">
        <v>245</v>
      </c>
      <c r="D162" s="37" t="s">
        <v>246</v>
      </c>
      <c r="E162" s="39" t="s">
        <v>247</v>
      </c>
      <c r="F162" s="40" t="s">
        <v>237</v>
      </c>
      <c r="G162" s="41">
        <v>0.17000000000000001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130</v>
      </c>
      <c r="B163" s="45"/>
      <c r="C163" s="46"/>
      <c r="D163" s="46"/>
      <c r="E163" s="39" t="s">
        <v>248</v>
      </c>
      <c r="F163" s="46"/>
      <c r="G163" s="46"/>
      <c r="H163" s="46"/>
      <c r="I163" s="46"/>
      <c r="J163" s="47"/>
    </row>
    <row r="164" ht="225">
      <c r="A164" s="37" t="s">
        <v>131</v>
      </c>
      <c r="B164" s="45"/>
      <c r="C164" s="46"/>
      <c r="D164" s="46"/>
      <c r="E164" s="39" t="s">
        <v>249</v>
      </c>
      <c r="F164" s="46"/>
      <c r="G164" s="46"/>
      <c r="H164" s="46"/>
      <c r="I164" s="46"/>
      <c r="J164" s="47"/>
    </row>
    <row r="165">
      <c r="A165" s="31" t="s">
        <v>122</v>
      </c>
      <c r="B165" s="32"/>
      <c r="C165" s="33" t="s">
        <v>620</v>
      </c>
      <c r="D165" s="34"/>
      <c r="E165" s="31" t="s">
        <v>621</v>
      </c>
      <c r="F165" s="34"/>
      <c r="G165" s="34"/>
      <c r="H165" s="34"/>
      <c r="I165" s="35">
        <f>SUMIFS(I166:I186,A166:A186,"P")</f>
        <v>0</v>
      </c>
      <c r="J165" s="36"/>
    </row>
    <row r="166">
      <c r="A166" s="37" t="s">
        <v>125</v>
      </c>
      <c r="B166" s="37">
        <v>52</v>
      </c>
      <c r="C166" s="38" t="s">
        <v>632</v>
      </c>
      <c r="D166" s="37" t="s">
        <v>127</v>
      </c>
      <c r="E166" s="39" t="s">
        <v>633</v>
      </c>
      <c r="F166" s="40" t="s">
        <v>129</v>
      </c>
      <c r="G166" s="41">
        <v>40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130</v>
      </c>
      <c r="B167" s="45"/>
      <c r="C167" s="46"/>
      <c r="D167" s="46"/>
      <c r="E167" s="39" t="s">
        <v>633</v>
      </c>
      <c r="F167" s="46"/>
      <c r="G167" s="46"/>
      <c r="H167" s="46"/>
      <c r="I167" s="46"/>
      <c r="J167" s="47"/>
    </row>
    <row r="168">
      <c r="A168" s="37" t="s">
        <v>131</v>
      </c>
      <c r="B168" s="45"/>
      <c r="C168" s="46"/>
      <c r="D168" s="46"/>
      <c r="E168" s="39" t="s">
        <v>633</v>
      </c>
      <c r="F168" s="46"/>
      <c r="G168" s="46"/>
      <c r="H168" s="46"/>
      <c r="I168" s="46"/>
      <c r="J168" s="47"/>
    </row>
    <row r="169">
      <c r="A169" s="37" t="s">
        <v>125</v>
      </c>
      <c r="B169" s="37">
        <v>53</v>
      </c>
      <c r="C169" s="38" t="s">
        <v>634</v>
      </c>
      <c r="D169" s="37" t="s">
        <v>127</v>
      </c>
      <c r="E169" s="39" t="s">
        <v>635</v>
      </c>
      <c r="F169" s="40" t="s">
        <v>129</v>
      </c>
      <c r="G169" s="41">
        <v>30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130</v>
      </c>
      <c r="B170" s="45"/>
      <c r="C170" s="46"/>
      <c r="D170" s="46"/>
      <c r="E170" s="39" t="s">
        <v>635</v>
      </c>
      <c r="F170" s="46"/>
      <c r="G170" s="46"/>
      <c r="H170" s="46"/>
      <c r="I170" s="46"/>
      <c r="J170" s="47"/>
    </row>
    <row r="171">
      <c r="A171" s="37" t="s">
        <v>131</v>
      </c>
      <c r="B171" s="45"/>
      <c r="C171" s="46"/>
      <c r="D171" s="46"/>
      <c r="E171" s="39" t="s">
        <v>635</v>
      </c>
      <c r="F171" s="46"/>
      <c r="G171" s="46"/>
      <c r="H171" s="46"/>
      <c r="I171" s="46"/>
      <c r="J171" s="47"/>
    </row>
    <row r="172">
      <c r="A172" s="37" t="s">
        <v>125</v>
      </c>
      <c r="B172" s="37">
        <v>54</v>
      </c>
      <c r="C172" s="38" t="s">
        <v>345</v>
      </c>
      <c r="D172" s="37" t="s">
        <v>127</v>
      </c>
      <c r="E172" s="39" t="s">
        <v>649</v>
      </c>
      <c r="F172" s="40" t="s">
        <v>138</v>
      </c>
      <c r="G172" s="41">
        <v>10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130</v>
      </c>
      <c r="B173" s="45"/>
      <c r="C173" s="46"/>
      <c r="D173" s="46"/>
      <c r="E173" s="39" t="s">
        <v>649</v>
      </c>
      <c r="F173" s="46"/>
      <c r="G173" s="46"/>
      <c r="H173" s="46"/>
      <c r="I173" s="46"/>
      <c r="J173" s="47"/>
    </row>
    <row r="174">
      <c r="A174" s="37" t="s">
        <v>131</v>
      </c>
      <c r="B174" s="45"/>
      <c r="C174" s="46"/>
      <c r="D174" s="46"/>
      <c r="E174" s="39" t="s">
        <v>649</v>
      </c>
      <c r="F174" s="46"/>
      <c r="G174" s="46"/>
      <c r="H174" s="46"/>
      <c r="I174" s="46"/>
      <c r="J174" s="47"/>
    </row>
    <row r="175">
      <c r="A175" s="37" t="s">
        <v>125</v>
      </c>
      <c r="B175" s="37">
        <v>55</v>
      </c>
      <c r="C175" s="38" t="s">
        <v>347</v>
      </c>
      <c r="D175" s="37" t="s">
        <v>127</v>
      </c>
      <c r="E175" s="39" t="s">
        <v>655</v>
      </c>
      <c r="F175" s="40" t="s">
        <v>656</v>
      </c>
      <c r="G175" s="41">
        <v>3.5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130</v>
      </c>
      <c r="B176" s="45"/>
      <c r="C176" s="46"/>
      <c r="D176" s="46"/>
      <c r="E176" s="39" t="s">
        <v>655</v>
      </c>
      <c r="F176" s="46"/>
      <c r="G176" s="46"/>
      <c r="H176" s="46"/>
      <c r="I176" s="46"/>
      <c r="J176" s="47"/>
    </row>
    <row r="177">
      <c r="A177" s="37" t="s">
        <v>131</v>
      </c>
      <c r="B177" s="45"/>
      <c r="C177" s="46"/>
      <c r="D177" s="46"/>
      <c r="E177" s="39" t="s">
        <v>655</v>
      </c>
      <c r="F177" s="46"/>
      <c r="G177" s="46"/>
      <c r="H177" s="46"/>
      <c r="I177" s="46"/>
      <c r="J177" s="47"/>
    </row>
    <row r="178">
      <c r="A178" s="37" t="s">
        <v>125</v>
      </c>
      <c r="B178" s="37">
        <v>56</v>
      </c>
      <c r="C178" s="38" t="s">
        <v>349</v>
      </c>
      <c r="D178" s="37" t="s">
        <v>127</v>
      </c>
      <c r="E178" s="39" t="s">
        <v>651</v>
      </c>
      <c r="F178" s="40" t="s">
        <v>135</v>
      </c>
      <c r="G178" s="41">
        <v>2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130</v>
      </c>
      <c r="B179" s="45"/>
      <c r="C179" s="46"/>
      <c r="D179" s="46"/>
      <c r="E179" s="39" t="s">
        <v>651</v>
      </c>
      <c r="F179" s="46"/>
      <c r="G179" s="46"/>
      <c r="H179" s="46"/>
      <c r="I179" s="46"/>
      <c r="J179" s="47"/>
    </row>
    <row r="180">
      <c r="A180" s="37" t="s">
        <v>131</v>
      </c>
      <c r="B180" s="45"/>
      <c r="C180" s="46"/>
      <c r="D180" s="46"/>
      <c r="E180" s="39" t="s">
        <v>651</v>
      </c>
      <c r="F180" s="46"/>
      <c r="G180" s="46"/>
      <c r="H180" s="46"/>
      <c r="I180" s="46"/>
      <c r="J180" s="47"/>
    </row>
    <row r="181">
      <c r="A181" s="37" t="s">
        <v>125</v>
      </c>
      <c r="B181" s="37">
        <v>57</v>
      </c>
      <c r="C181" s="38" t="s">
        <v>351</v>
      </c>
      <c r="D181" s="37" t="s">
        <v>127</v>
      </c>
      <c r="E181" s="39" t="s">
        <v>653</v>
      </c>
      <c r="F181" s="40" t="s">
        <v>135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130</v>
      </c>
      <c r="B182" s="45"/>
      <c r="C182" s="46"/>
      <c r="D182" s="46"/>
      <c r="E182" s="39" t="s">
        <v>653</v>
      </c>
      <c r="F182" s="46"/>
      <c r="G182" s="46"/>
      <c r="H182" s="46"/>
      <c r="I182" s="46"/>
      <c r="J182" s="47"/>
    </row>
    <row r="183">
      <c r="A183" s="37" t="s">
        <v>131</v>
      </c>
      <c r="B183" s="45"/>
      <c r="C183" s="46"/>
      <c r="D183" s="46"/>
      <c r="E183" s="39" t="s">
        <v>653</v>
      </c>
      <c r="F183" s="46"/>
      <c r="G183" s="46"/>
      <c r="H183" s="46"/>
      <c r="I183" s="46"/>
      <c r="J183" s="47"/>
    </row>
    <row r="184">
      <c r="A184" s="37" t="s">
        <v>125</v>
      </c>
      <c r="B184" s="37">
        <v>58</v>
      </c>
      <c r="C184" s="38" t="s">
        <v>355</v>
      </c>
      <c r="D184" s="37" t="s">
        <v>127</v>
      </c>
      <c r="E184" s="39" t="s">
        <v>1013</v>
      </c>
      <c r="F184" s="40" t="s">
        <v>135</v>
      </c>
      <c r="G184" s="41">
        <v>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130</v>
      </c>
      <c r="B185" s="45"/>
      <c r="C185" s="46"/>
      <c r="D185" s="46"/>
      <c r="E185" s="39" t="s">
        <v>1013</v>
      </c>
      <c r="F185" s="46"/>
      <c r="G185" s="46"/>
      <c r="H185" s="46"/>
      <c r="I185" s="46"/>
      <c r="J185" s="47"/>
    </row>
    <row r="186">
      <c r="A186" s="37" t="s">
        <v>131</v>
      </c>
      <c r="B186" s="48"/>
      <c r="C186" s="49"/>
      <c r="D186" s="49"/>
      <c r="E186" s="39" t="s">
        <v>1013</v>
      </c>
      <c r="F186" s="49"/>
      <c r="G186" s="49"/>
      <c r="H186" s="49"/>
      <c r="I186" s="49"/>
      <c r="J186" s="50"/>
    </row>
  </sheetData>
  <sheetProtection sheet="1" objects="1" scenarios="1" spinCount="100000" saltValue="wdi8E70H2gVVdQup67m7lYF4Eq1zRJ7ERtw54Rv7e2kdrXQSENkYKskLkutlA7HV2mFxJeE4dKuLub2X1K4cxw==" hashValue="NydJx4KTsgV6LbFIDkXtqqr0pLBJtRKIA0Pumyf/ekNqioSTHtmYSo45zJcNfKKETKGZr1P7I97uliwwwJr7T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101</v>
      </c>
      <c r="F2" s="17"/>
      <c r="G2" s="17"/>
      <c r="H2" s="17"/>
      <c r="I2" s="17"/>
      <c r="J2" s="19"/>
    </row>
    <row r="3">
      <c r="A3" s="3" t="s">
        <v>102</v>
      </c>
      <c r="B3" s="20" t="s">
        <v>103</v>
      </c>
      <c r="C3" s="21" t="s">
        <v>104</v>
      </c>
      <c r="D3" s="22"/>
      <c r="E3" s="23" t="s">
        <v>105</v>
      </c>
      <c r="F3" s="17"/>
      <c r="G3" s="17"/>
      <c r="H3" s="24" t="s">
        <v>1014</v>
      </c>
      <c r="I3" s="25">
        <f>SUMIFS(I10:I149,A10:A149,"SD")</f>
        <v>0</v>
      </c>
      <c r="J3" s="19"/>
      <c r="O3">
        <v>0</v>
      </c>
      <c r="P3">
        <v>2</v>
      </c>
    </row>
    <row r="4">
      <c r="A4" s="3" t="s">
        <v>107</v>
      </c>
      <c r="B4" s="20" t="s">
        <v>108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109</v>
      </c>
      <c r="B5" s="20" t="s">
        <v>108</v>
      </c>
      <c r="C5" s="21" t="s">
        <v>927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3" t="s">
        <v>928</v>
      </c>
      <c r="B6" s="20" t="s">
        <v>110</v>
      </c>
      <c r="C6" s="21" t="s">
        <v>1014</v>
      </c>
      <c r="D6" s="22"/>
      <c r="E6" s="23" t="s">
        <v>30</v>
      </c>
      <c r="F6" s="17"/>
      <c r="G6" s="17"/>
      <c r="H6" s="17"/>
      <c r="I6" s="17"/>
      <c r="J6" s="19"/>
    </row>
    <row r="7">
      <c r="A7" s="26" t="s">
        <v>111</v>
      </c>
      <c r="B7" s="27" t="s">
        <v>112</v>
      </c>
      <c r="C7" s="7" t="s">
        <v>113</v>
      </c>
      <c r="D7" s="7" t="s">
        <v>114</v>
      </c>
      <c r="E7" s="7" t="s">
        <v>115</v>
      </c>
      <c r="F7" s="7" t="s">
        <v>116</v>
      </c>
      <c r="G7" s="7" t="s">
        <v>117</v>
      </c>
      <c r="H7" s="7" t="s">
        <v>118</v>
      </c>
      <c r="I7" s="7"/>
      <c r="J7" s="28" t="s">
        <v>119</v>
      </c>
    </row>
    <row r="8">
      <c r="A8" s="26"/>
      <c r="B8" s="27"/>
      <c r="C8" s="7"/>
      <c r="D8" s="7"/>
      <c r="E8" s="7"/>
      <c r="F8" s="7"/>
      <c r="G8" s="7"/>
      <c r="H8" s="7" t="s">
        <v>120</v>
      </c>
      <c r="I8" s="7" t="s">
        <v>121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122</v>
      </c>
      <c r="B10" s="32"/>
      <c r="C10" s="33" t="s">
        <v>721</v>
      </c>
      <c r="D10" s="34"/>
      <c r="E10" s="31" t="s">
        <v>722</v>
      </c>
      <c r="F10" s="34"/>
      <c r="G10" s="34"/>
      <c r="H10" s="34"/>
      <c r="I10" s="35">
        <f>SUMIFS(I11:I133,A11:A133,"P")</f>
        <v>0</v>
      </c>
      <c r="J10" s="36"/>
    </row>
    <row r="11" ht="30">
      <c r="A11" s="37" t="s">
        <v>125</v>
      </c>
      <c r="B11" s="37">
        <v>1</v>
      </c>
      <c r="C11" s="38" t="s">
        <v>1015</v>
      </c>
      <c r="D11" s="37" t="s">
        <v>127</v>
      </c>
      <c r="E11" s="39" t="s">
        <v>1016</v>
      </c>
      <c r="F11" s="40" t="s">
        <v>129</v>
      </c>
      <c r="G11" s="41">
        <v>30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130</v>
      </c>
      <c r="B12" s="45"/>
      <c r="C12" s="46"/>
      <c r="D12" s="46"/>
      <c r="E12" s="39" t="s">
        <v>1016</v>
      </c>
      <c r="F12" s="46"/>
      <c r="G12" s="46"/>
      <c r="H12" s="46"/>
      <c r="I12" s="46"/>
      <c r="J12" s="47"/>
    </row>
    <row r="13" ht="30">
      <c r="A13" s="37" t="s">
        <v>131</v>
      </c>
      <c r="B13" s="45"/>
      <c r="C13" s="46"/>
      <c r="D13" s="46"/>
      <c r="E13" s="39" t="s">
        <v>1016</v>
      </c>
      <c r="F13" s="46"/>
      <c r="G13" s="46"/>
      <c r="H13" s="46"/>
      <c r="I13" s="46"/>
      <c r="J13" s="47"/>
    </row>
    <row r="14" ht="30">
      <c r="A14" s="37" t="s">
        <v>125</v>
      </c>
      <c r="B14" s="37">
        <v>2</v>
      </c>
      <c r="C14" s="38" t="s">
        <v>1017</v>
      </c>
      <c r="D14" s="37" t="s">
        <v>127</v>
      </c>
      <c r="E14" s="39" t="s">
        <v>1018</v>
      </c>
      <c r="F14" s="40" t="s">
        <v>135</v>
      </c>
      <c r="G14" s="41">
        <v>19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130</v>
      </c>
      <c r="B15" s="45"/>
      <c r="C15" s="46"/>
      <c r="D15" s="46"/>
      <c r="E15" s="39" t="s">
        <v>1018</v>
      </c>
      <c r="F15" s="46"/>
      <c r="G15" s="46"/>
      <c r="H15" s="46"/>
      <c r="I15" s="46"/>
      <c r="J15" s="47"/>
    </row>
    <row r="16" ht="30">
      <c r="A16" s="37" t="s">
        <v>131</v>
      </c>
      <c r="B16" s="45"/>
      <c r="C16" s="46"/>
      <c r="D16" s="46"/>
      <c r="E16" s="39" t="s">
        <v>1018</v>
      </c>
      <c r="F16" s="46"/>
      <c r="G16" s="46"/>
      <c r="H16" s="46"/>
      <c r="I16" s="46"/>
      <c r="J16" s="47"/>
    </row>
    <row r="17">
      <c r="A17" s="37" t="s">
        <v>125</v>
      </c>
      <c r="B17" s="37">
        <v>3</v>
      </c>
      <c r="C17" s="38" t="s">
        <v>289</v>
      </c>
      <c r="D17" s="37" t="s">
        <v>127</v>
      </c>
      <c r="E17" s="39" t="s">
        <v>290</v>
      </c>
      <c r="F17" s="40" t="s">
        <v>135</v>
      </c>
      <c r="G17" s="41">
        <v>36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130</v>
      </c>
      <c r="B18" s="45"/>
      <c r="C18" s="46"/>
      <c r="D18" s="46"/>
      <c r="E18" s="39" t="s">
        <v>290</v>
      </c>
      <c r="F18" s="46"/>
      <c r="G18" s="46"/>
      <c r="H18" s="46"/>
      <c r="I18" s="46"/>
      <c r="J18" s="47"/>
    </row>
    <row r="19">
      <c r="A19" s="37" t="s">
        <v>131</v>
      </c>
      <c r="B19" s="45"/>
      <c r="C19" s="46"/>
      <c r="D19" s="46"/>
      <c r="E19" s="39" t="s">
        <v>290</v>
      </c>
      <c r="F19" s="46"/>
      <c r="G19" s="46"/>
      <c r="H19" s="46"/>
      <c r="I19" s="46"/>
      <c r="J19" s="47"/>
    </row>
    <row r="20">
      <c r="A20" s="37" t="s">
        <v>125</v>
      </c>
      <c r="B20" s="37">
        <v>4</v>
      </c>
      <c r="C20" s="38" t="s">
        <v>1019</v>
      </c>
      <c r="D20" s="37" t="s">
        <v>127</v>
      </c>
      <c r="E20" s="39" t="s">
        <v>1020</v>
      </c>
      <c r="F20" s="40" t="s">
        <v>135</v>
      </c>
      <c r="G20" s="41">
        <v>38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130</v>
      </c>
      <c r="B21" s="45"/>
      <c r="C21" s="46"/>
      <c r="D21" s="46"/>
      <c r="E21" s="39" t="s">
        <v>1020</v>
      </c>
      <c r="F21" s="46"/>
      <c r="G21" s="46"/>
      <c r="H21" s="46"/>
      <c r="I21" s="46"/>
      <c r="J21" s="47"/>
    </row>
    <row r="22">
      <c r="A22" s="37" t="s">
        <v>131</v>
      </c>
      <c r="B22" s="45"/>
      <c r="C22" s="46"/>
      <c r="D22" s="46"/>
      <c r="E22" s="39" t="s">
        <v>1020</v>
      </c>
      <c r="F22" s="46"/>
      <c r="G22" s="46"/>
      <c r="H22" s="46"/>
      <c r="I22" s="46"/>
      <c r="J22" s="47"/>
    </row>
    <row r="23">
      <c r="A23" s="37" t="s">
        <v>125</v>
      </c>
      <c r="B23" s="37">
        <v>5</v>
      </c>
      <c r="C23" s="38" t="s">
        <v>1021</v>
      </c>
      <c r="D23" s="37" t="s">
        <v>127</v>
      </c>
      <c r="E23" s="39" t="s">
        <v>1022</v>
      </c>
      <c r="F23" s="40" t="s">
        <v>135</v>
      </c>
      <c r="G23" s="41">
        <v>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130</v>
      </c>
      <c r="B24" s="45"/>
      <c r="C24" s="46"/>
      <c r="D24" s="46"/>
      <c r="E24" s="39" t="s">
        <v>1022</v>
      </c>
      <c r="F24" s="46"/>
      <c r="G24" s="46"/>
      <c r="H24" s="46"/>
      <c r="I24" s="46"/>
      <c r="J24" s="47"/>
    </row>
    <row r="25">
      <c r="A25" s="37" t="s">
        <v>131</v>
      </c>
      <c r="B25" s="45"/>
      <c r="C25" s="46"/>
      <c r="D25" s="46"/>
      <c r="E25" s="39" t="s">
        <v>1022</v>
      </c>
      <c r="F25" s="46"/>
      <c r="G25" s="46"/>
      <c r="H25" s="46"/>
      <c r="I25" s="46"/>
      <c r="J25" s="47"/>
    </row>
    <row r="26">
      <c r="A26" s="37" t="s">
        <v>125</v>
      </c>
      <c r="B26" s="37">
        <v>6</v>
      </c>
      <c r="C26" s="38" t="s">
        <v>1023</v>
      </c>
      <c r="D26" s="37" t="s">
        <v>127</v>
      </c>
      <c r="E26" s="39" t="s">
        <v>1024</v>
      </c>
      <c r="F26" s="40" t="s">
        <v>135</v>
      </c>
      <c r="G26" s="41">
        <v>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130</v>
      </c>
      <c r="B27" s="45"/>
      <c r="C27" s="46"/>
      <c r="D27" s="46"/>
      <c r="E27" s="39" t="s">
        <v>1024</v>
      </c>
      <c r="F27" s="46"/>
      <c r="G27" s="46"/>
      <c r="H27" s="46"/>
      <c r="I27" s="46"/>
      <c r="J27" s="47"/>
    </row>
    <row r="28">
      <c r="A28" s="37" t="s">
        <v>131</v>
      </c>
      <c r="B28" s="45"/>
      <c r="C28" s="46"/>
      <c r="D28" s="46"/>
      <c r="E28" s="39" t="s">
        <v>1024</v>
      </c>
      <c r="F28" s="46"/>
      <c r="G28" s="46"/>
      <c r="H28" s="46"/>
      <c r="I28" s="46"/>
      <c r="J28" s="47"/>
    </row>
    <row r="29" ht="30">
      <c r="A29" s="37" t="s">
        <v>125</v>
      </c>
      <c r="B29" s="37">
        <v>7</v>
      </c>
      <c r="C29" s="38" t="s">
        <v>300</v>
      </c>
      <c r="D29" s="37" t="s">
        <v>127</v>
      </c>
      <c r="E29" s="39" t="s">
        <v>301</v>
      </c>
      <c r="F29" s="40" t="s">
        <v>129</v>
      </c>
      <c r="G29" s="41">
        <v>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130</v>
      </c>
      <c r="B30" s="45"/>
      <c r="C30" s="46"/>
      <c r="D30" s="46"/>
      <c r="E30" s="39" t="s">
        <v>301</v>
      </c>
      <c r="F30" s="46"/>
      <c r="G30" s="46"/>
      <c r="H30" s="46"/>
      <c r="I30" s="46"/>
      <c r="J30" s="47"/>
    </row>
    <row r="31" ht="30">
      <c r="A31" s="37" t="s">
        <v>131</v>
      </c>
      <c r="B31" s="45"/>
      <c r="C31" s="46"/>
      <c r="D31" s="46"/>
      <c r="E31" s="39" t="s">
        <v>301</v>
      </c>
      <c r="F31" s="46"/>
      <c r="G31" s="46"/>
      <c r="H31" s="46"/>
      <c r="I31" s="46"/>
      <c r="J31" s="47"/>
    </row>
    <row r="32" ht="30">
      <c r="A32" s="37" t="s">
        <v>125</v>
      </c>
      <c r="B32" s="37">
        <v>8</v>
      </c>
      <c r="C32" s="38" t="s">
        <v>1025</v>
      </c>
      <c r="D32" s="37" t="s">
        <v>127</v>
      </c>
      <c r="E32" s="39" t="s">
        <v>1026</v>
      </c>
      <c r="F32" s="40" t="s">
        <v>129</v>
      </c>
      <c r="G32" s="41">
        <v>4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130</v>
      </c>
      <c r="B33" s="45"/>
      <c r="C33" s="46"/>
      <c r="D33" s="46"/>
      <c r="E33" s="39" t="s">
        <v>1026</v>
      </c>
      <c r="F33" s="46"/>
      <c r="G33" s="46"/>
      <c r="H33" s="46"/>
      <c r="I33" s="46"/>
      <c r="J33" s="47"/>
    </row>
    <row r="34" ht="30">
      <c r="A34" s="37" t="s">
        <v>131</v>
      </c>
      <c r="B34" s="45"/>
      <c r="C34" s="46"/>
      <c r="D34" s="46"/>
      <c r="E34" s="39" t="s">
        <v>1026</v>
      </c>
      <c r="F34" s="46"/>
      <c r="G34" s="46"/>
      <c r="H34" s="46"/>
      <c r="I34" s="46"/>
      <c r="J34" s="47"/>
    </row>
    <row r="35" ht="45">
      <c r="A35" s="37" t="s">
        <v>125</v>
      </c>
      <c r="B35" s="37">
        <v>9</v>
      </c>
      <c r="C35" s="38" t="s">
        <v>304</v>
      </c>
      <c r="D35" s="37" t="s">
        <v>127</v>
      </c>
      <c r="E35" s="39" t="s">
        <v>305</v>
      </c>
      <c r="F35" s="40" t="s">
        <v>135</v>
      </c>
      <c r="G35" s="41">
        <v>36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45">
      <c r="A36" s="37" t="s">
        <v>130</v>
      </c>
      <c r="B36" s="45"/>
      <c r="C36" s="46"/>
      <c r="D36" s="46"/>
      <c r="E36" s="39" t="s">
        <v>306</v>
      </c>
      <c r="F36" s="46"/>
      <c r="G36" s="46"/>
      <c r="H36" s="46"/>
      <c r="I36" s="46"/>
      <c r="J36" s="47"/>
    </row>
    <row r="37" ht="45">
      <c r="A37" s="37" t="s">
        <v>131</v>
      </c>
      <c r="B37" s="45"/>
      <c r="C37" s="46"/>
      <c r="D37" s="46"/>
      <c r="E37" s="39" t="s">
        <v>306</v>
      </c>
      <c r="F37" s="46"/>
      <c r="G37" s="46"/>
      <c r="H37" s="46"/>
      <c r="I37" s="46"/>
      <c r="J37" s="47"/>
    </row>
    <row r="38" ht="30">
      <c r="A38" s="37" t="s">
        <v>125</v>
      </c>
      <c r="B38" s="37">
        <v>10</v>
      </c>
      <c r="C38" s="38" t="s">
        <v>793</v>
      </c>
      <c r="D38" s="37" t="s">
        <v>127</v>
      </c>
      <c r="E38" s="39" t="s">
        <v>1027</v>
      </c>
      <c r="F38" s="40" t="s">
        <v>135</v>
      </c>
      <c r="G38" s="41">
        <v>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130</v>
      </c>
      <c r="B39" s="45"/>
      <c r="C39" s="46"/>
      <c r="D39" s="46"/>
      <c r="E39" s="39" t="s">
        <v>1027</v>
      </c>
      <c r="F39" s="46"/>
      <c r="G39" s="46"/>
      <c r="H39" s="46"/>
      <c r="I39" s="46"/>
      <c r="J39" s="47"/>
    </row>
    <row r="40" ht="30">
      <c r="A40" s="37" t="s">
        <v>131</v>
      </c>
      <c r="B40" s="45"/>
      <c r="C40" s="46"/>
      <c r="D40" s="46"/>
      <c r="E40" s="39" t="s">
        <v>1027</v>
      </c>
      <c r="F40" s="46"/>
      <c r="G40" s="46"/>
      <c r="H40" s="46"/>
      <c r="I40" s="46"/>
      <c r="J40" s="47"/>
    </row>
    <row r="41">
      <c r="A41" s="37" t="s">
        <v>125</v>
      </c>
      <c r="B41" s="37">
        <v>11</v>
      </c>
      <c r="C41" s="38" t="s">
        <v>316</v>
      </c>
      <c r="D41" s="37" t="s">
        <v>127</v>
      </c>
      <c r="E41" s="39" t="s">
        <v>317</v>
      </c>
      <c r="F41" s="40" t="s">
        <v>129</v>
      </c>
      <c r="G41" s="41">
        <v>1200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130</v>
      </c>
      <c r="B42" s="45"/>
      <c r="C42" s="46"/>
      <c r="D42" s="46"/>
      <c r="E42" s="39" t="s">
        <v>317</v>
      </c>
      <c r="F42" s="46"/>
      <c r="G42" s="46"/>
      <c r="H42" s="46"/>
      <c r="I42" s="46"/>
      <c r="J42" s="47"/>
    </row>
    <row r="43">
      <c r="A43" s="37" t="s">
        <v>131</v>
      </c>
      <c r="B43" s="45"/>
      <c r="C43" s="46"/>
      <c r="D43" s="46"/>
      <c r="E43" s="39" t="s">
        <v>317</v>
      </c>
      <c r="F43" s="46"/>
      <c r="G43" s="46"/>
      <c r="H43" s="46"/>
      <c r="I43" s="46"/>
      <c r="J43" s="47"/>
    </row>
    <row r="44">
      <c r="A44" s="37" t="s">
        <v>125</v>
      </c>
      <c r="B44" s="37">
        <v>12</v>
      </c>
      <c r="C44" s="38" t="s">
        <v>692</v>
      </c>
      <c r="D44" s="37" t="s">
        <v>127</v>
      </c>
      <c r="E44" s="39" t="s">
        <v>579</v>
      </c>
      <c r="F44" s="40" t="s">
        <v>135</v>
      </c>
      <c r="G44" s="41">
        <v>24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130</v>
      </c>
      <c r="B45" s="45"/>
      <c r="C45" s="46"/>
      <c r="D45" s="46"/>
      <c r="E45" s="39" t="s">
        <v>579</v>
      </c>
      <c r="F45" s="46"/>
      <c r="G45" s="46"/>
      <c r="H45" s="46"/>
      <c r="I45" s="46"/>
      <c r="J45" s="47"/>
    </row>
    <row r="46">
      <c r="A46" s="37" t="s">
        <v>131</v>
      </c>
      <c r="B46" s="45"/>
      <c r="C46" s="46"/>
      <c r="D46" s="46"/>
      <c r="E46" s="39" t="s">
        <v>579</v>
      </c>
      <c r="F46" s="46"/>
      <c r="G46" s="46"/>
      <c r="H46" s="46"/>
      <c r="I46" s="46"/>
      <c r="J46" s="47"/>
    </row>
    <row r="47" ht="30">
      <c r="A47" s="37" t="s">
        <v>125</v>
      </c>
      <c r="B47" s="37">
        <v>13</v>
      </c>
      <c r="C47" s="38" t="s">
        <v>852</v>
      </c>
      <c r="D47" s="37" t="s">
        <v>127</v>
      </c>
      <c r="E47" s="39" t="s">
        <v>997</v>
      </c>
      <c r="F47" s="40" t="s">
        <v>135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130</v>
      </c>
      <c r="B48" s="45"/>
      <c r="C48" s="46"/>
      <c r="D48" s="46"/>
      <c r="E48" s="39" t="s">
        <v>997</v>
      </c>
      <c r="F48" s="46"/>
      <c r="G48" s="46"/>
      <c r="H48" s="46"/>
      <c r="I48" s="46"/>
      <c r="J48" s="47"/>
    </row>
    <row r="49" ht="30">
      <c r="A49" s="37" t="s">
        <v>131</v>
      </c>
      <c r="B49" s="45"/>
      <c r="C49" s="46"/>
      <c r="D49" s="46"/>
      <c r="E49" s="39" t="s">
        <v>997</v>
      </c>
      <c r="F49" s="46"/>
      <c r="G49" s="46"/>
      <c r="H49" s="46"/>
      <c r="I49" s="46"/>
      <c r="J49" s="47"/>
    </row>
    <row r="50" ht="30">
      <c r="A50" s="37" t="s">
        <v>125</v>
      </c>
      <c r="B50" s="37">
        <v>14</v>
      </c>
      <c r="C50" s="38" t="s">
        <v>854</v>
      </c>
      <c r="D50" s="37" t="s">
        <v>127</v>
      </c>
      <c r="E50" s="39" t="s">
        <v>855</v>
      </c>
      <c r="F50" s="40" t="s">
        <v>135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130</v>
      </c>
      <c r="B51" s="45"/>
      <c r="C51" s="46"/>
      <c r="D51" s="46"/>
      <c r="E51" s="39" t="s">
        <v>855</v>
      </c>
      <c r="F51" s="46"/>
      <c r="G51" s="46"/>
      <c r="H51" s="46"/>
      <c r="I51" s="46"/>
      <c r="J51" s="47"/>
    </row>
    <row r="52" ht="30">
      <c r="A52" s="37" t="s">
        <v>131</v>
      </c>
      <c r="B52" s="45"/>
      <c r="C52" s="46"/>
      <c r="D52" s="46"/>
      <c r="E52" s="39" t="s">
        <v>855</v>
      </c>
      <c r="F52" s="46"/>
      <c r="G52" s="46"/>
      <c r="H52" s="46"/>
      <c r="I52" s="46"/>
      <c r="J52" s="47"/>
    </row>
    <row r="53">
      <c r="A53" s="37" t="s">
        <v>125</v>
      </c>
      <c r="B53" s="37">
        <v>15</v>
      </c>
      <c r="C53" s="38" t="s">
        <v>1028</v>
      </c>
      <c r="D53" s="37" t="s">
        <v>127</v>
      </c>
      <c r="E53" s="39" t="s">
        <v>1029</v>
      </c>
      <c r="F53" s="40" t="s">
        <v>135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130</v>
      </c>
      <c r="B54" s="45"/>
      <c r="C54" s="46"/>
      <c r="D54" s="46"/>
      <c r="E54" s="39" t="s">
        <v>1029</v>
      </c>
      <c r="F54" s="46"/>
      <c r="G54" s="46"/>
      <c r="H54" s="46"/>
      <c r="I54" s="46"/>
      <c r="J54" s="47"/>
    </row>
    <row r="55">
      <c r="A55" s="37" t="s">
        <v>131</v>
      </c>
      <c r="B55" s="45"/>
      <c r="C55" s="46"/>
      <c r="D55" s="46"/>
      <c r="E55" s="39" t="s">
        <v>1029</v>
      </c>
      <c r="F55" s="46"/>
      <c r="G55" s="46"/>
      <c r="H55" s="46"/>
      <c r="I55" s="46"/>
      <c r="J55" s="47"/>
    </row>
    <row r="56">
      <c r="A56" s="37" t="s">
        <v>125</v>
      </c>
      <c r="B56" s="37">
        <v>16</v>
      </c>
      <c r="C56" s="38" t="s">
        <v>1030</v>
      </c>
      <c r="D56" s="37" t="s">
        <v>127</v>
      </c>
      <c r="E56" s="39" t="s">
        <v>1031</v>
      </c>
      <c r="F56" s="40" t="s">
        <v>135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130</v>
      </c>
      <c r="B57" s="45"/>
      <c r="C57" s="46"/>
      <c r="D57" s="46"/>
      <c r="E57" s="39" t="s">
        <v>1031</v>
      </c>
      <c r="F57" s="46"/>
      <c r="G57" s="46"/>
      <c r="H57" s="46"/>
      <c r="I57" s="46"/>
      <c r="J57" s="47"/>
    </row>
    <row r="58">
      <c r="A58" s="37" t="s">
        <v>131</v>
      </c>
      <c r="B58" s="45"/>
      <c r="C58" s="46"/>
      <c r="D58" s="46"/>
      <c r="E58" s="39" t="s">
        <v>1031</v>
      </c>
      <c r="F58" s="46"/>
      <c r="G58" s="46"/>
      <c r="H58" s="46"/>
      <c r="I58" s="46"/>
      <c r="J58" s="47"/>
    </row>
    <row r="59">
      <c r="A59" s="37" t="s">
        <v>125</v>
      </c>
      <c r="B59" s="37">
        <v>17</v>
      </c>
      <c r="C59" s="38" t="s">
        <v>1032</v>
      </c>
      <c r="D59" s="37" t="s">
        <v>127</v>
      </c>
      <c r="E59" s="39" t="s">
        <v>1033</v>
      </c>
      <c r="F59" s="40" t="s">
        <v>135</v>
      </c>
      <c r="G59" s="41">
        <v>38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130</v>
      </c>
      <c r="B60" s="45"/>
      <c r="C60" s="46"/>
      <c r="D60" s="46"/>
      <c r="E60" s="39" t="s">
        <v>1033</v>
      </c>
      <c r="F60" s="46"/>
      <c r="G60" s="46"/>
      <c r="H60" s="46"/>
      <c r="I60" s="46"/>
      <c r="J60" s="47"/>
    </row>
    <row r="61">
      <c r="A61" s="37" t="s">
        <v>131</v>
      </c>
      <c r="B61" s="45"/>
      <c r="C61" s="46"/>
      <c r="D61" s="46"/>
      <c r="E61" s="39" t="s">
        <v>1033</v>
      </c>
      <c r="F61" s="46"/>
      <c r="G61" s="46"/>
      <c r="H61" s="46"/>
      <c r="I61" s="46"/>
      <c r="J61" s="47"/>
    </row>
    <row r="62" ht="30">
      <c r="A62" s="37" t="s">
        <v>125</v>
      </c>
      <c r="B62" s="37">
        <v>18</v>
      </c>
      <c r="C62" s="38" t="s">
        <v>1034</v>
      </c>
      <c r="D62" s="37" t="s">
        <v>127</v>
      </c>
      <c r="E62" s="39" t="s">
        <v>1035</v>
      </c>
      <c r="F62" s="40" t="s">
        <v>135</v>
      </c>
      <c r="G62" s="41">
        <v>19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130</v>
      </c>
      <c r="B63" s="45"/>
      <c r="C63" s="46"/>
      <c r="D63" s="46"/>
      <c r="E63" s="39" t="s">
        <v>1035</v>
      </c>
      <c r="F63" s="46"/>
      <c r="G63" s="46"/>
      <c r="H63" s="46"/>
      <c r="I63" s="46"/>
      <c r="J63" s="47"/>
    </row>
    <row r="64" ht="30">
      <c r="A64" s="37" t="s">
        <v>131</v>
      </c>
      <c r="B64" s="45"/>
      <c r="C64" s="46"/>
      <c r="D64" s="46"/>
      <c r="E64" s="39" t="s">
        <v>1035</v>
      </c>
      <c r="F64" s="46"/>
      <c r="G64" s="46"/>
      <c r="H64" s="46"/>
      <c r="I64" s="46"/>
      <c r="J64" s="47"/>
    </row>
    <row r="65" ht="45">
      <c r="A65" s="37" t="s">
        <v>125</v>
      </c>
      <c r="B65" s="37">
        <v>19</v>
      </c>
      <c r="C65" s="38" t="s">
        <v>943</v>
      </c>
      <c r="D65" s="37" t="s">
        <v>127</v>
      </c>
      <c r="E65" s="39" t="s">
        <v>944</v>
      </c>
      <c r="F65" s="40" t="s">
        <v>237</v>
      </c>
      <c r="G65" s="41">
        <v>0.10000000000000001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130</v>
      </c>
      <c r="B66" s="45"/>
      <c r="C66" s="46"/>
      <c r="D66" s="46"/>
      <c r="E66" s="39" t="s">
        <v>944</v>
      </c>
      <c r="F66" s="46"/>
      <c r="G66" s="46"/>
      <c r="H66" s="46"/>
      <c r="I66" s="46"/>
      <c r="J66" s="47"/>
    </row>
    <row r="67" ht="45">
      <c r="A67" s="37" t="s">
        <v>131</v>
      </c>
      <c r="B67" s="45"/>
      <c r="C67" s="46"/>
      <c r="D67" s="46"/>
      <c r="E67" s="39" t="s">
        <v>944</v>
      </c>
      <c r="F67" s="46"/>
      <c r="G67" s="46"/>
      <c r="H67" s="46"/>
      <c r="I67" s="46"/>
      <c r="J67" s="47"/>
    </row>
    <row r="68" ht="45">
      <c r="A68" s="37" t="s">
        <v>125</v>
      </c>
      <c r="B68" s="37">
        <v>20</v>
      </c>
      <c r="C68" s="38" t="s">
        <v>863</v>
      </c>
      <c r="D68" s="37" t="s">
        <v>127</v>
      </c>
      <c r="E68" s="39" t="s">
        <v>864</v>
      </c>
      <c r="F68" s="40" t="s">
        <v>237</v>
      </c>
      <c r="G68" s="41">
        <v>0.10000000000000001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60">
      <c r="A69" s="37" t="s">
        <v>130</v>
      </c>
      <c r="B69" s="45"/>
      <c r="C69" s="46"/>
      <c r="D69" s="46"/>
      <c r="E69" s="39" t="s">
        <v>865</v>
      </c>
      <c r="F69" s="46"/>
      <c r="G69" s="46"/>
      <c r="H69" s="46"/>
      <c r="I69" s="46"/>
      <c r="J69" s="47"/>
    </row>
    <row r="70" ht="60">
      <c r="A70" s="37" t="s">
        <v>131</v>
      </c>
      <c r="B70" s="45"/>
      <c r="C70" s="46"/>
      <c r="D70" s="46"/>
      <c r="E70" s="39" t="s">
        <v>865</v>
      </c>
      <c r="F70" s="46"/>
      <c r="G70" s="46"/>
      <c r="H70" s="46"/>
      <c r="I70" s="46"/>
      <c r="J70" s="47"/>
    </row>
    <row r="71">
      <c r="A71" s="37" t="s">
        <v>125</v>
      </c>
      <c r="B71" s="37">
        <v>21</v>
      </c>
      <c r="C71" s="38" t="s">
        <v>322</v>
      </c>
      <c r="D71" s="37" t="s">
        <v>127</v>
      </c>
      <c r="E71" s="39" t="s">
        <v>1036</v>
      </c>
      <c r="F71" s="40" t="s">
        <v>129</v>
      </c>
      <c r="G71" s="41">
        <v>1200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130</v>
      </c>
      <c r="B72" s="45"/>
      <c r="C72" s="46"/>
      <c r="D72" s="46"/>
      <c r="E72" s="39" t="s">
        <v>1036</v>
      </c>
      <c r="F72" s="46"/>
      <c r="G72" s="46"/>
      <c r="H72" s="46"/>
      <c r="I72" s="46"/>
      <c r="J72" s="47"/>
    </row>
    <row r="73">
      <c r="A73" s="37" t="s">
        <v>131</v>
      </c>
      <c r="B73" s="45"/>
      <c r="C73" s="46"/>
      <c r="D73" s="46"/>
      <c r="E73" s="39" t="s">
        <v>1036</v>
      </c>
      <c r="F73" s="46"/>
      <c r="G73" s="46"/>
      <c r="H73" s="46"/>
      <c r="I73" s="46"/>
      <c r="J73" s="47"/>
    </row>
    <row r="74">
      <c r="A74" s="37" t="s">
        <v>125</v>
      </c>
      <c r="B74" s="37">
        <v>22</v>
      </c>
      <c r="C74" s="38" t="s">
        <v>324</v>
      </c>
      <c r="D74" s="37" t="s">
        <v>127</v>
      </c>
      <c r="E74" s="39" t="s">
        <v>1037</v>
      </c>
      <c r="F74" s="40" t="s">
        <v>135</v>
      </c>
      <c r="G74" s="41">
        <v>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130</v>
      </c>
      <c r="B75" s="45"/>
      <c r="C75" s="46"/>
      <c r="D75" s="46"/>
      <c r="E75" s="39" t="s">
        <v>1037</v>
      </c>
      <c r="F75" s="46"/>
      <c r="G75" s="46"/>
      <c r="H75" s="46"/>
      <c r="I75" s="46"/>
      <c r="J75" s="47"/>
    </row>
    <row r="76">
      <c r="A76" s="37" t="s">
        <v>131</v>
      </c>
      <c r="B76" s="45"/>
      <c r="C76" s="46"/>
      <c r="D76" s="46"/>
      <c r="E76" s="39" t="s">
        <v>1037</v>
      </c>
      <c r="F76" s="46"/>
      <c r="G76" s="46"/>
      <c r="H76" s="46"/>
      <c r="I76" s="46"/>
      <c r="J76" s="47"/>
    </row>
    <row r="77">
      <c r="A77" s="37" t="s">
        <v>125</v>
      </c>
      <c r="B77" s="37">
        <v>23</v>
      </c>
      <c r="C77" s="38" t="s">
        <v>326</v>
      </c>
      <c r="D77" s="37" t="s">
        <v>127</v>
      </c>
      <c r="E77" s="39" t="s">
        <v>1038</v>
      </c>
      <c r="F77" s="40" t="s">
        <v>129</v>
      </c>
      <c r="G77" s="41">
        <v>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130</v>
      </c>
      <c r="B78" s="45"/>
      <c r="C78" s="46"/>
      <c r="D78" s="46"/>
      <c r="E78" s="39" t="s">
        <v>1038</v>
      </c>
      <c r="F78" s="46"/>
      <c r="G78" s="46"/>
      <c r="H78" s="46"/>
      <c r="I78" s="46"/>
      <c r="J78" s="47"/>
    </row>
    <row r="79">
      <c r="A79" s="37" t="s">
        <v>131</v>
      </c>
      <c r="B79" s="45"/>
      <c r="C79" s="46"/>
      <c r="D79" s="46"/>
      <c r="E79" s="39" t="s">
        <v>1038</v>
      </c>
      <c r="F79" s="46"/>
      <c r="G79" s="46"/>
      <c r="H79" s="46"/>
      <c r="I79" s="46"/>
      <c r="J79" s="47"/>
    </row>
    <row r="80">
      <c r="A80" s="37" t="s">
        <v>125</v>
      </c>
      <c r="B80" s="37">
        <v>24</v>
      </c>
      <c r="C80" s="38" t="s">
        <v>329</v>
      </c>
      <c r="D80" s="37" t="s">
        <v>127</v>
      </c>
      <c r="E80" s="39" t="s">
        <v>1039</v>
      </c>
      <c r="F80" s="40" t="s">
        <v>135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130</v>
      </c>
      <c r="B81" s="45"/>
      <c r="C81" s="46"/>
      <c r="D81" s="46"/>
      <c r="E81" s="39" t="s">
        <v>1039</v>
      </c>
      <c r="F81" s="46"/>
      <c r="G81" s="46"/>
      <c r="H81" s="46"/>
      <c r="I81" s="46"/>
      <c r="J81" s="47"/>
    </row>
    <row r="82">
      <c r="A82" s="37" t="s">
        <v>131</v>
      </c>
      <c r="B82" s="45"/>
      <c r="C82" s="46"/>
      <c r="D82" s="46"/>
      <c r="E82" s="39" t="s">
        <v>1039</v>
      </c>
      <c r="F82" s="46"/>
      <c r="G82" s="46"/>
      <c r="H82" s="46"/>
      <c r="I82" s="46"/>
      <c r="J82" s="47"/>
    </row>
    <row r="83">
      <c r="A83" s="37" t="s">
        <v>125</v>
      </c>
      <c r="B83" s="37">
        <v>25</v>
      </c>
      <c r="C83" s="38" t="s">
        <v>331</v>
      </c>
      <c r="D83" s="37" t="s">
        <v>127</v>
      </c>
      <c r="E83" s="39" t="s">
        <v>910</v>
      </c>
      <c r="F83" s="40" t="s">
        <v>135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130</v>
      </c>
      <c r="B84" s="45"/>
      <c r="C84" s="46"/>
      <c r="D84" s="46"/>
      <c r="E84" s="39" t="s">
        <v>910</v>
      </c>
      <c r="F84" s="46"/>
      <c r="G84" s="46"/>
      <c r="H84" s="46"/>
      <c r="I84" s="46"/>
      <c r="J84" s="47"/>
    </row>
    <row r="85">
      <c r="A85" s="37" t="s">
        <v>131</v>
      </c>
      <c r="B85" s="45"/>
      <c r="C85" s="46"/>
      <c r="D85" s="46"/>
      <c r="E85" s="39" t="s">
        <v>910</v>
      </c>
      <c r="F85" s="46"/>
      <c r="G85" s="46"/>
      <c r="H85" s="46"/>
      <c r="I85" s="46"/>
      <c r="J85" s="47"/>
    </row>
    <row r="86">
      <c r="A86" s="37" t="s">
        <v>125</v>
      </c>
      <c r="B86" s="37">
        <v>26</v>
      </c>
      <c r="C86" s="38" t="s">
        <v>333</v>
      </c>
      <c r="D86" s="37" t="s">
        <v>127</v>
      </c>
      <c r="E86" s="39" t="s">
        <v>1040</v>
      </c>
      <c r="F86" s="40" t="s">
        <v>135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130</v>
      </c>
      <c r="B87" s="45"/>
      <c r="C87" s="46"/>
      <c r="D87" s="46"/>
      <c r="E87" s="39" t="s">
        <v>1040</v>
      </c>
      <c r="F87" s="46"/>
      <c r="G87" s="46"/>
      <c r="H87" s="46"/>
      <c r="I87" s="46"/>
      <c r="J87" s="47"/>
    </row>
    <row r="88">
      <c r="A88" s="37" t="s">
        <v>131</v>
      </c>
      <c r="B88" s="45"/>
      <c r="C88" s="46"/>
      <c r="D88" s="46"/>
      <c r="E88" s="39" t="s">
        <v>1040</v>
      </c>
      <c r="F88" s="46"/>
      <c r="G88" s="46"/>
      <c r="H88" s="46"/>
      <c r="I88" s="46"/>
      <c r="J88" s="47"/>
    </row>
    <row r="89">
      <c r="A89" s="37" t="s">
        <v>125</v>
      </c>
      <c r="B89" s="37">
        <v>27</v>
      </c>
      <c r="C89" s="38" t="s">
        <v>335</v>
      </c>
      <c r="D89" s="37" t="s">
        <v>127</v>
      </c>
      <c r="E89" s="39" t="s">
        <v>504</v>
      </c>
      <c r="F89" s="40" t="s">
        <v>135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130</v>
      </c>
      <c r="B90" s="45"/>
      <c r="C90" s="46"/>
      <c r="D90" s="46"/>
      <c r="E90" s="39" t="s">
        <v>504</v>
      </c>
      <c r="F90" s="46"/>
      <c r="G90" s="46"/>
      <c r="H90" s="46"/>
      <c r="I90" s="46"/>
      <c r="J90" s="47"/>
    </row>
    <row r="91">
      <c r="A91" s="37" t="s">
        <v>131</v>
      </c>
      <c r="B91" s="45"/>
      <c r="C91" s="46"/>
      <c r="D91" s="46"/>
      <c r="E91" s="39" t="s">
        <v>504</v>
      </c>
      <c r="F91" s="46"/>
      <c r="G91" s="46"/>
      <c r="H91" s="46"/>
      <c r="I91" s="46"/>
      <c r="J91" s="47"/>
    </row>
    <row r="92">
      <c r="A92" s="37" t="s">
        <v>125</v>
      </c>
      <c r="B92" s="37">
        <v>28</v>
      </c>
      <c r="C92" s="38" t="s">
        <v>337</v>
      </c>
      <c r="D92" s="37" t="s">
        <v>127</v>
      </c>
      <c r="E92" s="39" t="s">
        <v>1041</v>
      </c>
      <c r="F92" s="40" t="s">
        <v>135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130</v>
      </c>
      <c r="B93" s="45"/>
      <c r="C93" s="46"/>
      <c r="D93" s="46"/>
      <c r="E93" s="39" t="s">
        <v>1041</v>
      </c>
      <c r="F93" s="46"/>
      <c r="G93" s="46"/>
      <c r="H93" s="46"/>
      <c r="I93" s="46"/>
      <c r="J93" s="47"/>
    </row>
    <row r="94">
      <c r="A94" s="37" t="s">
        <v>131</v>
      </c>
      <c r="B94" s="45"/>
      <c r="C94" s="46"/>
      <c r="D94" s="46"/>
      <c r="E94" s="39" t="s">
        <v>1041</v>
      </c>
      <c r="F94" s="46"/>
      <c r="G94" s="46"/>
      <c r="H94" s="46"/>
      <c r="I94" s="46"/>
      <c r="J94" s="47"/>
    </row>
    <row r="95">
      <c r="A95" s="37" t="s">
        <v>125</v>
      </c>
      <c r="B95" s="37">
        <v>29</v>
      </c>
      <c r="C95" s="38" t="s">
        <v>339</v>
      </c>
      <c r="D95" s="37" t="s">
        <v>127</v>
      </c>
      <c r="E95" s="39" t="s">
        <v>1042</v>
      </c>
      <c r="F95" s="40" t="s">
        <v>135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130</v>
      </c>
      <c r="B96" s="45"/>
      <c r="C96" s="46"/>
      <c r="D96" s="46"/>
      <c r="E96" s="39" t="s">
        <v>1042</v>
      </c>
      <c r="F96" s="46"/>
      <c r="G96" s="46"/>
      <c r="H96" s="46"/>
      <c r="I96" s="46"/>
      <c r="J96" s="47"/>
    </row>
    <row r="97">
      <c r="A97" s="37" t="s">
        <v>131</v>
      </c>
      <c r="B97" s="45"/>
      <c r="C97" s="46"/>
      <c r="D97" s="46"/>
      <c r="E97" s="39" t="s">
        <v>1042</v>
      </c>
      <c r="F97" s="46"/>
      <c r="G97" s="46"/>
      <c r="H97" s="46"/>
      <c r="I97" s="46"/>
      <c r="J97" s="47"/>
    </row>
    <row r="98" ht="30">
      <c r="A98" s="37" t="s">
        <v>125</v>
      </c>
      <c r="B98" s="37">
        <v>30</v>
      </c>
      <c r="C98" s="38" t="s">
        <v>341</v>
      </c>
      <c r="D98" s="37" t="s">
        <v>127</v>
      </c>
      <c r="E98" s="39" t="s">
        <v>1043</v>
      </c>
      <c r="F98" s="40" t="s">
        <v>135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130</v>
      </c>
      <c r="B99" s="45"/>
      <c r="C99" s="46"/>
      <c r="D99" s="46"/>
      <c r="E99" s="39" t="s">
        <v>1043</v>
      </c>
      <c r="F99" s="46"/>
      <c r="G99" s="46"/>
      <c r="H99" s="46"/>
      <c r="I99" s="46"/>
      <c r="J99" s="47"/>
    </row>
    <row r="100" ht="30">
      <c r="A100" s="37" t="s">
        <v>131</v>
      </c>
      <c r="B100" s="45"/>
      <c r="C100" s="46"/>
      <c r="D100" s="46"/>
      <c r="E100" s="39" t="s">
        <v>1043</v>
      </c>
      <c r="F100" s="46"/>
      <c r="G100" s="46"/>
      <c r="H100" s="46"/>
      <c r="I100" s="46"/>
      <c r="J100" s="47"/>
    </row>
    <row r="101">
      <c r="A101" s="37" t="s">
        <v>125</v>
      </c>
      <c r="B101" s="37">
        <v>31</v>
      </c>
      <c r="C101" s="38" t="s">
        <v>343</v>
      </c>
      <c r="D101" s="37" t="s">
        <v>127</v>
      </c>
      <c r="E101" s="39" t="s">
        <v>1044</v>
      </c>
      <c r="F101" s="40" t="s">
        <v>135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130</v>
      </c>
      <c r="B102" s="45"/>
      <c r="C102" s="46"/>
      <c r="D102" s="46"/>
      <c r="E102" s="39" t="s">
        <v>1044</v>
      </c>
      <c r="F102" s="46"/>
      <c r="G102" s="46"/>
      <c r="H102" s="46"/>
      <c r="I102" s="46"/>
      <c r="J102" s="47"/>
    </row>
    <row r="103">
      <c r="A103" s="37" t="s">
        <v>131</v>
      </c>
      <c r="B103" s="45"/>
      <c r="C103" s="46"/>
      <c r="D103" s="46"/>
      <c r="E103" s="39" t="s">
        <v>1044</v>
      </c>
      <c r="F103" s="46"/>
      <c r="G103" s="46"/>
      <c r="H103" s="46"/>
      <c r="I103" s="46"/>
      <c r="J103" s="47"/>
    </row>
    <row r="104">
      <c r="A104" s="37" t="s">
        <v>125</v>
      </c>
      <c r="B104" s="37">
        <v>32</v>
      </c>
      <c r="C104" s="38" t="s">
        <v>345</v>
      </c>
      <c r="D104" s="37" t="s">
        <v>127</v>
      </c>
      <c r="E104" s="39" t="s">
        <v>1045</v>
      </c>
      <c r="F104" s="40" t="s">
        <v>135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130</v>
      </c>
      <c r="B105" s="45"/>
      <c r="C105" s="46"/>
      <c r="D105" s="46"/>
      <c r="E105" s="39" t="s">
        <v>1045</v>
      </c>
      <c r="F105" s="46"/>
      <c r="G105" s="46"/>
      <c r="H105" s="46"/>
      <c r="I105" s="46"/>
      <c r="J105" s="47"/>
    </row>
    <row r="106">
      <c r="A106" s="37" t="s">
        <v>131</v>
      </c>
      <c r="B106" s="45"/>
      <c r="C106" s="46"/>
      <c r="D106" s="46"/>
      <c r="E106" s="39" t="s">
        <v>1045</v>
      </c>
      <c r="F106" s="46"/>
      <c r="G106" s="46"/>
      <c r="H106" s="46"/>
      <c r="I106" s="46"/>
      <c r="J106" s="47"/>
    </row>
    <row r="107">
      <c r="A107" s="37" t="s">
        <v>125</v>
      </c>
      <c r="B107" s="37">
        <v>33</v>
      </c>
      <c r="C107" s="38" t="s">
        <v>347</v>
      </c>
      <c r="D107" s="37" t="s">
        <v>127</v>
      </c>
      <c r="E107" s="39" t="s">
        <v>1046</v>
      </c>
      <c r="F107" s="40" t="s">
        <v>135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130</v>
      </c>
      <c r="B108" s="45"/>
      <c r="C108" s="46"/>
      <c r="D108" s="46"/>
      <c r="E108" s="39" t="s">
        <v>1046</v>
      </c>
      <c r="F108" s="46"/>
      <c r="G108" s="46"/>
      <c r="H108" s="46"/>
      <c r="I108" s="46"/>
      <c r="J108" s="47"/>
    </row>
    <row r="109">
      <c r="A109" s="37" t="s">
        <v>131</v>
      </c>
      <c r="B109" s="45"/>
      <c r="C109" s="46"/>
      <c r="D109" s="46"/>
      <c r="E109" s="39" t="s">
        <v>1046</v>
      </c>
      <c r="F109" s="46"/>
      <c r="G109" s="46"/>
      <c r="H109" s="46"/>
      <c r="I109" s="46"/>
      <c r="J109" s="47"/>
    </row>
    <row r="110">
      <c r="A110" s="37" t="s">
        <v>125</v>
      </c>
      <c r="B110" s="37">
        <v>34</v>
      </c>
      <c r="C110" s="38" t="s">
        <v>349</v>
      </c>
      <c r="D110" s="37" t="s">
        <v>127</v>
      </c>
      <c r="E110" s="39" t="s">
        <v>1047</v>
      </c>
      <c r="F110" s="40" t="s">
        <v>135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130</v>
      </c>
      <c r="B111" s="45"/>
      <c r="C111" s="46"/>
      <c r="D111" s="46"/>
      <c r="E111" s="39" t="s">
        <v>1047</v>
      </c>
      <c r="F111" s="46"/>
      <c r="G111" s="46"/>
      <c r="H111" s="46"/>
      <c r="I111" s="46"/>
      <c r="J111" s="47"/>
    </row>
    <row r="112">
      <c r="A112" s="37" t="s">
        <v>131</v>
      </c>
      <c r="B112" s="45"/>
      <c r="C112" s="46"/>
      <c r="D112" s="46"/>
      <c r="E112" s="39" t="s">
        <v>1047</v>
      </c>
      <c r="F112" s="46"/>
      <c r="G112" s="46"/>
      <c r="H112" s="46"/>
      <c r="I112" s="46"/>
      <c r="J112" s="47"/>
    </row>
    <row r="113">
      <c r="A113" s="37" t="s">
        <v>125</v>
      </c>
      <c r="B113" s="37">
        <v>35</v>
      </c>
      <c r="C113" s="38" t="s">
        <v>351</v>
      </c>
      <c r="D113" s="37" t="s">
        <v>127</v>
      </c>
      <c r="E113" s="39" t="s">
        <v>1048</v>
      </c>
      <c r="F113" s="40" t="s">
        <v>135</v>
      </c>
      <c r="G113" s="41">
        <v>1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130</v>
      </c>
      <c r="B114" s="45"/>
      <c r="C114" s="46"/>
      <c r="D114" s="46"/>
      <c r="E114" s="39" t="s">
        <v>1048</v>
      </c>
      <c r="F114" s="46"/>
      <c r="G114" s="46"/>
      <c r="H114" s="46"/>
      <c r="I114" s="46"/>
      <c r="J114" s="47"/>
    </row>
    <row r="115">
      <c r="A115" s="37" t="s">
        <v>131</v>
      </c>
      <c r="B115" s="45"/>
      <c r="C115" s="46"/>
      <c r="D115" s="46"/>
      <c r="E115" s="39" t="s">
        <v>1048</v>
      </c>
      <c r="F115" s="46"/>
      <c r="G115" s="46"/>
      <c r="H115" s="46"/>
      <c r="I115" s="46"/>
      <c r="J115" s="47"/>
    </row>
    <row r="116" ht="30">
      <c r="A116" s="37" t="s">
        <v>125</v>
      </c>
      <c r="B116" s="37">
        <v>36</v>
      </c>
      <c r="C116" s="38" t="s">
        <v>353</v>
      </c>
      <c r="D116" s="37" t="s">
        <v>127</v>
      </c>
      <c r="E116" s="39" t="s">
        <v>1049</v>
      </c>
      <c r="F116" s="40" t="s">
        <v>135</v>
      </c>
      <c r="G116" s="41">
        <v>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130</v>
      </c>
      <c r="B117" s="45"/>
      <c r="C117" s="46"/>
      <c r="D117" s="46"/>
      <c r="E117" s="39" t="s">
        <v>1049</v>
      </c>
      <c r="F117" s="46"/>
      <c r="G117" s="46"/>
      <c r="H117" s="46"/>
      <c r="I117" s="46"/>
      <c r="J117" s="47"/>
    </row>
    <row r="118" ht="30">
      <c r="A118" s="37" t="s">
        <v>131</v>
      </c>
      <c r="B118" s="45"/>
      <c r="C118" s="46"/>
      <c r="D118" s="46"/>
      <c r="E118" s="39" t="s">
        <v>1049</v>
      </c>
      <c r="F118" s="46"/>
      <c r="G118" s="46"/>
      <c r="H118" s="46"/>
      <c r="I118" s="46"/>
      <c r="J118" s="47"/>
    </row>
    <row r="119">
      <c r="A119" s="37" t="s">
        <v>125</v>
      </c>
      <c r="B119" s="37">
        <v>37</v>
      </c>
      <c r="C119" s="38" t="s">
        <v>355</v>
      </c>
      <c r="D119" s="37" t="s">
        <v>127</v>
      </c>
      <c r="E119" s="39" t="s">
        <v>1050</v>
      </c>
      <c r="F119" s="40" t="s">
        <v>135</v>
      </c>
      <c r="G119" s="41">
        <v>6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130</v>
      </c>
      <c r="B120" s="45"/>
      <c r="C120" s="46"/>
      <c r="D120" s="46"/>
      <c r="E120" s="39" t="s">
        <v>1050</v>
      </c>
      <c r="F120" s="46"/>
      <c r="G120" s="46"/>
      <c r="H120" s="46"/>
      <c r="I120" s="46"/>
      <c r="J120" s="47"/>
    </row>
    <row r="121">
      <c r="A121" s="37" t="s">
        <v>131</v>
      </c>
      <c r="B121" s="45"/>
      <c r="C121" s="46"/>
      <c r="D121" s="46"/>
      <c r="E121" s="39" t="s">
        <v>1050</v>
      </c>
      <c r="F121" s="46"/>
      <c r="G121" s="46"/>
      <c r="H121" s="46"/>
      <c r="I121" s="46"/>
      <c r="J121" s="47"/>
    </row>
    <row r="122">
      <c r="A122" s="37" t="s">
        <v>125</v>
      </c>
      <c r="B122" s="37">
        <v>38</v>
      </c>
      <c r="C122" s="38" t="s">
        <v>357</v>
      </c>
      <c r="D122" s="37" t="s">
        <v>127</v>
      </c>
      <c r="E122" s="39" t="s">
        <v>1051</v>
      </c>
      <c r="F122" s="40" t="s">
        <v>135</v>
      </c>
      <c r="G122" s="41">
        <v>18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130</v>
      </c>
      <c r="B123" s="45"/>
      <c r="C123" s="46"/>
      <c r="D123" s="46"/>
      <c r="E123" s="39" t="s">
        <v>1051</v>
      </c>
      <c r="F123" s="46"/>
      <c r="G123" s="46"/>
      <c r="H123" s="46"/>
      <c r="I123" s="46"/>
      <c r="J123" s="47"/>
    </row>
    <row r="124">
      <c r="A124" s="37" t="s">
        <v>131</v>
      </c>
      <c r="B124" s="45"/>
      <c r="C124" s="46"/>
      <c r="D124" s="46"/>
      <c r="E124" s="39" t="s">
        <v>1051</v>
      </c>
      <c r="F124" s="46"/>
      <c r="G124" s="46"/>
      <c r="H124" s="46"/>
      <c r="I124" s="46"/>
      <c r="J124" s="47"/>
    </row>
    <row r="125">
      <c r="A125" s="37" t="s">
        <v>125</v>
      </c>
      <c r="B125" s="37">
        <v>39</v>
      </c>
      <c r="C125" s="38" t="s">
        <v>359</v>
      </c>
      <c r="D125" s="37" t="s">
        <v>127</v>
      </c>
      <c r="E125" s="39" t="s">
        <v>914</v>
      </c>
      <c r="F125" s="40" t="s">
        <v>135</v>
      </c>
      <c r="G125" s="41">
        <v>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130</v>
      </c>
      <c r="B126" s="45"/>
      <c r="C126" s="46"/>
      <c r="D126" s="46"/>
      <c r="E126" s="39" t="s">
        <v>914</v>
      </c>
      <c r="F126" s="46"/>
      <c r="G126" s="46"/>
      <c r="H126" s="46"/>
      <c r="I126" s="46"/>
      <c r="J126" s="47"/>
    </row>
    <row r="127">
      <c r="A127" s="37" t="s">
        <v>131</v>
      </c>
      <c r="B127" s="45"/>
      <c r="C127" s="46"/>
      <c r="D127" s="46"/>
      <c r="E127" s="39" t="s">
        <v>914</v>
      </c>
      <c r="F127" s="46"/>
      <c r="G127" s="46"/>
      <c r="H127" s="46"/>
      <c r="I127" s="46"/>
      <c r="J127" s="47"/>
    </row>
    <row r="128" ht="30">
      <c r="A128" s="37" t="s">
        <v>125</v>
      </c>
      <c r="B128" s="37">
        <v>40</v>
      </c>
      <c r="C128" s="38" t="s">
        <v>360</v>
      </c>
      <c r="D128" s="37" t="s">
        <v>127</v>
      </c>
      <c r="E128" s="39" t="s">
        <v>1052</v>
      </c>
      <c r="F128" s="40" t="s">
        <v>135</v>
      </c>
      <c r="G128" s="41">
        <v>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130</v>
      </c>
      <c r="B129" s="45"/>
      <c r="C129" s="46"/>
      <c r="D129" s="46"/>
      <c r="E129" s="39" t="s">
        <v>1052</v>
      </c>
      <c r="F129" s="46"/>
      <c r="G129" s="46"/>
      <c r="H129" s="46"/>
      <c r="I129" s="46"/>
      <c r="J129" s="47"/>
    </row>
    <row r="130" ht="30">
      <c r="A130" s="37" t="s">
        <v>131</v>
      </c>
      <c r="B130" s="45"/>
      <c r="C130" s="46"/>
      <c r="D130" s="46"/>
      <c r="E130" s="39" t="s">
        <v>1052</v>
      </c>
      <c r="F130" s="46"/>
      <c r="G130" s="46"/>
      <c r="H130" s="46"/>
      <c r="I130" s="46"/>
      <c r="J130" s="47"/>
    </row>
    <row r="131">
      <c r="A131" s="37" t="s">
        <v>125</v>
      </c>
      <c r="B131" s="37">
        <v>41</v>
      </c>
      <c r="C131" s="38" t="s">
        <v>1053</v>
      </c>
      <c r="D131" s="37" t="s">
        <v>127</v>
      </c>
      <c r="E131" s="39" t="s">
        <v>1054</v>
      </c>
      <c r="F131" s="40" t="s">
        <v>135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130</v>
      </c>
      <c r="B132" s="45"/>
      <c r="C132" s="46"/>
      <c r="D132" s="46"/>
      <c r="E132" s="39" t="s">
        <v>1054</v>
      </c>
      <c r="F132" s="46"/>
      <c r="G132" s="46"/>
      <c r="H132" s="46"/>
      <c r="I132" s="46"/>
      <c r="J132" s="47"/>
    </row>
    <row r="133">
      <c r="A133" s="37" t="s">
        <v>131</v>
      </c>
      <c r="B133" s="45"/>
      <c r="C133" s="46"/>
      <c r="D133" s="46"/>
      <c r="E133" s="39" t="s">
        <v>1054</v>
      </c>
      <c r="F133" s="46"/>
      <c r="G133" s="46"/>
      <c r="H133" s="46"/>
      <c r="I133" s="46"/>
      <c r="J133" s="47"/>
    </row>
    <row r="134">
      <c r="A134" s="31" t="s">
        <v>122</v>
      </c>
      <c r="B134" s="32"/>
      <c r="C134" s="33" t="s">
        <v>620</v>
      </c>
      <c r="D134" s="34"/>
      <c r="E134" s="31" t="s">
        <v>621</v>
      </c>
      <c r="F134" s="34"/>
      <c r="G134" s="34"/>
      <c r="H134" s="34"/>
      <c r="I134" s="35">
        <f>SUMIFS(I135:I149,A135:A149,"P")</f>
        <v>0</v>
      </c>
      <c r="J134" s="36"/>
    </row>
    <row r="135">
      <c r="A135" s="37" t="s">
        <v>125</v>
      </c>
      <c r="B135" s="37">
        <v>42</v>
      </c>
      <c r="C135" s="38" t="s">
        <v>362</v>
      </c>
      <c r="D135" s="37" t="s">
        <v>127</v>
      </c>
      <c r="E135" s="39" t="s">
        <v>649</v>
      </c>
      <c r="F135" s="40" t="s">
        <v>138</v>
      </c>
      <c r="G135" s="41">
        <v>1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130</v>
      </c>
      <c r="B136" s="45"/>
      <c r="C136" s="46"/>
      <c r="D136" s="46"/>
      <c r="E136" s="39" t="s">
        <v>649</v>
      </c>
      <c r="F136" s="46"/>
      <c r="G136" s="46"/>
      <c r="H136" s="46"/>
      <c r="I136" s="46"/>
      <c r="J136" s="47"/>
    </row>
    <row r="137">
      <c r="A137" s="37" t="s">
        <v>131</v>
      </c>
      <c r="B137" s="45"/>
      <c r="C137" s="46"/>
      <c r="D137" s="46"/>
      <c r="E137" s="39" t="s">
        <v>649</v>
      </c>
      <c r="F137" s="46"/>
      <c r="G137" s="46"/>
      <c r="H137" s="46"/>
      <c r="I137" s="46"/>
      <c r="J137" s="47"/>
    </row>
    <row r="138">
      <c r="A138" s="37" t="s">
        <v>125</v>
      </c>
      <c r="B138" s="37">
        <v>43</v>
      </c>
      <c r="C138" s="38" t="s">
        <v>364</v>
      </c>
      <c r="D138" s="37" t="s">
        <v>127</v>
      </c>
      <c r="E138" s="39" t="s">
        <v>655</v>
      </c>
      <c r="F138" s="40" t="s">
        <v>656</v>
      </c>
      <c r="G138" s="41">
        <v>5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130</v>
      </c>
      <c r="B139" s="45"/>
      <c r="C139" s="46"/>
      <c r="D139" s="46"/>
      <c r="E139" s="39" t="s">
        <v>655</v>
      </c>
      <c r="F139" s="46"/>
      <c r="G139" s="46"/>
      <c r="H139" s="46"/>
      <c r="I139" s="46"/>
      <c r="J139" s="47"/>
    </row>
    <row r="140">
      <c r="A140" s="37" t="s">
        <v>131</v>
      </c>
      <c r="B140" s="45"/>
      <c r="C140" s="46"/>
      <c r="D140" s="46"/>
      <c r="E140" s="39" t="s">
        <v>655</v>
      </c>
      <c r="F140" s="46"/>
      <c r="G140" s="46"/>
      <c r="H140" s="46"/>
      <c r="I140" s="46"/>
      <c r="J140" s="47"/>
    </row>
    <row r="141">
      <c r="A141" s="37" t="s">
        <v>125</v>
      </c>
      <c r="B141" s="37">
        <v>44</v>
      </c>
      <c r="C141" s="38" t="s">
        <v>1055</v>
      </c>
      <c r="D141" s="37" t="s">
        <v>127</v>
      </c>
      <c r="E141" s="39" t="s">
        <v>1056</v>
      </c>
      <c r="F141" s="40" t="s">
        <v>135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130</v>
      </c>
      <c r="B142" s="45"/>
      <c r="C142" s="46"/>
      <c r="D142" s="46"/>
      <c r="E142" s="39" t="s">
        <v>1056</v>
      </c>
      <c r="F142" s="46"/>
      <c r="G142" s="46"/>
      <c r="H142" s="46"/>
      <c r="I142" s="46"/>
      <c r="J142" s="47"/>
    </row>
    <row r="143">
      <c r="A143" s="37" t="s">
        <v>131</v>
      </c>
      <c r="B143" s="45"/>
      <c r="C143" s="46"/>
      <c r="D143" s="46"/>
      <c r="E143" s="39" t="s">
        <v>1057</v>
      </c>
      <c r="F143" s="46"/>
      <c r="G143" s="46"/>
      <c r="H143" s="46"/>
      <c r="I143" s="46"/>
      <c r="J143" s="47"/>
    </row>
    <row r="144">
      <c r="A144" s="37" t="s">
        <v>125</v>
      </c>
      <c r="B144" s="37">
        <v>45</v>
      </c>
      <c r="C144" s="38" t="s">
        <v>366</v>
      </c>
      <c r="D144" s="37" t="s">
        <v>127</v>
      </c>
      <c r="E144" s="39" t="s">
        <v>653</v>
      </c>
      <c r="F144" s="40" t="s">
        <v>135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130</v>
      </c>
      <c r="B145" s="45"/>
      <c r="C145" s="46"/>
      <c r="D145" s="46"/>
      <c r="E145" s="39" t="s">
        <v>653</v>
      </c>
      <c r="F145" s="46"/>
      <c r="G145" s="46"/>
      <c r="H145" s="46"/>
      <c r="I145" s="46"/>
      <c r="J145" s="47"/>
    </row>
    <row r="146">
      <c r="A146" s="37" t="s">
        <v>131</v>
      </c>
      <c r="B146" s="45"/>
      <c r="C146" s="46"/>
      <c r="D146" s="46"/>
      <c r="E146" s="39" t="s">
        <v>653</v>
      </c>
      <c r="F146" s="46"/>
      <c r="G146" s="46"/>
      <c r="H146" s="46"/>
      <c r="I146" s="46"/>
      <c r="J146" s="47"/>
    </row>
    <row r="147">
      <c r="A147" s="37" t="s">
        <v>125</v>
      </c>
      <c r="B147" s="37">
        <v>46</v>
      </c>
      <c r="C147" s="38" t="s">
        <v>371</v>
      </c>
      <c r="D147" s="37" t="s">
        <v>127</v>
      </c>
      <c r="E147" s="39" t="s">
        <v>719</v>
      </c>
      <c r="F147" s="40" t="s">
        <v>138</v>
      </c>
      <c r="G147" s="41">
        <v>10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130</v>
      </c>
      <c r="B148" s="45"/>
      <c r="C148" s="46"/>
      <c r="D148" s="46"/>
      <c r="E148" s="39" t="s">
        <v>719</v>
      </c>
      <c r="F148" s="46"/>
      <c r="G148" s="46"/>
      <c r="H148" s="46"/>
      <c r="I148" s="46"/>
      <c r="J148" s="47"/>
    </row>
    <row r="149">
      <c r="A149" s="37" t="s">
        <v>131</v>
      </c>
      <c r="B149" s="48"/>
      <c r="C149" s="49"/>
      <c r="D149" s="49"/>
      <c r="E149" s="39" t="s">
        <v>719</v>
      </c>
      <c r="F149" s="49"/>
      <c r="G149" s="49"/>
      <c r="H149" s="49"/>
      <c r="I149" s="49"/>
      <c r="J149" s="50"/>
    </row>
  </sheetData>
  <sheetProtection sheet="1" objects="1" scenarios="1" spinCount="100000" saltValue="Sgiku9QRzsD8wWuxmTN7PcPB6GOWZnvpKZ1tkjBT9ir/eFy9ER7z4lZ8FPDu2STAMmwKnIHpB3VnyqmlEEzH4A==" hashValue="Fq6+cdAXiDIZAnlei51PTB9Dk7yvEKchMphalK0iU8eQdKIIz3gij0X9l0Z1aHjPmCnHAIAcIGMaL4/0lrfAM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2025-09-09T10:58:24Z</dcterms:created>
  <dcterms:modified xsi:type="dcterms:W3CDTF">2025-09-09T10:58:34Z</dcterms:modified>
</cp:coreProperties>
</file>