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SCH\2025\SMeS - Janeš\93_25 Revize, opravy, technické kontroly a prohlídky P2 žel. vozů TV 2025 - 2027\3. ke zveřejnění\"/>
    </mc:Choice>
  </mc:AlternateContent>
  <xr:revisionPtr revIDLastSave="0" documentId="13_ncr:1_{BE9DDCDA-FD39-495D-B860-7F8B84DE7322}" xr6:coauthVersionLast="47" xr6:coauthVersionMax="47" xr10:uidLastSave="{00000000-0000-0000-0000-000000000000}"/>
  <bookViews>
    <workbookView xWindow="-28920" yWindow="-75" windowWidth="29040" windowHeight="15840" xr2:uid="{00000000-000D-0000-FFFF-FFFF00000000}"/>
  </bookViews>
  <sheets>
    <sheet name="Kontrolní ceník" sheetId="4" r:id="rId1"/>
  </sheets>
  <definedNames>
    <definedName name="_xlnm.Print_Area" localSheetId="0">'Kontrolní ceník'!$A$1:$M$97</definedName>
  </definedNames>
  <calcPr calcId="191029"/>
  <customWorkbookViews>
    <customWorkbookView name="Vybraný" guid="{5A286AC7-399D-4572-8FA2-5BB0758D78DF}" maximized="1" windowWidth="1276" windowHeight="80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I21" i="4"/>
  <c r="I22" i="4"/>
  <c r="I23" i="4"/>
  <c r="I24" i="4"/>
  <c r="I26" i="4"/>
  <c r="I28" i="4"/>
  <c r="I29" i="4"/>
  <c r="I30" i="4"/>
  <c r="I31" i="4"/>
  <c r="I32" i="4"/>
  <c r="I33" i="4"/>
  <c r="I34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L52" i="4" s="1"/>
  <c r="I54" i="4"/>
  <c r="I55" i="4"/>
  <c r="I56" i="4"/>
  <c r="I57" i="4"/>
  <c r="I58" i="4"/>
  <c r="I59" i="4"/>
  <c r="I60" i="4"/>
  <c r="I62" i="4"/>
  <c r="I63" i="4"/>
  <c r="I64" i="4"/>
  <c r="I65" i="4"/>
  <c r="L65" i="4" s="1"/>
  <c r="I66" i="4"/>
  <c r="L66" i="4" s="1"/>
  <c r="I67" i="4"/>
  <c r="L67" i="4" s="1"/>
  <c r="I68" i="4"/>
  <c r="I69" i="4"/>
  <c r="I70" i="4"/>
  <c r="I71" i="4"/>
  <c r="I73" i="4"/>
  <c r="L73" i="4" s="1"/>
  <c r="I74" i="4"/>
  <c r="I75" i="4"/>
  <c r="I76" i="4"/>
  <c r="I78" i="4"/>
  <c r="I79" i="4"/>
  <c r="I80" i="4"/>
  <c r="I82" i="4"/>
  <c r="I83" i="4"/>
  <c r="I84" i="4"/>
  <c r="I85" i="4"/>
  <c r="L85" i="4" s="1"/>
  <c r="I86" i="4"/>
  <c r="L86" i="4" s="1"/>
  <c r="I87" i="4"/>
  <c r="L87" i="4" s="1"/>
  <c r="I88" i="4"/>
  <c r="L88" i="4" s="1"/>
  <c r="L23" i="4"/>
  <c r="L26" i="4"/>
  <c r="L55" i="4"/>
  <c r="L57" i="4"/>
  <c r="L60" i="4"/>
  <c r="L74" i="4"/>
  <c r="L75" i="4"/>
  <c r="L76" i="4"/>
  <c r="L79" i="4"/>
  <c r="K20" i="4"/>
  <c r="L20" i="4" s="1"/>
  <c r="K21" i="4"/>
  <c r="K22" i="4"/>
  <c r="K23" i="4"/>
  <c r="K24" i="4"/>
  <c r="L24" i="4" s="1"/>
  <c r="K26" i="4"/>
  <c r="K27" i="4"/>
  <c r="K28" i="4"/>
  <c r="K29" i="4"/>
  <c r="K30" i="4"/>
  <c r="K31" i="4"/>
  <c r="K32" i="4"/>
  <c r="K33" i="4"/>
  <c r="K34" i="4"/>
  <c r="K36" i="4"/>
  <c r="K37" i="4"/>
  <c r="L37" i="4" s="1"/>
  <c r="K38" i="4"/>
  <c r="L38" i="4" s="1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4" i="4"/>
  <c r="K55" i="4"/>
  <c r="K56" i="4"/>
  <c r="K57" i="4"/>
  <c r="K58" i="4"/>
  <c r="K59" i="4"/>
  <c r="K60" i="4"/>
  <c r="K62" i="4"/>
  <c r="L62" i="4" s="1"/>
  <c r="K63" i="4"/>
  <c r="L63" i="4" s="1"/>
  <c r="K64" i="4"/>
  <c r="L64" i="4" s="1"/>
  <c r="K65" i="4"/>
  <c r="K66" i="4"/>
  <c r="K67" i="4"/>
  <c r="K68" i="4"/>
  <c r="K69" i="4"/>
  <c r="K70" i="4"/>
  <c r="K71" i="4"/>
  <c r="K73" i="4"/>
  <c r="K74" i="4"/>
  <c r="K75" i="4"/>
  <c r="K76" i="4"/>
  <c r="K78" i="4"/>
  <c r="K79" i="4"/>
  <c r="K80" i="4"/>
  <c r="K82" i="4"/>
  <c r="K83" i="4"/>
  <c r="K84" i="4"/>
  <c r="L84" i="4" s="1"/>
  <c r="K85" i="4"/>
  <c r="K86" i="4"/>
  <c r="K87" i="4"/>
  <c r="K88" i="4"/>
  <c r="K19" i="4"/>
  <c r="I19" i="4"/>
  <c r="L31" i="4" l="1"/>
  <c r="L78" i="4"/>
  <c r="L71" i="4"/>
  <c r="L70" i="4"/>
  <c r="L69" i="4"/>
  <c r="L68" i="4"/>
  <c r="L51" i="4"/>
  <c r="L50" i="4"/>
  <c r="L49" i="4"/>
  <c r="L47" i="4"/>
  <c r="L46" i="4"/>
  <c r="L45" i="4"/>
  <c r="L44" i="4"/>
  <c r="L43" i="4"/>
  <c r="L42" i="4"/>
  <c r="L41" i="4"/>
  <c r="L40" i="4"/>
  <c r="L59" i="4"/>
  <c r="L58" i="4"/>
  <c r="L56" i="4"/>
  <c r="L54" i="4"/>
  <c r="L22" i="4"/>
  <c r="L21" i="4"/>
  <c r="L30" i="4"/>
  <c r="L36" i="4"/>
  <c r="L34" i="4"/>
  <c r="L33" i="4"/>
  <c r="L32" i="4"/>
  <c r="L29" i="4"/>
  <c r="L28" i="4"/>
  <c r="L83" i="4"/>
  <c r="L82" i="4"/>
  <c r="L80" i="4"/>
  <c r="L48" i="4"/>
  <c r="L19" i="4"/>
  <c r="H90" i="4" l="1"/>
  <c r="H91" i="4" l="1"/>
  <c r="H92" i="4" s="1"/>
</calcChain>
</file>

<file path=xl/sharedStrings.xml><?xml version="1.0" encoding="utf-8"?>
<sst xmlns="http://schemas.openxmlformats.org/spreadsheetml/2006/main" count="226" uniqueCount="167">
  <si>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</si>
  <si>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</si>
  <si>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</si>
  <si>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</si>
  <si>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</si>
  <si>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</si>
  <si>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</si>
  <si>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</si>
  <si>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</si>
  <si>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</si>
  <si>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</si>
  <si>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</si>
  <si>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</si>
  <si>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</si>
  <si>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</si>
  <si>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</si>
  <si>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</si>
  <si>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</si>
  <si>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</si>
  <si>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</si>
  <si>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</si>
  <si>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</si>
  <si>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</si>
  <si>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Dodání staropotřebné pružnice (materiál 14 260.7)</t>
  </si>
  <si>
    <t>Nátěry a nápisy - vícepráce</t>
  </si>
  <si>
    <t>Výměna brzdového kohoutu AKH</t>
  </si>
  <si>
    <t>výměna spodního dílu torny za nový</t>
  </si>
  <si>
    <t>výměna horního dílu torny za nový</t>
  </si>
  <si>
    <t>Nástavba</t>
  </si>
  <si>
    <t>Dosazení staropotřebné klanice</t>
  </si>
  <si>
    <t>Dosazení nové brzdové zdrže</t>
  </si>
  <si>
    <t>Cenová soustava:</t>
  </si>
  <si>
    <t>mimo ÚRS Praha, mimo Sborník OUŽI; vnitropodnikový ceník SEE</t>
  </si>
  <si>
    <t>ks</t>
  </si>
  <si>
    <t>Dosazení nové botky zdrže</t>
  </si>
  <si>
    <t>Dosazení nového tažného háku</t>
  </si>
  <si>
    <t>Dosazení staropotřebné evolutní pružiny táhla</t>
  </si>
  <si>
    <t>Dosazení nového roštu stupačky</t>
  </si>
  <si>
    <t>Dosazení nové schránky na staniční nálepky</t>
  </si>
  <si>
    <t>Nástavba vozu - vícepráce</t>
  </si>
  <si>
    <t>Brzda - vícepráce</t>
  </si>
  <si>
    <t>Dvojkolí - vícepráce</t>
  </si>
  <si>
    <t>Podvozky - vícepráce</t>
  </si>
  <si>
    <t>Zadavatel:</t>
  </si>
  <si>
    <t>Zpracováno:</t>
  </si>
  <si>
    <t>m2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</si>
  <si>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</si>
  <si>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</si>
  <si>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 xml:space="preserve">Výměna dřevěné plošiny (pochozích lávek) na pracovních vozech </t>
  </si>
  <si>
    <t>Výměna ochraného zábradlí plošin na pracovních vozech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</si>
  <si>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</si>
  <si>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</si>
  <si>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</si>
  <si>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>Oprava skříně pracovního vozu</t>
  </si>
  <si>
    <t>Zhotovitel :</t>
  </si>
  <si>
    <t>Revizní oprava rozvaděče Dako 16",14"</t>
  </si>
  <si>
    <t>Nátěr vozu</t>
  </si>
  <si>
    <t>Celkem bez DPH</t>
  </si>
  <si>
    <t>Řada vozu - Ua, Uk, Smmp, Rmms</t>
  </si>
  <si>
    <t>Technická kontrola + P2 pro vozy s krátkými závěsy</t>
  </si>
  <si>
    <t>Technická kontrola + P2 pro dvounápravové vozy</t>
  </si>
  <si>
    <t>Technická kontrola + P2 pro Y25</t>
  </si>
  <si>
    <t>8</t>
  </si>
  <si>
    <t>TK + P2</t>
  </si>
  <si>
    <t>DPH 21%</t>
  </si>
  <si>
    <t>Celkem s DPH</t>
  </si>
  <si>
    <t>1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</si>
  <si>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</si>
  <si>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</si>
  <si>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</si>
  <si>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</si>
  <si>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</si>
  <si>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</si>
  <si>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</si>
  <si>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</si>
  <si>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</si>
  <si>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</si>
  <si>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</si>
  <si>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</si>
  <si>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</si>
  <si>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</si>
  <si>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</si>
  <si>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</si>
  <si>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</si>
  <si>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</si>
  <si>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</si>
  <si>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30</t>
  </si>
  <si>
    <t>31</t>
  </si>
  <si>
    <t>32</t>
  </si>
  <si>
    <t>33</t>
  </si>
  <si>
    <t>34</t>
  </si>
  <si>
    <t>35</t>
  </si>
  <si>
    <t>37</t>
  </si>
  <si>
    <t>Sazba vozidla</t>
  </si>
  <si>
    <t>Sazba technika na cestě /1 technik</t>
  </si>
  <si>
    <t>Sazba pracovního výkonu /1 technik</t>
  </si>
  <si>
    <t>km</t>
  </si>
  <si>
    <t>Prohlídka + revize</t>
  </si>
  <si>
    <t>Běžná obhlídka vozu</t>
  </si>
  <si>
    <t>Běžná obhlídka vozu s checklistem</t>
  </si>
  <si>
    <t>Bezpečnostní prohlídka bez zkoušky brzdy</t>
  </si>
  <si>
    <t>Prohlídka +3M (bez zkoušky brzdy)</t>
  </si>
  <si>
    <t>Výměna rozvaděče</t>
  </si>
  <si>
    <t>Vyvázání podvozků</t>
  </si>
  <si>
    <t>Měření dvojkolí a vystavení Hr protokolu</t>
  </si>
  <si>
    <t>Kontrola a oprava barvy nápravy</t>
  </si>
  <si>
    <t>Oprava nátěru na monoblocích - dvojkolí</t>
  </si>
  <si>
    <t>Výměna zemnícího lanka</t>
  </si>
  <si>
    <t>Výměna talíře /závěsek</t>
  </si>
  <si>
    <t>Výměna snímače zatížení</t>
  </si>
  <si>
    <t>Výměna pružnice</t>
  </si>
  <si>
    <t>Upevnění záchytky dvojkolí T</t>
  </si>
  <si>
    <t>Upevnění kluznice</t>
  </si>
  <si>
    <t>Použití zvedacího zařízení</t>
  </si>
  <si>
    <t>Použití elektrocentrály + kompresoru/ele.agregátu</t>
  </si>
  <si>
    <t>Oprava brzdy</t>
  </si>
  <si>
    <t>řada vozu Rmms</t>
  </si>
  <si>
    <t>(v souladu s vyhláškou Ministerstva dopravy č. 173/1995 Sb., předpisem SŽ V1,KVs5-B-2010)</t>
  </si>
  <si>
    <t>38</t>
  </si>
  <si>
    <t>39</t>
  </si>
  <si>
    <t>40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</si>
  <si>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</si>
  <si>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</si>
  <si>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</si>
  <si>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</si>
  <si>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</si>
  <si>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</si>
  <si>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</si>
  <si>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</si>
  <si>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</si>
  <si>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</si>
  <si>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</si>
  <si>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</si>
  <si>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57</t>
  </si>
  <si>
    <t>61</t>
  </si>
  <si>
    <t xml:space="preserve">Periodická oprava - revize,oprava ,P2 a technická kontrola železničních  nákladních a speciálních tažených vozů </t>
  </si>
  <si>
    <t xml:space="preserve">Oprava brzdy </t>
  </si>
  <si>
    <t>Revizní oprava rozvaděče Božič</t>
  </si>
  <si>
    <t xml:space="preserve">Revizní oprava v rozsahu REV KVs5-B-2010 dle V1 </t>
  </si>
  <si>
    <t>řada vozu Sps</t>
  </si>
  <si>
    <t>řada vozu Smmp</t>
  </si>
  <si>
    <t xml:space="preserve">Cena zahrnuje:
- spotřebu drobného spotřebního materiálu a maziv
- dosazení spojovacího materiálu
- měření rámu vozu a kontrolu na trhliny 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V1, osvědčení o shodě s typem a protokolu o TK podle vyhlášky 173/1995 Sb, protokol o kontrole vodivého propojení
</t>
  </si>
  <si>
    <t>Správa železnic, státní organizace; OŘ Praha, Vedoucí odboru mechanizace a ECM; Petr Janeš</t>
  </si>
  <si>
    <t>Doprava vozidla od objednatele k zhotoviteli a zpět (trasa Poříčany - zhotovitel - Poříčany)</t>
  </si>
  <si>
    <t>výměna staropotřebného dvojkolí typ 409 (min. průměr 890 mm)</t>
  </si>
  <si>
    <t>Kontrola funkčnosti brzdy po výměně zdrží</t>
  </si>
  <si>
    <t xml:space="preserve">Cena zahrnuje:
- spotřebu drobného spotřebního materiálu a maziv
- dosazení spojovacího materiálu
- měření rámu vozu a kontrolu natrhliny                                                      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V1, osvědčení o shodě s typem a protokolu o TK podle vyhlášky 173/1995 Sb, protokol o kontrole vodivého propojení
</t>
  </si>
  <si>
    <t>Dosazení nové kluznice (pevná - podvozky 26-2)</t>
  </si>
  <si>
    <t>Dosazení nové pružnice (podvozky 26-2)</t>
  </si>
  <si>
    <t>Dosazení nové spony závěsu pružnice</t>
  </si>
  <si>
    <t>Dosazení nového svorníku pružnice</t>
  </si>
  <si>
    <t xml:space="preserve">Dosazení nového vnitřního kroužku ložiska </t>
  </si>
  <si>
    <t>Dosazení nového ložiska vč. vnitřního kroužku (dodržení jednotnosti typu na dvojkolí)</t>
  </si>
  <si>
    <t>ŽDJ 5/3.1, MPŽ 20, Plošinový, Rozvinovací, Krytý vagon s plošinou</t>
  </si>
  <si>
    <t>Revize, opravy, technické kontroly a prohlídky P2 žel. vozů TV 2025 - 2027</t>
  </si>
  <si>
    <t>28</t>
  </si>
  <si>
    <t>29</t>
  </si>
  <si>
    <t>36</t>
  </si>
  <si>
    <t>41</t>
  </si>
  <si>
    <t>43</t>
  </si>
  <si>
    <t>55</t>
  </si>
  <si>
    <t>56</t>
  </si>
  <si>
    <t>58</t>
  </si>
  <si>
    <t>59</t>
  </si>
  <si>
    <t>60</t>
  </si>
  <si>
    <t>Nabídkový ceník poskytovaných služeb a dodávek</t>
  </si>
  <si>
    <t xml:space="preserve">Speciální vozy: 99549702018-1, 99549532050-0, 99549532054-2, 99549532056-7, 99549532057-5, 99544623507-8, 99544623508-6, 99549701021-6, 99549701022-4,  99549701023-2, 99549701031-5                                                                                                          99549701032-3, 99549703006-5, 99549703007-3, 83544622434-6, 83544622435-3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</si>
</sst>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\ &quot;Kč&quot;"/>
    <numFmt numFmtId="166" formatCode="0.00000"/>
    <numFmt numFmtId="167" formatCode="#,##0.000000\ &quot;Kč&quot;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name val="Arial CE"/>
      <charset val="238"/>
    </font>
    <font>
      <sz val="8"/>
      <name val="Arial"/>
      <family val="2"/>
      <charset val="238"/>
    </font>
    <font>
      <b/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55">
    <xf numFmtId="0" fontId="0" fillId="0" borderId="0" xfId="0"/>
    <xf numFmtId="49" fontId="1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right"/>
    </xf>
    <xf numFmtId="49" fontId="11" fillId="0" borderId="20" xfId="0" applyNumberFormat="1" applyFont="1" applyBorder="1" applyAlignment="1">
      <alignment horizontal="center" vertical="center"/>
    </xf>
    <xf numFmtId="49" fontId="11" fillId="3" borderId="21" xfId="0" applyNumberFormat="1" applyFont="1" applyFill="1" applyBorder="1" applyAlignment="1">
      <alignment horizontal="center" vertical="center"/>
    </xf>
    <xf numFmtId="164" fontId="11" fillId="3" borderId="18" xfId="0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49" fontId="15" fillId="0" borderId="0" xfId="1" applyNumberFormat="1" applyFont="1" applyAlignment="1">
      <alignment horizontal="center" vertical="center" wrapText="1"/>
    </xf>
    <xf numFmtId="49" fontId="14" fillId="2" borderId="0" xfId="1" applyNumberFormat="1" applyFont="1" applyFill="1" applyAlignment="1">
      <alignment horizontal="center" vertical="top"/>
    </xf>
    <xf numFmtId="0" fontId="11" fillId="0" borderId="0" xfId="0" applyFont="1" applyAlignment="1">
      <alignment horizontal="center"/>
    </xf>
    <xf numFmtId="49" fontId="15" fillId="0" borderId="0" xfId="1" applyNumberFormat="1" applyFont="1" applyAlignment="1">
      <alignment vertical="center"/>
    </xf>
    <xf numFmtId="49" fontId="15" fillId="2" borderId="0" xfId="1" applyNumberFormat="1" applyFont="1" applyFill="1" applyAlignment="1">
      <alignment vertical="center"/>
    </xf>
    <xf numFmtId="49" fontId="10" fillId="0" borderId="0" xfId="0" applyNumberFormat="1" applyFont="1" applyAlignment="1">
      <alignment vertical="top"/>
    </xf>
    <xf numFmtId="49" fontId="11" fillId="0" borderId="0" xfId="0" applyNumberFormat="1" applyFont="1" applyAlignment="1">
      <alignment vertical="top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2" fillId="0" borderId="0" xfId="0" applyFont="1"/>
    <xf numFmtId="164" fontId="11" fillId="3" borderId="19" xfId="0" applyNumberFormat="1" applyFont="1" applyFill="1" applyBorder="1" applyAlignment="1">
      <alignment horizontal="right"/>
    </xf>
    <xf numFmtId="0" fontId="3" fillId="0" borderId="0" xfId="0" applyFont="1"/>
    <xf numFmtId="0" fontId="11" fillId="0" borderId="7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0" fillId="0" borderId="17" xfId="1" applyFont="1" applyBorder="1"/>
    <xf numFmtId="0" fontId="11" fillId="0" borderId="0" xfId="1" applyFont="1"/>
    <xf numFmtId="0" fontId="10" fillId="0" borderId="0" xfId="1" applyFont="1"/>
    <xf numFmtId="0" fontId="5" fillId="0" borderId="0" xfId="1"/>
    <xf numFmtId="0" fontId="6" fillId="0" borderId="0" xfId="1" applyFont="1"/>
    <xf numFmtId="0" fontId="11" fillId="0" borderId="0" xfId="1" applyFont="1" applyAlignment="1">
      <alignment horizontal="center"/>
    </xf>
    <xf numFmtId="166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49" fontId="11" fillId="0" borderId="0" xfId="1" applyNumberFormat="1" applyFont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/>
    <xf numFmtId="0" fontId="4" fillId="2" borderId="0" xfId="0" applyFont="1" applyFill="1" applyAlignment="1">
      <alignment wrapText="1"/>
    </xf>
    <xf numFmtId="49" fontId="4" fillId="2" borderId="0" xfId="0" applyNumberFormat="1" applyFont="1" applyFill="1" applyAlignment="1">
      <alignment horizontal="left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7" fillId="2" borderId="0" xfId="1" applyFont="1" applyFill="1"/>
    <xf numFmtId="0" fontId="5" fillId="2" borderId="0" xfId="1" applyFill="1"/>
    <xf numFmtId="0" fontId="8" fillId="2" borderId="0" xfId="1" applyFont="1" applyFill="1"/>
    <xf numFmtId="0" fontId="0" fillId="2" borderId="0" xfId="0" applyFill="1"/>
    <xf numFmtId="0" fontId="0" fillId="2" borderId="0" xfId="0" applyFill="1" applyAlignment="1">
      <alignment horizontal="center"/>
    </xf>
    <xf numFmtId="49" fontId="13" fillId="0" borderId="0" xfId="1" applyNumberFormat="1" applyFont="1" applyAlignment="1" applyProtection="1">
      <alignment horizontal="center" vertical="center" wrapText="1"/>
      <protection locked="0"/>
    </xf>
    <xf numFmtId="49" fontId="15" fillId="0" borderId="0" xfId="1" applyNumberFormat="1" applyFont="1" applyAlignment="1" applyProtection="1">
      <alignment vertical="center"/>
      <protection locked="0"/>
    </xf>
    <xf numFmtId="167" fontId="3" fillId="0" borderId="0" xfId="0" applyNumberFormat="1" applyFont="1"/>
    <xf numFmtId="49" fontId="11" fillId="0" borderId="1" xfId="0" applyNumberFormat="1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3" borderId="24" xfId="0" applyFont="1" applyFill="1" applyBorder="1" applyAlignment="1">
      <alignment wrapText="1"/>
    </xf>
    <xf numFmtId="0" fontId="10" fillId="0" borderId="0" xfId="0" applyFont="1" applyAlignment="1">
      <alignment horizontal="left"/>
    </xf>
    <xf numFmtId="49" fontId="15" fillId="0" borderId="0" xfId="1" applyNumberFormat="1" applyFont="1" applyAlignment="1">
      <alignment horizontal="left" vertical="center"/>
    </xf>
    <xf numFmtId="165" fontId="11" fillId="4" borderId="1" xfId="0" applyNumberFormat="1" applyFont="1" applyFill="1" applyBorder="1" applyAlignment="1" applyProtection="1">
      <alignment horizontal="right" vertical="center"/>
      <protection locked="0"/>
    </xf>
    <xf numFmtId="165" fontId="11" fillId="0" borderId="1" xfId="0" applyNumberFormat="1" applyFont="1" applyBorder="1" applyAlignment="1">
      <alignment horizontal="right" vertical="center"/>
    </xf>
    <xf numFmtId="165" fontId="11" fillId="5" borderId="7" xfId="0" applyNumberFormat="1" applyFont="1" applyFill="1" applyBorder="1" applyAlignment="1" applyProtection="1">
      <alignment horizontal="right" vertical="center"/>
      <protection locked="0"/>
    </xf>
    <xf numFmtId="165" fontId="11" fillId="0" borderId="25" xfId="0" applyNumberFormat="1" applyFont="1" applyBorder="1" applyAlignment="1">
      <alignment horizontal="right" vertical="center"/>
    </xf>
    <xf numFmtId="165" fontId="11" fillId="4" borderId="1" xfId="0" applyNumberFormat="1" applyFont="1" applyFill="1" applyBorder="1" applyAlignment="1">
      <alignment horizontal="right" vertical="center"/>
    </xf>
    <xf numFmtId="165" fontId="11" fillId="5" borderId="1" xfId="0" applyNumberFormat="1" applyFont="1" applyFill="1" applyBorder="1" applyAlignment="1" applyProtection="1">
      <alignment horizontal="right" vertical="center"/>
      <protection locked="0"/>
    </xf>
    <xf numFmtId="165" fontId="11" fillId="5" borderId="1" xfId="0" applyNumberFormat="1" applyFont="1" applyFill="1" applyBorder="1" applyAlignment="1" applyProtection="1">
      <alignment horizontal="right"/>
      <protection locked="0"/>
    </xf>
    <xf numFmtId="0" fontId="11" fillId="3" borderId="1" xfId="0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 applyProtection="1">
      <alignment horizontal="right" vertical="center"/>
      <protection locked="0"/>
    </xf>
    <xf numFmtId="49" fontId="10" fillId="3" borderId="1" xfId="0" applyNumberFormat="1" applyFont="1" applyFill="1" applyBorder="1" applyAlignment="1">
      <alignment horizontal="left" vertical="center" wrapText="1"/>
    </xf>
    <xf numFmtId="164" fontId="10" fillId="0" borderId="0" xfId="1" applyNumberFormat="1" applyFont="1"/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wrapText="1"/>
    </xf>
    <xf numFmtId="164" fontId="11" fillId="3" borderId="1" xfId="0" applyNumberFormat="1" applyFont="1" applyFill="1" applyBorder="1" applyAlignment="1">
      <alignment horizontal="right"/>
    </xf>
    <xf numFmtId="165" fontId="11" fillId="3" borderId="1" xfId="0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11" fillId="0" borderId="26" xfId="0" applyFont="1" applyBorder="1" applyAlignment="1">
      <alignment horizontal="center"/>
    </xf>
    <xf numFmtId="0" fontId="11" fillId="0" borderId="26" xfId="0" applyFont="1" applyBorder="1" applyAlignment="1">
      <alignment wrapText="1"/>
    </xf>
    <xf numFmtId="0" fontId="11" fillId="2" borderId="26" xfId="0" applyFont="1" applyFill="1" applyBorder="1" applyAlignment="1">
      <alignment horizontal="center" vertical="center"/>
    </xf>
    <xf numFmtId="165" fontId="11" fillId="4" borderId="26" xfId="0" applyNumberFormat="1" applyFont="1" applyFill="1" applyBorder="1" applyAlignment="1" applyProtection="1">
      <alignment horizontal="right" vertical="center"/>
      <protection locked="0"/>
    </xf>
    <xf numFmtId="165" fontId="11" fillId="5" borderId="26" xfId="0" applyNumberFormat="1" applyFont="1" applyFill="1" applyBorder="1" applyAlignment="1" applyProtection="1">
      <alignment horizontal="right" vertical="center"/>
      <protection locked="0"/>
    </xf>
    <xf numFmtId="0" fontId="11" fillId="0" borderId="1" xfId="0" applyFont="1" applyBorder="1"/>
    <xf numFmtId="0" fontId="10" fillId="3" borderId="1" xfId="0" applyFont="1" applyFill="1" applyBorder="1"/>
    <xf numFmtId="0" fontId="11" fillId="2" borderId="1" xfId="0" applyFont="1" applyFill="1" applyBorder="1"/>
    <xf numFmtId="165" fontId="11" fillId="0" borderId="27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top" wrapText="1"/>
    </xf>
    <xf numFmtId="49" fontId="11" fillId="0" borderId="28" xfId="0" applyNumberFormat="1" applyFont="1" applyBorder="1" applyAlignment="1">
      <alignment horizontal="center" vertical="center"/>
    </xf>
    <xf numFmtId="165" fontId="11" fillId="0" borderId="26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0" fontId="11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5" fontId="17" fillId="6" borderId="3" xfId="1" applyNumberFormat="1" applyFont="1" applyFill="1" applyBorder="1" applyAlignment="1">
      <alignment horizontal="right"/>
    </xf>
    <xf numFmtId="165" fontId="17" fillId="6" borderId="4" xfId="1" applyNumberFormat="1" applyFont="1" applyFill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10" fillId="0" borderId="3" xfId="1" applyFont="1" applyBorder="1" applyAlignment="1">
      <alignment horizontal="left"/>
    </xf>
    <xf numFmtId="0" fontId="10" fillId="0" borderId="17" xfId="1" applyFont="1" applyBorder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26" xfId="0" applyFont="1" applyBorder="1" applyAlignment="1">
      <alignment horizontal="center"/>
    </xf>
    <xf numFmtId="165" fontId="7" fillId="2" borderId="0" xfId="1" applyNumberFormat="1" applyFont="1" applyFill="1" applyAlignment="1">
      <alignment horizontal="center"/>
    </xf>
    <xf numFmtId="4" fontId="9" fillId="2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left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49" fontId="19" fillId="0" borderId="0" xfId="1" applyNumberFormat="1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17" xfId="0" applyFont="1" applyBorder="1" applyAlignment="1">
      <alignment horizontal="center" vertic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63E369"/>
      <color rgb="FFE2DF63"/>
      <color rgb="FF4AA8D2"/>
      <color rgb="FF7871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104</xdr:row>
      <xdr:rowOff>2699657</xdr:rowOff>
    </xdr:from>
    <xdr:to>
      <xdr:col>4</xdr:col>
      <xdr:colOff>4609131</xdr:colOff>
      <xdr:row>104</xdr:row>
      <xdr:rowOff>2930148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9"/>
  <sheetViews>
    <sheetView showGridLines="0" tabSelected="1" topLeftCell="A4" zoomScaleNormal="100" workbookViewId="0">
      <selection activeCell="H19" sqref="H19"/>
    </sheetView>
  </sheetViews>
  <sheetFormatPr defaultColWidth="9.140625" defaultRowHeight="12.75" x14ac:dyDescent="0.2"/>
  <cols>
    <col min="1" max="1" width="7.140625" customWidth="1"/>
    <col min="2" max="2" width="4.28515625" customWidth="1"/>
    <col min="3" max="3" width="7" customWidth="1"/>
    <col min="4" max="4" width="9.7109375" customWidth="1"/>
    <col min="5" max="5" width="75.140625" customWidth="1"/>
    <col min="6" max="6" width="6.28515625" style="15" customWidth="1"/>
    <col min="7" max="7" width="11.5703125" style="15" customWidth="1"/>
    <col min="8" max="8" width="20.42578125" customWidth="1"/>
    <col min="9" max="9" width="22.140625" customWidth="1"/>
    <col min="10" max="10" width="20.28515625" customWidth="1"/>
    <col min="11" max="11" width="19" customWidth="1"/>
    <col min="12" max="12" width="25.5703125" customWidth="1"/>
    <col min="13" max="13" width="3.85546875" customWidth="1"/>
    <col min="14" max="14" width="10.28515625" bestFit="1" customWidth="1"/>
  </cols>
  <sheetData>
    <row r="1" spans="1:20" ht="42.75" customHeight="1" x14ac:dyDescent="0.2">
      <c r="A1" s="6"/>
      <c r="B1" s="6"/>
      <c r="C1" s="7"/>
      <c r="D1" s="7"/>
      <c r="E1" s="145" t="s">
        <v>165</v>
      </c>
      <c r="F1" s="145"/>
      <c r="G1" s="145"/>
      <c r="H1" s="7"/>
      <c r="I1" s="7"/>
    </row>
    <row r="2" spans="1:20" ht="18.75" customHeight="1" x14ac:dyDescent="0.2">
      <c r="A2" s="6"/>
      <c r="B2" s="8"/>
      <c r="C2" s="8"/>
      <c r="D2" s="8"/>
      <c r="E2" s="9" t="s">
        <v>154</v>
      </c>
      <c r="F2" s="10"/>
      <c r="G2" s="10"/>
      <c r="H2" s="7"/>
      <c r="I2" s="7"/>
    </row>
    <row r="3" spans="1:20" ht="12" customHeight="1" x14ac:dyDescent="0.2">
      <c r="A3" s="6"/>
      <c r="B3" s="71" t="s">
        <v>54</v>
      </c>
      <c r="D3" s="8"/>
      <c r="E3" s="55"/>
      <c r="F3" s="10"/>
      <c r="G3" s="10"/>
      <c r="H3" s="7"/>
      <c r="I3" s="7"/>
    </row>
    <row r="4" spans="1:20" ht="14.25" x14ac:dyDescent="0.2">
      <c r="A4" s="6"/>
      <c r="B4" s="11" t="s">
        <v>44</v>
      </c>
      <c r="C4" s="7"/>
      <c r="D4" s="7"/>
      <c r="E4" s="56"/>
      <c r="F4" s="10"/>
      <c r="G4" s="10"/>
      <c r="H4" s="7"/>
      <c r="I4" s="7"/>
    </row>
    <row r="5" spans="1:20" ht="14.25" x14ac:dyDescent="0.2">
      <c r="A5" s="6"/>
      <c r="B5" s="11" t="s">
        <v>43</v>
      </c>
      <c r="C5" s="11"/>
      <c r="D5" s="7"/>
      <c r="E5" s="12" t="s">
        <v>142</v>
      </c>
      <c r="F5" s="10"/>
      <c r="G5" s="10"/>
      <c r="H5" s="7"/>
      <c r="I5" s="7"/>
    </row>
    <row r="6" spans="1:20" ht="21" customHeight="1" x14ac:dyDescent="0.2">
      <c r="B6" s="6" t="s">
        <v>135</v>
      </c>
      <c r="C6" s="6"/>
      <c r="D6" s="70"/>
      <c r="E6" s="70"/>
      <c r="F6" s="10"/>
      <c r="G6" s="10"/>
      <c r="H6" s="7"/>
      <c r="I6" s="7"/>
    </row>
    <row r="7" spans="1:20" ht="12.75" customHeight="1" x14ac:dyDescent="0.2">
      <c r="B7" s="13" t="s">
        <v>117</v>
      </c>
      <c r="C7" s="13"/>
      <c r="D7" s="13"/>
      <c r="E7" s="13"/>
      <c r="F7" s="13"/>
      <c r="G7" s="14"/>
      <c r="H7" s="14"/>
      <c r="I7" s="14"/>
    </row>
    <row r="8" spans="1:20" ht="9" customHeight="1" x14ac:dyDescent="0.2">
      <c r="B8" s="14"/>
      <c r="C8" s="14"/>
      <c r="D8" s="14"/>
      <c r="E8" s="14"/>
      <c r="F8" s="14"/>
      <c r="G8" s="14"/>
      <c r="H8" s="14"/>
      <c r="I8" s="14"/>
    </row>
    <row r="9" spans="1:20" ht="38.25" customHeight="1" x14ac:dyDescent="0.2">
      <c r="B9" s="154" t="s">
        <v>166</v>
      </c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20" x14ac:dyDescent="0.2">
      <c r="B10" s="146" t="s">
        <v>58</v>
      </c>
      <c r="C10" s="146"/>
      <c r="D10" s="146"/>
      <c r="E10" s="146"/>
      <c r="F10" s="10"/>
      <c r="G10" s="10"/>
      <c r="H10" s="7"/>
      <c r="I10" s="7"/>
    </row>
    <row r="11" spans="1:20" x14ac:dyDescent="0.2">
      <c r="B11" s="6" t="s">
        <v>28</v>
      </c>
      <c r="C11" s="6"/>
      <c r="D11" s="146" t="s">
        <v>153</v>
      </c>
      <c r="E11" s="146"/>
      <c r="F11" s="10"/>
      <c r="G11" s="10"/>
      <c r="H11" s="7"/>
      <c r="I11" s="7"/>
    </row>
    <row r="12" spans="1:20" ht="13.5" thickBot="1" x14ac:dyDescent="0.25"/>
    <row r="13" spans="1:20" ht="15.75" customHeight="1" thickBot="1" x14ac:dyDescent="0.25">
      <c r="B13" s="139" t="s">
        <v>0</v>
      </c>
      <c r="C13" s="133" t="s">
        <v>1</v>
      </c>
      <c r="D13" s="134"/>
      <c r="E13" s="139"/>
      <c r="F13" s="139" t="s">
        <v>2</v>
      </c>
      <c r="G13" s="139" t="s">
        <v>4</v>
      </c>
      <c r="H13" s="119" t="s">
        <v>5</v>
      </c>
      <c r="I13" s="147"/>
      <c r="J13" s="147"/>
      <c r="K13" s="147"/>
      <c r="L13" s="120"/>
    </row>
    <row r="14" spans="1:20" ht="15" customHeight="1" thickBot="1" x14ac:dyDescent="0.25">
      <c r="B14" s="140"/>
      <c r="C14" s="135"/>
      <c r="D14" s="136"/>
      <c r="E14" s="140"/>
      <c r="F14" s="140"/>
      <c r="G14" s="140"/>
      <c r="H14" s="119" t="s">
        <v>18</v>
      </c>
      <c r="I14" s="120"/>
      <c r="J14" s="119" t="s">
        <v>19</v>
      </c>
      <c r="K14" s="120"/>
      <c r="L14" s="152" t="s">
        <v>3</v>
      </c>
    </row>
    <row r="15" spans="1:20" ht="15.75" customHeight="1" thickBot="1" x14ac:dyDescent="0.25">
      <c r="B15" s="141"/>
      <c r="C15" s="137"/>
      <c r="D15" s="138"/>
      <c r="E15" s="141"/>
      <c r="F15" s="141"/>
      <c r="G15" s="141"/>
      <c r="H15" s="16" t="s">
        <v>6</v>
      </c>
      <c r="I15" s="16" t="s">
        <v>7</v>
      </c>
      <c r="J15" s="16" t="s">
        <v>6</v>
      </c>
      <c r="K15" s="16" t="s">
        <v>7</v>
      </c>
      <c r="L15" s="153"/>
    </row>
    <row r="16" spans="1:20" ht="15.75" customHeight="1" thickBot="1" x14ac:dyDescent="0.25">
      <c r="B16" s="119" t="s">
        <v>31</v>
      </c>
      <c r="C16" s="147"/>
      <c r="D16" s="120"/>
      <c r="E16" s="17" t="s">
        <v>32</v>
      </c>
      <c r="F16" s="68"/>
      <c r="G16" s="68"/>
      <c r="H16" s="16"/>
      <c r="I16" s="16"/>
      <c r="J16" s="16"/>
      <c r="K16" s="16"/>
      <c r="L16" s="62"/>
    </row>
    <row r="17" spans="2:12" s="18" customFormat="1" ht="10.5" customHeight="1" thickBot="1" x14ac:dyDescent="0.25">
      <c r="B17" s="60">
        <v>1</v>
      </c>
      <c r="C17" s="119">
        <v>2</v>
      </c>
      <c r="D17" s="120"/>
      <c r="E17" s="61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</row>
    <row r="18" spans="2:12" s="20" customFormat="1" ht="22.5" customHeight="1" x14ac:dyDescent="0.2">
      <c r="B18" s="4"/>
      <c r="C18" s="148"/>
      <c r="D18" s="149"/>
      <c r="E18" s="69" t="s">
        <v>138</v>
      </c>
      <c r="F18" s="25"/>
      <c r="G18" s="25"/>
      <c r="H18" s="5"/>
      <c r="I18" s="5"/>
      <c r="J18" s="5"/>
      <c r="K18" s="5"/>
      <c r="L18" s="19"/>
    </row>
    <row r="19" spans="2:12" s="20" customFormat="1" ht="275.25" customHeight="1" x14ac:dyDescent="0.2">
      <c r="B19" s="3" t="s">
        <v>66</v>
      </c>
      <c r="C19" s="108" t="s">
        <v>116</v>
      </c>
      <c r="D19" s="109"/>
      <c r="E19" s="58" t="s">
        <v>141</v>
      </c>
      <c r="F19" s="21" t="s">
        <v>14</v>
      </c>
      <c r="G19" s="22">
        <v>1</v>
      </c>
      <c r="H19" s="72">
        <v>0</v>
      </c>
      <c r="I19" s="73">
        <f>G19*H19</f>
        <v>0</v>
      </c>
      <c r="J19" s="74">
        <v>0</v>
      </c>
      <c r="K19" s="73">
        <f>G19*J19</f>
        <v>0</v>
      </c>
      <c r="L19" s="75">
        <f>I19+K19</f>
        <v>0</v>
      </c>
    </row>
    <row r="20" spans="2:12" s="20" customFormat="1" ht="275.25" customHeight="1" x14ac:dyDescent="0.2">
      <c r="B20" s="3" t="s">
        <v>8</v>
      </c>
      <c r="C20" s="108" t="s">
        <v>140</v>
      </c>
      <c r="D20" s="109"/>
      <c r="E20" s="58" t="s">
        <v>141</v>
      </c>
      <c r="F20" s="21" t="s">
        <v>14</v>
      </c>
      <c r="G20" s="22">
        <v>2</v>
      </c>
      <c r="H20" s="72">
        <v>0</v>
      </c>
      <c r="I20" s="73">
        <f t="shared" ref="I20:I69" si="0">G20*H20</f>
        <v>0</v>
      </c>
      <c r="J20" s="74">
        <v>0</v>
      </c>
      <c r="K20" s="73">
        <f t="shared" ref="K20:K69" si="1">G20*J20</f>
        <v>0</v>
      </c>
      <c r="L20" s="75">
        <f t="shared" ref="L20:L69" si="2">I20+K20</f>
        <v>0</v>
      </c>
    </row>
    <row r="21" spans="2:12" s="20" customFormat="1" ht="275.25" customHeight="1" x14ac:dyDescent="0.2">
      <c r="B21" s="3" t="s">
        <v>9</v>
      </c>
      <c r="C21" s="108" t="s">
        <v>139</v>
      </c>
      <c r="D21" s="109"/>
      <c r="E21" s="58" t="s">
        <v>146</v>
      </c>
      <c r="F21" s="21" t="s">
        <v>14</v>
      </c>
      <c r="G21" s="22">
        <v>1</v>
      </c>
      <c r="H21" s="72">
        <v>0</v>
      </c>
      <c r="I21" s="73">
        <f t="shared" si="0"/>
        <v>0</v>
      </c>
      <c r="J21" s="74">
        <v>0</v>
      </c>
      <c r="K21" s="73">
        <f t="shared" si="1"/>
        <v>0</v>
      </c>
      <c r="L21" s="75">
        <f t="shared" si="2"/>
        <v>0</v>
      </c>
    </row>
    <row r="22" spans="2:12" s="20" customFormat="1" ht="13.5" customHeight="1" x14ac:dyDescent="0.2">
      <c r="B22" s="3" t="s">
        <v>10</v>
      </c>
      <c r="C22" s="142"/>
      <c r="D22" s="142"/>
      <c r="E22" s="100" t="s">
        <v>93</v>
      </c>
      <c r="F22" s="23" t="s">
        <v>96</v>
      </c>
      <c r="G22" s="24">
        <v>1000</v>
      </c>
      <c r="H22" s="72"/>
      <c r="I22" s="73">
        <f t="shared" si="0"/>
        <v>0</v>
      </c>
      <c r="J22" s="77">
        <v>0</v>
      </c>
      <c r="K22" s="73">
        <f t="shared" si="1"/>
        <v>0</v>
      </c>
      <c r="L22" s="75">
        <f t="shared" si="2"/>
        <v>0</v>
      </c>
    </row>
    <row r="23" spans="2:12" s="20" customFormat="1" ht="13.5" customHeight="1" x14ac:dyDescent="0.2">
      <c r="B23" s="3" t="s">
        <v>11</v>
      </c>
      <c r="C23" s="108"/>
      <c r="D23" s="109"/>
      <c r="E23" s="100" t="s">
        <v>94</v>
      </c>
      <c r="F23" s="23" t="s">
        <v>17</v>
      </c>
      <c r="G23" s="24">
        <v>40</v>
      </c>
      <c r="H23" s="72"/>
      <c r="I23" s="73">
        <f t="shared" si="0"/>
        <v>0</v>
      </c>
      <c r="J23" s="77">
        <v>0</v>
      </c>
      <c r="K23" s="73">
        <f t="shared" si="1"/>
        <v>0</v>
      </c>
      <c r="L23" s="75">
        <f t="shared" si="2"/>
        <v>0</v>
      </c>
    </row>
    <row r="24" spans="2:12" s="20" customFormat="1" ht="13.5" customHeight="1" x14ac:dyDescent="0.2">
      <c r="B24" s="3" t="s">
        <v>12</v>
      </c>
      <c r="C24" s="108"/>
      <c r="D24" s="109"/>
      <c r="E24" s="100" t="s">
        <v>95</v>
      </c>
      <c r="F24" s="23" t="s">
        <v>17</v>
      </c>
      <c r="G24" s="24">
        <v>40</v>
      </c>
      <c r="H24" s="72"/>
      <c r="I24" s="73">
        <f t="shared" si="0"/>
        <v>0</v>
      </c>
      <c r="J24" s="77">
        <v>0</v>
      </c>
      <c r="K24" s="73">
        <f t="shared" si="1"/>
        <v>0</v>
      </c>
      <c r="L24" s="75">
        <f t="shared" si="2"/>
        <v>0</v>
      </c>
    </row>
    <row r="25" spans="2:12" s="20" customFormat="1" ht="13.5" customHeight="1" x14ac:dyDescent="0.2">
      <c r="B25" s="3"/>
      <c r="C25" s="92"/>
      <c r="D25" s="93"/>
      <c r="E25" s="101" t="s">
        <v>115</v>
      </c>
      <c r="F25" s="83"/>
      <c r="G25" s="79"/>
      <c r="H25" s="80"/>
      <c r="I25" s="73"/>
      <c r="J25" s="80"/>
      <c r="K25" s="73"/>
      <c r="L25" s="75"/>
    </row>
    <row r="26" spans="2:12" s="20" customFormat="1" ht="13.5" customHeight="1" x14ac:dyDescent="0.2">
      <c r="B26" s="3" t="s">
        <v>13</v>
      </c>
      <c r="C26" s="90"/>
      <c r="D26" s="91"/>
      <c r="E26" s="100" t="s">
        <v>136</v>
      </c>
      <c r="F26" s="23" t="s">
        <v>14</v>
      </c>
      <c r="G26" s="24">
        <v>2</v>
      </c>
      <c r="H26" s="72">
        <v>0</v>
      </c>
      <c r="I26" s="73">
        <f t="shared" si="0"/>
        <v>0</v>
      </c>
      <c r="J26" s="77">
        <v>0</v>
      </c>
      <c r="K26" s="73">
        <f t="shared" si="1"/>
        <v>0</v>
      </c>
      <c r="L26" s="75">
        <f t="shared" si="2"/>
        <v>0</v>
      </c>
    </row>
    <row r="27" spans="2:12" s="20" customFormat="1" ht="13.5" customHeight="1" x14ac:dyDescent="0.2">
      <c r="B27" s="3"/>
      <c r="C27" s="150"/>
      <c r="D27" s="151"/>
      <c r="E27" s="81" t="s">
        <v>97</v>
      </c>
      <c r="F27" s="83"/>
      <c r="G27" s="79"/>
      <c r="H27" s="80"/>
      <c r="I27" s="73"/>
      <c r="J27" s="80"/>
      <c r="K27" s="73">
        <f t="shared" si="1"/>
        <v>0</v>
      </c>
      <c r="L27" s="75"/>
    </row>
    <row r="28" spans="2:12" s="20" customFormat="1" ht="13.5" customHeight="1" x14ac:dyDescent="0.2">
      <c r="B28" s="3" t="s">
        <v>62</v>
      </c>
      <c r="C28" s="108"/>
      <c r="D28" s="109"/>
      <c r="E28" s="102" t="s">
        <v>98</v>
      </c>
      <c r="F28" s="23" t="s">
        <v>14</v>
      </c>
      <c r="G28" s="24">
        <v>9</v>
      </c>
      <c r="H28" s="72"/>
      <c r="I28" s="73">
        <f t="shared" si="0"/>
        <v>0</v>
      </c>
      <c r="J28" s="77">
        <v>0</v>
      </c>
      <c r="K28" s="73">
        <f t="shared" si="1"/>
        <v>0</v>
      </c>
      <c r="L28" s="75">
        <f t="shared" si="2"/>
        <v>0</v>
      </c>
    </row>
    <row r="29" spans="2:12" s="20" customFormat="1" ht="13.5" customHeight="1" x14ac:dyDescent="0.2">
      <c r="B29" s="3" t="s">
        <v>67</v>
      </c>
      <c r="C29" s="110"/>
      <c r="D29" s="111"/>
      <c r="E29" s="102" t="s">
        <v>99</v>
      </c>
      <c r="F29" s="23" t="s">
        <v>14</v>
      </c>
      <c r="G29" s="24">
        <v>7</v>
      </c>
      <c r="H29" s="72"/>
      <c r="I29" s="73">
        <f t="shared" si="0"/>
        <v>0</v>
      </c>
      <c r="J29" s="77">
        <v>0</v>
      </c>
      <c r="K29" s="73">
        <f t="shared" si="1"/>
        <v>0</v>
      </c>
      <c r="L29" s="75">
        <f t="shared" si="2"/>
        <v>0</v>
      </c>
    </row>
    <row r="30" spans="2:12" s="20" customFormat="1" ht="13.5" customHeight="1" x14ac:dyDescent="0.2">
      <c r="B30" s="3" t="s">
        <v>68</v>
      </c>
      <c r="C30" s="108"/>
      <c r="D30" s="109"/>
      <c r="E30" s="102" t="s">
        <v>101</v>
      </c>
      <c r="F30" s="23" t="s">
        <v>14</v>
      </c>
      <c r="G30" s="24">
        <v>3</v>
      </c>
      <c r="H30" s="72"/>
      <c r="I30" s="73">
        <f t="shared" si="0"/>
        <v>0</v>
      </c>
      <c r="J30" s="77">
        <v>0</v>
      </c>
      <c r="K30" s="73">
        <f t="shared" si="1"/>
        <v>0</v>
      </c>
      <c r="L30" s="75">
        <f t="shared" si="2"/>
        <v>0</v>
      </c>
    </row>
    <row r="31" spans="2:12" s="20" customFormat="1" ht="13.5" customHeight="1" x14ac:dyDescent="0.2">
      <c r="B31" s="3" t="s">
        <v>69</v>
      </c>
      <c r="C31" s="108"/>
      <c r="D31" s="109"/>
      <c r="E31" s="102" t="s">
        <v>100</v>
      </c>
      <c r="F31" s="23" t="s">
        <v>14</v>
      </c>
      <c r="G31" s="24">
        <v>3</v>
      </c>
      <c r="H31" s="72"/>
      <c r="I31" s="73">
        <f t="shared" si="0"/>
        <v>0</v>
      </c>
      <c r="J31" s="77">
        <v>0</v>
      </c>
      <c r="K31" s="73">
        <f t="shared" si="1"/>
        <v>0</v>
      </c>
      <c r="L31" s="75">
        <f t="shared" si="2"/>
        <v>0</v>
      </c>
    </row>
    <row r="32" spans="2:12" s="20" customFormat="1" ht="13.5" customHeight="1" x14ac:dyDescent="0.2">
      <c r="B32" s="3" t="s">
        <v>70</v>
      </c>
      <c r="C32" s="108"/>
      <c r="D32" s="109"/>
      <c r="E32" s="102" t="s">
        <v>113</v>
      </c>
      <c r="F32" s="23" t="s">
        <v>17</v>
      </c>
      <c r="G32" s="24">
        <v>3</v>
      </c>
      <c r="H32" s="72"/>
      <c r="I32" s="73">
        <f t="shared" si="0"/>
        <v>0</v>
      </c>
      <c r="J32" s="77">
        <v>0</v>
      </c>
      <c r="K32" s="73">
        <f t="shared" si="1"/>
        <v>0</v>
      </c>
      <c r="L32" s="75">
        <f t="shared" si="2"/>
        <v>0</v>
      </c>
    </row>
    <row r="33" spans="2:17" s="20" customFormat="1" ht="18" customHeight="1" x14ac:dyDescent="0.2">
      <c r="B33" s="3" t="s">
        <v>71</v>
      </c>
      <c r="C33" s="108"/>
      <c r="D33" s="109"/>
      <c r="E33" s="102" t="s">
        <v>114</v>
      </c>
      <c r="F33" s="23" t="s">
        <v>17</v>
      </c>
      <c r="G33" s="24">
        <v>3</v>
      </c>
      <c r="H33" s="72"/>
      <c r="I33" s="73">
        <f t="shared" si="0"/>
        <v>0</v>
      </c>
      <c r="J33" s="77">
        <v>0</v>
      </c>
      <c r="K33" s="73">
        <f t="shared" si="1"/>
        <v>0</v>
      </c>
      <c r="L33" s="75">
        <f t="shared" si="2"/>
        <v>0</v>
      </c>
    </row>
    <row r="34" spans="2:17" s="20" customFormat="1" ht="30.75" customHeight="1" x14ac:dyDescent="0.2">
      <c r="B34" s="3" t="s">
        <v>72</v>
      </c>
      <c r="C34" s="112"/>
      <c r="D34" s="112"/>
      <c r="E34" s="94" t="s">
        <v>143</v>
      </c>
      <c r="F34" s="23" t="s">
        <v>14</v>
      </c>
      <c r="G34" s="24">
        <v>5</v>
      </c>
      <c r="H34" s="76"/>
      <c r="I34" s="73">
        <f t="shared" si="0"/>
        <v>0</v>
      </c>
      <c r="J34" s="77">
        <v>0</v>
      </c>
      <c r="K34" s="73">
        <f t="shared" si="1"/>
        <v>0</v>
      </c>
      <c r="L34" s="75">
        <f t="shared" si="2"/>
        <v>0</v>
      </c>
      <c r="N34" s="57"/>
    </row>
    <row r="35" spans="2:17" s="20" customFormat="1" ht="13.5" customHeight="1" x14ac:dyDescent="0.2">
      <c r="B35" s="3"/>
      <c r="C35" s="113"/>
      <c r="D35" s="113"/>
      <c r="E35" s="84" t="s">
        <v>63</v>
      </c>
      <c r="F35" s="83"/>
      <c r="G35" s="79"/>
      <c r="H35" s="85"/>
      <c r="I35" s="73"/>
      <c r="J35" s="85"/>
      <c r="K35" s="73"/>
      <c r="L35" s="75"/>
      <c r="N35" s="57"/>
    </row>
    <row r="36" spans="2:17" s="20" customFormat="1" ht="13.5" customHeight="1" x14ac:dyDescent="0.2">
      <c r="B36" s="3" t="s">
        <v>73</v>
      </c>
      <c r="C36" s="142"/>
      <c r="D36" s="142"/>
      <c r="E36" s="58" t="s">
        <v>60</v>
      </c>
      <c r="F36" s="23" t="s">
        <v>33</v>
      </c>
      <c r="G36" s="24">
        <v>5</v>
      </c>
      <c r="H36" s="76"/>
      <c r="I36" s="73">
        <f t="shared" si="0"/>
        <v>0</v>
      </c>
      <c r="J36" s="77">
        <v>0</v>
      </c>
      <c r="K36" s="73">
        <f t="shared" si="1"/>
        <v>0</v>
      </c>
      <c r="L36" s="75">
        <f t="shared" si="2"/>
        <v>0</v>
      </c>
      <c r="N36" s="57"/>
    </row>
    <row r="37" spans="2:17" s="20" customFormat="1" ht="13.5" customHeight="1" x14ac:dyDescent="0.2">
      <c r="B37" s="3" t="s">
        <v>74</v>
      </c>
      <c r="C37" s="142"/>
      <c r="D37" s="142"/>
      <c r="E37" s="58" t="s">
        <v>59</v>
      </c>
      <c r="F37" s="23" t="s">
        <v>33</v>
      </c>
      <c r="G37" s="24">
        <v>4</v>
      </c>
      <c r="H37" s="76"/>
      <c r="I37" s="73">
        <f t="shared" si="0"/>
        <v>0</v>
      </c>
      <c r="J37" s="77">
        <v>0</v>
      </c>
      <c r="K37" s="73">
        <f t="shared" si="1"/>
        <v>0</v>
      </c>
      <c r="L37" s="75">
        <f t="shared" si="2"/>
        <v>0</v>
      </c>
      <c r="N37" s="57"/>
    </row>
    <row r="38" spans="2:17" s="20" customFormat="1" ht="13.5" customHeight="1" x14ac:dyDescent="0.2">
      <c r="B38" s="3" t="s">
        <v>75</v>
      </c>
      <c r="C38" s="112"/>
      <c r="D38" s="112"/>
      <c r="E38" s="58" t="s">
        <v>61</v>
      </c>
      <c r="F38" s="23" t="s">
        <v>33</v>
      </c>
      <c r="G38" s="24">
        <v>3</v>
      </c>
      <c r="H38" s="76"/>
      <c r="I38" s="73">
        <f t="shared" si="0"/>
        <v>0</v>
      </c>
      <c r="J38" s="77">
        <v>0</v>
      </c>
      <c r="K38" s="73">
        <f t="shared" si="1"/>
        <v>0</v>
      </c>
      <c r="L38" s="75">
        <f t="shared" si="2"/>
        <v>0</v>
      </c>
      <c r="N38" s="57"/>
      <c r="Q38" s="59"/>
    </row>
    <row r="39" spans="2:17" s="20" customFormat="1" ht="13.5" customHeight="1" x14ac:dyDescent="0.2">
      <c r="B39" s="3"/>
      <c r="C39" s="113"/>
      <c r="D39" s="113"/>
      <c r="E39" s="87" t="s">
        <v>42</v>
      </c>
      <c r="F39" s="86"/>
      <c r="G39" s="86"/>
      <c r="H39" s="88"/>
      <c r="I39" s="73">
        <f t="shared" si="0"/>
        <v>0</v>
      </c>
      <c r="J39" s="89"/>
      <c r="K39" s="73"/>
      <c r="L39" s="75"/>
    </row>
    <row r="40" spans="2:17" s="20" customFormat="1" ht="13.5" customHeight="1" x14ac:dyDescent="0.2">
      <c r="B40" s="3" t="s">
        <v>76</v>
      </c>
      <c r="C40" s="112"/>
      <c r="D40" s="112"/>
      <c r="E40" s="26" t="s">
        <v>150</v>
      </c>
      <c r="F40" s="65" t="s">
        <v>33</v>
      </c>
      <c r="G40" s="24">
        <v>2</v>
      </c>
      <c r="H40" s="72">
        <v>0</v>
      </c>
      <c r="I40" s="73">
        <f t="shared" si="0"/>
        <v>0</v>
      </c>
      <c r="J40" s="78">
        <v>0</v>
      </c>
      <c r="K40" s="73">
        <f t="shared" si="1"/>
        <v>0</v>
      </c>
      <c r="L40" s="75">
        <f t="shared" si="2"/>
        <v>0</v>
      </c>
    </row>
    <row r="41" spans="2:17" s="20" customFormat="1" ht="13.5" customHeight="1" x14ac:dyDescent="0.2">
      <c r="B41" s="3" t="s">
        <v>77</v>
      </c>
      <c r="C41" s="112"/>
      <c r="D41" s="112"/>
      <c r="E41" s="26" t="s">
        <v>149</v>
      </c>
      <c r="F41" s="65" t="s">
        <v>33</v>
      </c>
      <c r="G41" s="24">
        <v>2</v>
      </c>
      <c r="H41" s="72">
        <v>0</v>
      </c>
      <c r="I41" s="73">
        <f t="shared" si="0"/>
        <v>0</v>
      </c>
      <c r="J41" s="77">
        <v>0</v>
      </c>
      <c r="K41" s="73">
        <f t="shared" si="1"/>
        <v>0</v>
      </c>
      <c r="L41" s="75">
        <f t="shared" si="2"/>
        <v>0</v>
      </c>
    </row>
    <row r="42" spans="2:17" s="20" customFormat="1" ht="13.5" customHeight="1" x14ac:dyDescent="0.2">
      <c r="B42" s="3" t="s">
        <v>78</v>
      </c>
      <c r="C42" s="112"/>
      <c r="D42" s="112"/>
      <c r="E42" s="26" t="s">
        <v>148</v>
      </c>
      <c r="F42" s="65" t="s">
        <v>33</v>
      </c>
      <c r="G42" s="24">
        <v>2</v>
      </c>
      <c r="H42" s="72">
        <v>0</v>
      </c>
      <c r="I42" s="73">
        <f t="shared" si="0"/>
        <v>0</v>
      </c>
      <c r="J42" s="77">
        <v>0</v>
      </c>
      <c r="K42" s="73">
        <f t="shared" si="1"/>
        <v>0</v>
      </c>
      <c r="L42" s="75">
        <f t="shared" si="2"/>
        <v>0</v>
      </c>
    </row>
    <row r="43" spans="2:17" s="20" customFormat="1" ht="13.5" customHeight="1" x14ac:dyDescent="0.2">
      <c r="B43" s="3" t="s">
        <v>79</v>
      </c>
      <c r="C43" s="112"/>
      <c r="D43" s="112"/>
      <c r="E43" s="26" t="s">
        <v>147</v>
      </c>
      <c r="F43" s="65" t="s">
        <v>33</v>
      </c>
      <c r="G43" s="24">
        <v>2</v>
      </c>
      <c r="H43" s="72">
        <v>0</v>
      </c>
      <c r="I43" s="73">
        <f t="shared" si="0"/>
        <v>0</v>
      </c>
      <c r="J43" s="77">
        <v>0</v>
      </c>
      <c r="K43" s="73">
        <f t="shared" si="1"/>
        <v>0</v>
      </c>
      <c r="L43" s="75">
        <f t="shared" si="2"/>
        <v>0</v>
      </c>
    </row>
    <row r="44" spans="2:17" s="20" customFormat="1" ht="13.5" customHeight="1" x14ac:dyDescent="0.2">
      <c r="B44" s="3" t="s">
        <v>80</v>
      </c>
      <c r="C44" s="112"/>
      <c r="D44" s="112"/>
      <c r="E44" s="26" t="s">
        <v>26</v>
      </c>
      <c r="F44" s="65" t="s">
        <v>33</v>
      </c>
      <c r="G44" s="24">
        <v>1</v>
      </c>
      <c r="H44" s="72">
        <v>0</v>
      </c>
      <c r="I44" s="73">
        <f t="shared" si="0"/>
        <v>0</v>
      </c>
      <c r="J44" s="77">
        <v>0</v>
      </c>
      <c r="K44" s="73">
        <f t="shared" si="1"/>
        <v>0</v>
      </c>
      <c r="L44" s="75">
        <f t="shared" si="2"/>
        <v>0</v>
      </c>
    </row>
    <row r="45" spans="2:17" s="20" customFormat="1" ht="13.5" customHeight="1" x14ac:dyDescent="0.2">
      <c r="B45" s="3" t="s">
        <v>81</v>
      </c>
      <c r="C45" s="112"/>
      <c r="D45" s="112"/>
      <c r="E45" s="26" t="s">
        <v>27</v>
      </c>
      <c r="F45" s="65" t="s">
        <v>33</v>
      </c>
      <c r="G45" s="24">
        <v>1</v>
      </c>
      <c r="H45" s="72">
        <v>0</v>
      </c>
      <c r="I45" s="73">
        <f t="shared" si="0"/>
        <v>0</v>
      </c>
      <c r="J45" s="77">
        <v>0</v>
      </c>
      <c r="K45" s="73">
        <f t="shared" si="1"/>
        <v>0</v>
      </c>
      <c r="L45" s="75">
        <f t="shared" si="2"/>
        <v>0</v>
      </c>
    </row>
    <row r="46" spans="2:17" s="20" customFormat="1" ht="13.5" customHeight="1" x14ac:dyDescent="0.2">
      <c r="B46" s="3" t="s">
        <v>82</v>
      </c>
      <c r="C46" s="112"/>
      <c r="D46" s="112"/>
      <c r="E46" s="100" t="s">
        <v>107</v>
      </c>
      <c r="F46" s="65" t="s">
        <v>33</v>
      </c>
      <c r="G46" s="24">
        <v>2</v>
      </c>
      <c r="H46" s="72">
        <v>0</v>
      </c>
      <c r="I46" s="73">
        <f t="shared" si="0"/>
        <v>0</v>
      </c>
      <c r="J46" s="77">
        <v>0</v>
      </c>
      <c r="K46" s="73">
        <f t="shared" si="1"/>
        <v>0</v>
      </c>
      <c r="L46" s="75">
        <f t="shared" si="2"/>
        <v>0</v>
      </c>
    </row>
    <row r="47" spans="2:17" s="20" customFormat="1" ht="13.5" customHeight="1" x14ac:dyDescent="0.2">
      <c r="B47" s="3" t="s">
        <v>83</v>
      </c>
      <c r="C47" s="112"/>
      <c r="D47" s="112"/>
      <c r="E47" s="100" t="s">
        <v>108</v>
      </c>
      <c r="F47" s="65" t="s">
        <v>33</v>
      </c>
      <c r="G47" s="24">
        <v>2</v>
      </c>
      <c r="H47" s="72">
        <v>0</v>
      </c>
      <c r="I47" s="73">
        <f t="shared" si="0"/>
        <v>0</v>
      </c>
      <c r="J47" s="77">
        <v>0</v>
      </c>
      <c r="K47" s="73">
        <f t="shared" si="1"/>
        <v>0</v>
      </c>
      <c r="L47" s="75">
        <f t="shared" si="2"/>
        <v>0</v>
      </c>
    </row>
    <row r="48" spans="2:17" s="20" customFormat="1" ht="13.5" customHeight="1" x14ac:dyDescent="0.2">
      <c r="B48" s="3" t="s">
        <v>84</v>
      </c>
      <c r="C48" s="112"/>
      <c r="D48" s="112"/>
      <c r="E48" s="100" t="s">
        <v>109</v>
      </c>
      <c r="F48" s="65" t="s">
        <v>33</v>
      </c>
      <c r="G48" s="24">
        <v>2</v>
      </c>
      <c r="H48" s="72">
        <v>0</v>
      </c>
      <c r="I48" s="73">
        <f t="shared" si="0"/>
        <v>0</v>
      </c>
      <c r="J48" s="77">
        <v>0</v>
      </c>
      <c r="K48" s="73">
        <f t="shared" si="1"/>
        <v>0</v>
      </c>
      <c r="L48" s="75">
        <f t="shared" si="2"/>
        <v>0</v>
      </c>
    </row>
    <row r="49" spans="2:12" s="20" customFormat="1" ht="13.5" customHeight="1" x14ac:dyDescent="0.2">
      <c r="B49" s="3" t="s">
        <v>85</v>
      </c>
      <c r="C49" s="112"/>
      <c r="D49" s="112"/>
      <c r="E49" s="100" t="s">
        <v>110</v>
      </c>
      <c r="F49" s="65" t="s">
        <v>33</v>
      </c>
      <c r="G49" s="24">
        <v>4</v>
      </c>
      <c r="H49" s="72">
        <v>0</v>
      </c>
      <c r="I49" s="73">
        <f t="shared" si="0"/>
        <v>0</v>
      </c>
      <c r="J49" s="77">
        <v>0</v>
      </c>
      <c r="K49" s="73">
        <f t="shared" si="1"/>
        <v>0</v>
      </c>
      <c r="L49" s="75">
        <f t="shared" si="2"/>
        <v>0</v>
      </c>
    </row>
    <row r="50" spans="2:12" s="20" customFormat="1" ht="13.5" customHeight="1" x14ac:dyDescent="0.2">
      <c r="B50" s="3" t="s">
        <v>155</v>
      </c>
      <c r="C50" s="112"/>
      <c r="D50" s="112"/>
      <c r="E50" s="100" t="s">
        <v>111</v>
      </c>
      <c r="F50" s="65" t="s">
        <v>33</v>
      </c>
      <c r="G50" s="24">
        <v>2</v>
      </c>
      <c r="H50" s="72">
        <v>0</v>
      </c>
      <c r="I50" s="73">
        <f t="shared" si="0"/>
        <v>0</v>
      </c>
      <c r="J50" s="77">
        <v>0</v>
      </c>
      <c r="K50" s="73">
        <f t="shared" si="1"/>
        <v>0</v>
      </c>
      <c r="L50" s="75">
        <f t="shared" si="2"/>
        <v>0</v>
      </c>
    </row>
    <row r="51" spans="2:12" s="20" customFormat="1" ht="13.5" customHeight="1" x14ac:dyDescent="0.2">
      <c r="B51" s="3" t="s">
        <v>156</v>
      </c>
      <c r="C51" s="112"/>
      <c r="D51" s="112"/>
      <c r="E51" s="100" t="s">
        <v>112</v>
      </c>
      <c r="F51" s="65" t="s">
        <v>33</v>
      </c>
      <c r="G51" s="24">
        <v>2</v>
      </c>
      <c r="H51" s="72">
        <v>0</v>
      </c>
      <c r="I51" s="73">
        <f t="shared" si="0"/>
        <v>0</v>
      </c>
      <c r="J51" s="77">
        <v>0</v>
      </c>
      <c r="K51" s="73">
        <f t="shared" si="1"/>
        <v>0</v>
      </c>
      <c r="L51" s="75">
        <f t="shared" si="2"/>
        <v>0</v>
      </c>
    </row>
    <row r="52" spans="2:12" s="20" customFormat="1" ht="13.5" customHeight="1" x14ac:dyDescent="0.2">
      <c r="B52" s="3" t="s">
        <v>86</v>
      </c>
      <c r="C52" s="112"/>
      <c r="D52" s="112"/>
      <c r="E52" s="26" t="s">
        <v>23</v>
      </c>
      <c r="F52" s="65" t="s">
        <v>33</v>
      </c>
      <c r="G52" s="24">
        <v>2</v>
      </c>
      <c r="H52" s="72">
        <v>0</v>
      </c>
      <c r="I52" s="73">
        <f t="shared" si="0"/>
        <v>0</v>
      </c>
      <c r="J52" s="77">
        <v>0</v>
      </c>
      <c r="K52" s="73">
        <f t="shared" si="1"/>
        <v>0</v>
      </c>
      <c r="L52" s="75">
        <f t="shared" si="2"/>
        <v>0</v>
      </c>
    </row>
    <row r="53" spans="2:12" s="20" customFormat="1" ht="13.5" customHeight="1" x14ac:dyDescent="0.2">
      <c r="B53" s="3"/>
      <c r="C53" s="113"/>
      <c r="D53" s="113"/>
      <c r="E53" s="87" t="s">
        <v>41</v>
      </c>
      <c r="F53" s="86"/>
      <c r="G53" s="86"/>
      <c r="H53" s="88"/>
      <c r="I53" s="73"/>
      <c r="J53" s="89"/>
      <c r="K53" s="73"/>
      <c r="L53" s="75"/>
    </row>
    <row r="54" spans="2:12" s="20" customFormat="1" ht="25.5" x14ac:dyDescent="0.2">
      <c r="B54" s="3" t="s">
        <v>87</v>
      </c>
      <c r="C54" s="112"/>
      <c r="D54" s="112"/>
      <c r="E54" s="104" t="s">
        <v>152</v>
      </c>
      <c r="F54" s="27" t="s">
        <v>33</v>
      </c>
      <c r="G54" s="24">
        <v>12</v>
      </c>
      <c r="H54" s="72">
        <v>0</v>
      </c>
      <c r="I54" s="73">
        <f t="shared" si="0"/>
        <v>0</v>
      </c>
      <c r="J54" s="77">
        <v>0</v>
      </c>
      <c r="K54" s="73">
        <f t="shared" si="1"/>
        <v>0</v>
      </c>
      <c r="L54" s="75">
        <f t="shared" si="2"/>
        <v>0</v>
      </c>
    </row>
    <row r="55" spans="2:12" s="20" customFormat="1" ht="13.5" customHeight="1" x14ac:dyDescent="0.2">
      <c r="B55" s="3" t="s">
        <v>88</v>
      </c>
      <c r="C55" s="112"/>
      <c r="D55" s="112"/>
      <c r="E55" s="26" t="s">
        <v>151</v>
      </c>
      <c r="F55" s="65" t="s">
        <v>33</v>
      </c>
      <c r="G55" s="24">
        <v>12</v>
      </c>
      <c r="H55" s="72">
        <v>0</v>
      </c>
      <c r="I55" s="73">
        <f t="shared" si="0"/>
        <v>0</v>
      </c>
      <c r="J55" s="77">
        <v>0</v>
      </c>
      <c r="K55" s="73">
        <f t="shared" si="1"/>
        <v>0</v>
      </c>
      <c r="L55" s="75">
        <f t="shared" si="2"/>
        <v>0</v>
      </c>
    </row>
    <row r="56" spans="2:12" s="20" customFormat="1" ht="13.5" customHeight="1" x14ac:dyDescent="0.2">
      <c r="B56" s="3" t="s">
        <v>89</v>
      </c>
      <c r="C56" s="112"/>
      <c r="D56" s="112"/>
      <c r="E56" s="100" t="s">
        <v>103</v>
      </c>
      <c r="F56" s="65" t="s">
        <v>33</v>
      </c>
      <c r="G56" s="24">
        <v>2</v>
      </c>
      <c r="H56" s="72">
        <v>0</v>
      </c>
      <c r="I56" s="73">
        <f t="shared" si="0"/>
        <v>0</v>
      </c>
      <c r="J56" s="77">
        <v>0</v>
      </c>
      <c r="K56" s="73">
        <f t="shared" si="1"/>
        <v>0</v>
      </c>
      <c r="L56" s="75">
        <f t="shared" si="2"/>
        <v>0</v>
      </c>
    </row>
    <row r="57" spans="2:12" s="20" customFormat="1" ht="13.5" customHeight="1" x14ac:dyDescent="0.2">
      <c r="B57" s="3" t="s">
        <v>90</v>
      </c>
      <c r="E57" s="100" t="s">
        <v>104</v>
      </c>
      <c r="F57" s="65" t="s">
        <v>33</v>
      </c>
      <c r="G57" s="24">
        <v>1</v>
      </c>
      <c r="H57" s="72">
        <v>0</v>
      </c>
      <c r="I57" s="73">
        <f t="shared" si="0"/>
        <v>0</v>
      </c>
      <c r="J57" s="77">
        <v>0</v>
      </c>
      <c r="K57" s="73">
        <f t="shared" si="1"/>
        <v>0</v>
      </c>
      <c r="L57" s="75">
        <f t="shared" si="2"/>
        <v>0</v>
      </c>
    </row>
    <row r="58" spans="2:12" s="20" customFormat="1" ht="13.5" customHeight="1" x14ac:dyDescent="0.2">
      <c r="B58" s="3" t="s">
        <v>91</v>
      </c>
      <c r="C58" s="112"/>
      <c r="D58" s="112"/>
      <c r="E58" s="100" t="s">
        <v>105</v>
      </c>
      <c r="F58" s="65" t="s">
        <v>33</v>
      </c>
      <c r="G58" s="24">
        <v>3</v>
      </c>
      <c r="H58" s="72">
        <v>0</v>
      </c>
      <c r="I58" s="73">
        <f t="shared" si="0"/>
        <v>0</v>
      </c>
      <c r="J58" s="77">
        <v>0</v>
      </c>
      <c r="K58" s="73">
        <f t="shared" si="1"/>
        <v>0</v>
      </c>
      <c r="L58" s="75">
        <f t="shared" si="2"/>
        <v>0</v>
      </c>
    </row>
    <row r="59" spans="2:12" s="20" customFormat="1" ht="13.5" customHeight="1" x14ac:dyDescent="0.2">
      <c r="B59" s="3" t="s">
        <v>157</v>
      </c>
      <c r="C59" s="112"/>
      <c r="D59" s="112"/>
      <c r="E59" s="100" t="s">
        <v>106</v>
      </c>
      <c r="F59" s="65" t="s">
        <v>33</v>
      </c>
      <c r="G59" s="24">
        <v>2</v>
      </c>
      <c r="H59" s="72">
        <v>0</v>
      </c>
      <c r="I59" s="73">
        <f t="shared" si="0"/>
        <v>0</v>
      </c>
      <c r="J59" s="77">
        <v>0</v>
      </c>
      <c r="K59" s="73">
        <f t="shared" si="1"/>
        <v>0</v>
      </c>
      <c r="L59" s="75">
        <f t="shared" si="2"/>
        <v>0</v>
      </c>
    </row>
    <row r="60" spans="2:12" s="20" customFormat="1" ht="13.5" customHeight="1" x14ac:dyDescent="0.2">
      <c r="B60" s="3" t="s">
        <v>92</v>
      </c>
      <c r="C60" s="112"/>
      <c r="D60" s="112"/>
      <c r="E60" s="26" t="s">
        <v>144</v>
      </c>
      <c r="F60" s="65" t="s">
        <v>33</v>
      </c>
      <c r="G60" s="24">
        <v>2</v>
      </c>
      <c r="H60" s="72">
        <v>0</v>
      </c>
      <c r="I60" s="73">
        <f t="shared" si="0"/>
        <v>0</v>
      </c>
      <c r="J60" s="77">
        <v>0</v>
      </c>
      <c r="K60" s="73">
        <f t="shared" si="1"/>
        <v>0</v>
      </c>
      <c r="L60" s="75">
        <f t="shared" si="2"/>
        <v>0</v>
      </c>
    </row>
    <row r="61" spans="2:12" s="20" customFormat="1" ht="13.5" customHeight="1" x14ac:dyDescent="0.2">
      <c r="B61" s="3"/>
      <c r="C61" s="113"/>
      <c r="D61" s="113"/>
      <c r="E61" s="87" t="s">
        <v>40</v>
      </c>
      <c r="F61" s="86"/>
      <c r="G61" s="86"/>
      <c r="H61" s="88"/>
      <c r="I61" s="73"/>
      <c r="J61" s="89"/>
      <c r="K61" s="73"/>
      <c r="L61" s="75"/>
    </row>
    <row r="62" spans="2:12" ht="13.5" customHeight="1" x14ac:dyDescent="0.2">
      <c r="B62" s="3" t="s">
        <v>118</v>
      </c>
      <c r="C62" s="112"/>
      <c r="D62" s="112"/>
      <c r="E62" s="26" t="s">
        <v>55</v>
      </c>
      <c r="F62" s="65" t="s">
        <v>33</v>
      </c>
      <c r="G62" s="24">
        <v>2</v>
      </c>
      <c r="H62" s="72">
        <v>0</v>
      </c>
      <c r="I62" s="73">
        <f t="shared" si="0"/>
        <v>0</v>
      </c>
      <c r="J62" s="78">
        <v>0</v>
      </c>
      <c r="K62" s="73">
        <f t="shared" si="1"/>
        <v>0</v>
      </c>
      <c r="L62" s="75">
        <f t="shared" si="2"/>
        <v>0</v>
      </c>
    </row>
    <row r="63" spans="2:12" ht="13.5" customHeight="1" x14ac:dyDescent="0.2">
      <c r="B63" s="3" t="s">
        <v>119</v>
      </c>
      <c r="C63" s="112"/>
      <c r="D63" s="112"/>
      <c r="E63" s="26" t="s">
        <v>16</v>
      </c>
      <c r="F63" s="65" t="s">
        <v>33</v>
      </c>
      <c r="G63" s="24">
        <v>2</v>
      </c>
      <c r="H63" s="72">
        <v>0</v>
      </c>
      <c r="I63" s="73">
        <f t="shared" si="0"/>
        <v>0</v>
      </c>
      <c r="J63" s="78">
        <v>0</v>
      </c>
      <c r="K63" s="73">
        <f t="shared" si="1"/>
        <v>0</v>
      </c>
      <c r="L63" s="75">
        <f t="shared" si="2"/>
        <v>0</v>
      </c>
    </row>
    <row r="64" spans="2:12" ht="13.5" customHeight="1" x14ac:dyDescent="0.2">
      <c r="B64" s="3" t="s">
        <v>120</v>
      </c>
      <c r="C64" s="112"/>
      <c r="D64" s="112"/>
      <c r="E64" s="26" t="s">
        <v>50</v>
      </c>
      <c r="F64" s="65" t="s">
        <v>33</v>
      </c>
      <c r="G64" s="24">
        <v>1</v>
      </c>
      <c r="H64" s="72">
        <v>0</v>
      </c>
      <c r="I64" s="73">
        <f t="shared" si="0"/>
        <v>0</v>
      </c>
      <c r="J64" s="78">
        <v>0</v>
      </c>
      <c r="K64" s="73">
        <f t="shared" si="1"/>
        <v>0</v>
      </c>
      <c r="L64" s="75">
        <f t="shared" si="2"/>
        <v>0</v>
      </c>
    </row>
    <row r="65" spans="2:12" ht="13.5" customHeight="1" x14ac:dyDescent="0.2">
      <c r="B65" s="3" t="s">
        <v>158</v>
      </c>
      <c r="C65" s="114"/>
      <c r="D65" s="115"/>
      <c r="E65" s="26" t="s">
        <v>137</v>
      </c>
      <c r="F65" s="65" t="s">
        <v>33</v>
      </c>
      <c r="G65" s="24">
        <v>1</v>
      </c>
      <c r="H65" s="72">
        <v>0</v>
      </c>
      <c r="I65" s="73">
        <f t="shared" si="0"/>
        <v>0</v>
      </c>
      <c r="J65" s="78">
        <v>0</v>
      </c>
      <c r="K65" s="73">
        <f t="shared" si="1"/>
        <v>0</v>
      </c>
      <c r="L65" s="75">
        <f t="shared" si="2"/>
        <v>0</v>
      </c>
    </row>
    <row r="66" spans="2:12" ht="13.5" customHeight="1" x14ac:dyDescent="0.2">
      <c r="B66" s="3" t="s">
        <v>121</v>
      </c>
      <c r="C66" s="112"/>
      <c r="D66" s="112"/>
      <c r="E66" s="26" t="s">
        <v>20</v>
      </c>
      <c r="F66" s="65" t="s">
        <v>33</v>
      </c>
      <c r="G66" s="24">
        <v>1</v>
      </c>
      <c r="H66" s="72">
        <v>0</v>
      </c>
      <c r="I66" s="73">
        <f t="shared" si="0"/>
        <v>0</v>
      </c>
      <c r="J66" s="78">
        <v>0</v>
      </c>
      <c r="K66" s="73">
        <f t="shared" si="1"/>
        <v>0</v>
      </c>
      <c r="L66" s="75">
        <f t="shared" si="2"/>
        <v>0</v>
      </c>
    </row>
    <row r="67" spans="2:12" s="20" customFormat="1" ht="13.5" customHeight="1" x14ac:dyDescent="0.2">
      <c r="B67" s="3" t="s">
        <v>159</v>
      </c>
      <c r="C67" s="112"/>
      <c r="D67" s="112"/>
      <c r="E67" s="26" t="s">
        <v>25</v>
      </c>
      <c r="F67" s="65" t="s">
        <v>33</v>
      </c>
      <c r="G67" s="24">
        <v>1</v>
      </c>
      <c r="H67" s="72">
        <v>0</v>
      </c>
      <c r="I67" s="73">
        <f t="shared" si="0"/>
        <v>0</v>
      </c>
      <c r="J67" s="77">
        <v>0</v>
      </c>
      <c r="K67" s="73">
        <f t="shared" si="1"/>
        <v>0</v>
      </c>
      <c r="L67" s="75">
        <f t="shared" si="2"/>
        <v>0</v>
      </c>
    </row>
    <row r="68" spans="2:12" s="20" customFormat="1" ht="13.5" customHeight="1" x14ac:dyDescent="0.2">
      <c r="B68" s="3" t="s">
        <v>122</v>
      </c>
      <c r="C68" s="112"/>
      <c r="D68" s="112"/>
      <c r="E68" s="100" t="s">
        <v>145</v>
      </c>
      <c r="F68" s="65" t="s">
        <v>14</v>
      </c>
      <c r="G68" s="24">
        <v>2</v>
      </c>
      <c r="H68" s="72">
        <v>0</v>
      </c>
      <c r="I68" s="73">
        <f t="shared" si="0"/>
        <v>0</v>
      </c>
      <c r="J68" s="77">
        <v>0</v>
      </c>
      <c r="K68" s="73">
        <f t="shared" si="1"/>
        <v>0</v>
      </c>
      <c r="L68" s="75">
        <f t="shared" si="2"/>
        <v>0</v>
      </c>
    </row>
    <row r="69" spans="2:12" s="20" customFormat="1" ht="13.5" customHeight="1" x14ac:dyDescent="0.2">
      <c r="B69" s="3" t="s">
        <v>123</v>
      </c>
      <c r="C69" s="112"/>
      <c r="D69" s="112"/>
      <c r="E69" s="100" t="s">
        <v>102</v>
      </c>
      <c r="F69" s="65" t="s">
        <v>33</v>
      </c>
      <c r="G69" s="24">
        <v>1</v>
      </c>
      <c r="H69" s="72">
        <v>0</v>
      </c>
      <c r="I69" s="73">
        <f t="shared" si="0"/>
        <v>0</v>
      </c>
      <c r="J69" s="77">
        <v>0</v>
      </c>
      <c r="K69" s="73">
        <f t="shared" si="1"/>
        <v>0</v>
      </c>
      <c r="L69" s="75">
        <f t="shared" si="2"/>
        <v>0</v>
      </c>
    </row>
    <row r="70" spans="2:12" s="20" customFormat="1" ht="13.5" customHeight="1" x14ac:dyDescent="0.2">
      <c r="B70" s="3" t="s">
        <v>124</v>
      </c>
      <c r="C70" s="112"/>
      <c r="D70" s="112"/>
      <c r="E70" s="26" t="s">
        <v>34</v>
      </c>
      <c r="F70" s="65" t="s">
        <v>33</v>
      </c>
      <c r="G70" s="24">
        <v>2</v>
      </c>
      <c r="H70" s="72">
        <v>0</v>
      </c>
      <c r="I70" s="73">
        <f t="shared" ref="I70:I88" si="3">G70*H70</f>
        <v>0</v>
      </c>
      <c r="J70" s="77">
        <v>0</v>
      </c>
      <c r="K70" s="73">
        <f t="shared" ref="K70:K88" si="4">G70*J70</f>
        <v>0</v>
      </c>
      <c r="L70" s="75">
        <f t="shared" ref="L70:L88" si="5">I70+K70</f>
        <v>0</v>
      </c>
    </row>
    <row r="71" spans="2:12" s="20" customFormat="1" ht="13.5" customHeight="1" x14ac:dyDescent="0.2">
      <c r="B71" s="3" t="s">
        <v>125</v>
      </c>
      <c r="C71" s="112"/>
      <c r="D71" s="112"/>
      <c r="E71" s="26" t="s">
        <v>30</v>
      </c>
      <c r="F71" s="65" t="s">
        <v>33</v>
      </c>
      <c r="G71" s="24">
        <v>14</v>
      </c>
      <c r="H71" s="72">
        <v>0</v>
      </c>
      <c r="I71" s="73">
        <f t="shared" si="3"/>
        <v>0</v>
      </c>
      <c r="J71" s="77">
        <v>0</v>
      </c>
      <c r="K71" s="73">
        <f t="shared" si="4"/>
        <v>0</v>
      </c>
      <c r="L71" s="75">
        <f t="shared" si="5"/>
        <v>0</v>
      </c>
    </row>
    <row r="72" spans="2:12" s="20" customFormat="1" ht="13.5" customHeight="1" x14ac:dyDescent="0.2">
      <c r="B72" s="3"/>
      <c r="C72" s="143"/>
      <c r="D72" s="144"/>
      <c r="E72" s="87" t="s">
        <v>21</v>
      </c>
      <c r="F72" s="86"/>
      <c r="G72" s="86"/>
      <c r="H72" s="88"/>
      <c r="I72" s="73"/>
      <c r="J72" s="89"/>
      <c r="K72" s="73"/>
      <c r="L72" s="75"/>
    </row>
    <row r="73" spans="2:12" s="20" customFormat="1" ht="29.25" customHeight="1" x14ac:dyDescent="0.2">
      <c r="B73" s="3" t="s">
        <v>126</v>
      </c>
      <c r="C73" s="112"/>
      <c r="D73" s="112"/>
      <c r="E73" s="104" t="s">
        <v>51</v>
      </c>
      <c r="F73" s="27" t="s">
        <v>33</v>
      </c>
      <c r="G73" s="24">
        <v>4</v>
      </c>
      <c r="H73" s="72">
        <v>0</v>
      </c>
      <c r="I73" s="73">
        <f t="shared" si="3"/>
        <v>0</v>
      </c>
      <c r="J73" s="77">
        <v>0</v>
      </c>
      <c r="K73" s="73">
        <f t="shared" si="4"/>
        <v>0</v>
      </c>
      <c r="L73" s="75">
        <f t="shared" si="5"/>
        <v>0</v>
      </c>
    </row>
    <row r="74" spans="2:12" s="20" customFormat="1" ht="13.5" customHeight="1" x14ac:dyDescent="0.2">
      <c r="B74" s="3" t="s">
        <v>127</v>
      </c>
      <c r="C74" s="112"/>
      <c r="D74" s="112"/>
      <c r="E74" s="26" t="s">
        <v>52</v>
      </c>
      <c r="F74" s="65" t="s">
        <v>33</v>
      </c>
      <c r="G74" s="24">
        <v>4</v>
      </c>
      <c r="H74" s="72">
        <v>0</v>
      </c>
      <c r="I74" s="73">
        <f t="shared" si="3"/>
        <v>0</v>
      </c>
      <c r="J74" s="77">
        <v>0</v>
      </c>
      <c r="K74" s="73">
        <f t="shared" si="4"/>
        <v>0</v>
      </c>
      <c r="L74" s="75">
        <f t="shared" si="5"/>
        <v>0</v>
      </c>
    </row>
    <row r="75" spans="2:12" s="20" customFormat="1" ht="13.5" customHeight="1" x14ac:dyDescent="0.2">
      <c r="B75" s="3" t="s">
        <v>128</v>
      </c>
      <c r="C75" s="112"/>
      <c r="D75" s="112"/>
      <c r="E75" s="26" t="s">
        <v>35</v>
      </c>
      <c r="F75" s="65" t="s">
        <v>33</v>
      </c>
      <c r="G75" s="24">
        <v>2</v>
      </c>
      <c r="H75" s="72">
        <v>0</v>
      </c>
      <c r="I75" s="73">
        <f t="shared" si="3"/>
        <v>0</v>
      </c>
      <c r="J75" s="77">
        <v>0</v>
      </c>
      <c r="K75" s="73">
        <f t="shared" si="4"/>
        <v>0</v>
      </c>
      <c r="L75" s="75">
        <f t="shared" si="5"/>
        <v>0</v>
      </c>
    </row>
    <row r="76" spans="2:12" s="20" customFormat="1" ht="13.5" customHeight="1" x14ac:dyDescent="0.2">
      <c r="B76" s="3" t="s">
        <v>129</v>
      </c>
      <c r="C76" s="112"/>
      <c r="D76" s="112"/>
      <c r="E76" s="26" t="s">
        <v>36</v>
      </c>
      <c r="F76" s="65" t="s">
        <v>33</v>
      </c>
      <c r="G76" s="24">
        <v>2</v>
      </c>
      <c r="H76" s="72">
        <v>0</v>
      </c>
      <c r="I76" s="73">
        <f t="shared" si="3"/>
        <v>0</v>
      </c>
      <c r="J76" s="77">
        <v>0</v>
      </c>
      <c r="K76" s="73">
        <f t="shared" si="4"/>
        <v>0</v>
      </c>
      <c r="L76" s="75">
        <f t="shared" si="5"/>
        <v>0</v>
      </c>
    </row>
    <row r="77" spans="2:12" s="20" customFormat="1" ht="13.5" customHeight="1" x14ac:dyDescent="0.2">
      <c r="B77" s="3"/>
      <c r="C77" s="113"/>
      <c r="D77" s="113"/>
      <c r="E77" s="87" t="s">
        <v>24</v>
      </c>
      <c r="F77" s="86"/>
      <c r="G77" s="86"/>
      <c r="H77" s="88"/>
      <c r="I77" s="73"/>
      <c r="J77" s="89"/>
      <c r="K77" s="73"/>
      <c r="L77" s="75"/>
    </row>
    <row r="78" spans="2:12" s="20" customFormat="1" ht="13.5" customHeight="1" x14ac:dyDescent="0.2">
      <c r="B78" s="3" t="s">
        <v>130</v>
      </c>
      <c r="C78" s="112"/>
      <c r="D78" s="112"/>
      <c r="E78" s="26" t="s">
        <v>47</v>
      </c>
      <c r="F78" s="65" t="s">
        <v>46</v>
      </c>
      <c r="G78" s="65">
        <v>40</v>
      </c>
      <c r="H78" s="72">
        <v>0</v>
      </c>
      <c r="I78" s="73">
        <f t="shared" si="3"/>
        <v>0</v>
      </c>
      <c r="J78" s="77">
        <v>0</v>
      </c>
      <c r="K78" s="73">
        <f t="shared" si="4"/>
        <v>0</v>
      </c>
      <c r="L78" s="75">
        <f t="shared" si="5"/>
        <v>0</v>
      </c>
    </row>
    <row r="79" spans="2:12" s="20" customFormat="1" ht="13.5" customHeight="1" x14ac:dyDescent="0.2">
      <c r="B79" s="3" t="s">
        <v>131</v>
      </c>
      <c r="C79" s="112"/>
      <c r="D79" s="112"/>
      <c r="E79" s="26" t="s">
        <v>56</v>
      </c>
      <c r="F79" s="65" t="s">
        <v>14</v>
      </c>
      <c r="G79" s="65">
        <v>1</v>
      </c>
      <c r="H79" s="72">
        <v>0</v>
      </c>
      <c r="I79" s="73">
        <f t="shared" si="3"/>
        <v>0</v>
      </c>
      <c r="J79" s="77">
        <v>0</v>
      </c>
      <c r="K79" s="73">
        <f t="shared" si="4"/>
        <v>0</v>
      </c>
      <c r="L79" s="75">
        <f t="shared" si="5"/>
        <v>0</v>
      </c>
    </row>
    <row r="80" spans="2:12" s="20" customFormat="1" ht="13.5" customHeight="1" x14ac:dyDescent="0.2">
      <c r="B80" s="3" t="s">
        <v>132</v>
      </c>
      <c r="C80" s="112"/>
      <c r="D80" s="112"/>
      <c r="E80" s="105" t="s">
        <v>15</v>
      </c>
      <c r="F80" s="65" t="s">
        <v>14</v>
      </c>
      <c r="G80" s="24">
        <v>4</v>
      </c>
      <c r="H80" s="72">
        <v>0</v>
      </c>
      <c r="I80" s="73">
        <f t="shared" si="3"/>
        <v>0</v>
      </c>
      <c r="J80" s="77">
        <v>0</v>
      </c>
      <c r="K80" s="73">
        <f t="shared" si="4"/>
        <v>0</v>
      </c>
      <c r="L80" s="75">
        <f t="shared" si="5"/>
        <v>0</v>
      </c>
    </row>
    <row r="81" spans="2:12" s="20" customFormat="1" ht="13.5" customHeight="1" x14ac:dyDescent="0.2">
      <c r="B81" s="3"/>
      <c r="C81" s="113"/>
      <c r="D81" s="113"/>
      <c r="E81" s="87" t="s">
        <v>39</v>
      </c>
      <c r="F81" s="86" t="s">
        <v>14</v>
      </c>
      <c r="G81" s="86"/>
      <c r="H81" s="88"/>
      <c r="I81" s="73"/>
      <c r="J81" s="89"/>
      <c r="K81" s="73"/>
      <c r="L81" s="75"/>
    </row>
    <row r="82" spans="2:12" s="20" customFormat="1" ht="25.5" x14ac:dyDescent="0.2">
      <c r="B82" s="3" t="s">
        <v>160</v>
      </c>
      <c r="C82" s="112"/>
      <c r="D82" s="112"/>
      <c r="E82" s="26" t="s">
        <v>22</v>
      </c>
      <c r="F82" s="27" t="s">
        <v>17</v>
      </c>
      <c r="G82" s="24">
        <v>30</v>
      </c>
      <c r="H82" s="76"/>
      <c r="I82" s="73">
        <f t="shared" si="3"/>
        <v>0</v>
      </c>
      <c r="J82" s="77">
        <v>0</v>
      </c>
      <c r="K82" s="73">
        <f t="shared" si="4"/>
        <v>0</v>
      </c>
      <c r="L82" s="75">
        <f t="shared" si="5"/>
        <v>0</v>
      </c>
    </row>
    <row r="83" spans="2:12" s="20" customFormat="1" ht="13.5" customHeight="1" x14ac:dyDescent="0.2">
      <c r="B83" s="3" t="s">
        <v>161</v>
      </c>
      <c r="C83" s="112"/>
      <c r="D83" s="112"/>
      <c r="E83" s="26" t="s">
        <v>29</v>
      </c>
      <c r="F83" s="65" t="s">
        <v>33</v>
      </c>
      <c r="G83" s="24">
        <v>4</v>
      </c>
      <c r="H83" s="72">
        <v>0</v>
      </c>
      <c r="I83" s="73">
        <f t="shared" si="3"/>
        <v>0</v>
      </c>
      <c r="J83" s="77">
        <v>0</v>
      </c>
      <c r="K83" s="73">
        <f t="shared" si="4"/>
        <v>0</v>
      </c>
      <c r="L83" s="75">
        <f t="shared" si="5"/>
        <v>0</v>
      </c>
    </row>
    <row r="84" spans="2:12" s="20" customFormat="1" ht="13.5" customHeight="1" x14ac:dyDescent="0.2">
      <c r="B84" s="3" t="s">
        <v>133</v>
      </c>
      <c r="C84" s="112"/>
      <c r="D84" s="112"/>
      <c r="E84" s="26" t="s">
        <v>37</v>
      </c>
      <c r="F84" s="65" t="s">
        <v>33</v>
      </c>
      <c r="G84" s="24">
        <v>2</v>
      </c>
      <c r="H84" s="72">
        <v>0</v>
      </c>
      <c r="I84" s="73">
        <f t="shared" si="3"/>
        <v>0</v>
      </c>
      <c r="J84" s="77">
        <v>0</v>
      </c>
      <c r="K84" s="73">
        <f t="shared" si="4"/>
        <v>0</v>
      </c>
      <c r="L84" s="75">
        <f t="shared" si="5"/>
        <v>0</v>
      </c>
    </row>
    <row r="85" spans="2:12" s="20" customFormat="1" ht="13.5" customHeight="1" x14ac:dyDescent="0.2">
      <c r="B85" s="3" t="s">
        <v>162</v>
      </c>
      <c r="C85" s="112"/>
      <c r="D85" s="112"/>
      <c r="E85" s="26" t="s">
        <v>38</v>
      </c>
      <c r="F85" s="65" t="s">
        <v>33</v>
      </c>
      <c r="G85" s="24">
        <v>2</v>
      </c>
      <c r="H85" s="72">
        <v>0</v>
      </c>
      <c r="I85" s="73">
        <f t="shared" si="3"/>
        <v>0</v>
      </c>
      <c r="J85" s="77">
        <v>0</v>
      </c>
      <c r="K85" s="73">
        <f t="shared" si="4"/>
        <v>0</v>
      </c>
      <c r="L85" s="75">
        <f t="shared" si="5"/>
        <v>0</v>
      </c>
    </row>
    <row r="86" spans="2:12" s="20" customFormat="1" ht="13.5" customHeight="1" x14ac:dyDescent="0.2">
      <c r="B86" s="3" t="s">
        <v>163</v>
      </c>
      <c r="C86" s="112"/>
      <c r="D86" s="112"/>
      <c r="E86" s="26" t="s">
        <v>53</v>
      </c>
      <c r="F86" s="65" t="s">
        <v>45</v>
      </c>
      <c r="G86" s="24">
        <v>10</v>
      </c>
      <c r="H86" s="72">
        <v>0</v>
      </c>
      <c r="I86" s="73">
        <f t="shared" si="3"/>
        <v>0</v>
      </c>
      <c r="J86" s="77">
        <v>0</v>
      </c>
      <c r="K86" s="73">
        <f t="shared" si="4"/>
        <v>0</v>
      </c>
      <c r="L86" s="75">
        <f t="shared" si="5"/>
        <v>0</v>
      </c>
    </row>
    <row r="87" spans="2:12" s="20" customFormat="1" ht="13.5" customHeight="1" x14ac:dyDescent="0.2">
      <c r="B87" s="3" t="s">
        <v>164</v>
      </c>
      <c r="C87" s="112"/>
      <c r="D87" s="112"/>
      <c r="E87" s="26" t="s">
        <v>48</v>
      </c>
      <c r="F87" s="65" t="s">
        <v>14</v>
      </c>
      <c r="G87" s="24">
        <v>1</v>
      </c>
      <c r="H87" s="72">
        <v>0</v>
      </c>
      <c r="I87" s="73">
        <f t="shared" si="3"/>
        <v>0</v>
      </c>
      <c r="J87" s="77">
        <v>0</v>
      </c>
      <c r="K87" s="73">
        <f t="shared" si="4"/>
        <v>0</v>
      </c>
      <c r="L87" s="75">
        <f t="shared" si="5"/>
        <v>0</v>
      </c>
    </row>
    <row r="88" spans="2:12" s="20" customFormat="1" ht="13.5" customHeight="1" thickBot="1" x14ac:dyDescent="0.25">
      <c r="B88" s="106" t="s">
        <v>134</v>
      </c>
      <c r="C88" s="129"/>
      <c r="D88" s="129"/>
      <c r="E88" s="96" t="s">
        <v>49</v>
      </c>
      <c r="F88" s="95" t="s">
        <v>14</v>
      </c>
      <c r="G88" s="97">
        <v>1</v>
      </c>
      <c r="H88" s="98">
        <v>0</v>
      </c>
      <c r="I88" s="73">
        <f t="shared" si="3"/>
        <v>0</v>
      </c>
      <c r="J88" s="99">
        <v>0</v>
      </c>
      <c r="K88" s="107">
        <f t="shared" si="4"/>
        <v>0</v>
      </c>
      <c r="L88" s="103">
        <f t="shared" si="5"/>
        <v>0</v>
      </c>
    </row>
    <row r="89" spans="2:12" ht="12.75" customHeight="1" thickBot="1" x14ac:dyDescent="0.25">
      <c r="B89" s="30"/>
      <c r="C89" s="30"/>
      <c r="D89" s="30"/>
      <c r="E89" s="30"/>
      <c r="F89" s="30"/>
      <c r="G89" s="30"/>
      <c r="H89" s="30"/>
      <c r="I89" s="28"/>
      <c r="J89" s="30"/>
      <c r="K89" s="30"/>
      <c r="L89" s="82"/>
    </row>
    <row r="90" spans="2:12" s="31" customFormat="1" ht="16.5" customHeight="1" thickBot="1" x14ac:dyDescent="0.3">
      <c r="B90" s="124" t="s">
        <v>57</v>
      </c>
      <c r="C90" s="125"/>
      <c r="D90" s="125"/>
      <c r="E90" s="125"/>
      <c r="F90" s="28"/>
      <c r="G90" s="28"/>
      <c r="H90" s="121">
        <f>SUM(L19:L88)</f>
        <v>0</v>
      </c>
      <c r="I90" s="122"/>
      <c r="J90" s="29"/>
      <c r="K90" s="29"/>
      <c r="L90" s="30"/>
    </row>
    <row r="91" spans="2:12" ht="15.75" customHeight="1" thickBot="1" x14ac:dyDescent="0.3">
      <c r="B91" s="124" t="s">
        <v>64</v>
      </c>
      <c r="C91" s="125"/>
      <c r="D91" s="125"/>
      <c r="E91" s="125"/>
      <c r="F91" s="28"/>
      <c r="G91" s="28"/>
      <c r="H91" s="121">
        <f>H90*0.21</f>
        <v>0</v>
      </c>
      <c r="I91" s="122"/>
      <c r="J91" s="32"/>
      <c r="K91" s="32"/>
      <c r="L91" s="32"/>
    </row>
    <row r="92" spans="2:12" s="31" customFormat="1" ht="17.25" customHeight="1" thickBot="1" x14ac:dyDescent="0.3">
      <c r="B92" s="124" t="s">
        <v>65</v>
      </c>
      <c r="C92" s="125"/>
      <c r="D92" s="125"/>
      <c r="E92" s="125"/>
      <c r="F92" s="28"/>
      <c r="G92" s="28"/>
      <c r="H92" s="121">
        <f>H90+H91</f>
        <v>0</v>
      </c>
      <c r="I92" s="122"/>
      <c r="J92" s="29"/>
    </row>
    <row r="93" spans="2:12" s="31" customFormat="1" ht="15" customHeight="1" x14ac:dyDescent="0.2">
      <c r="B93" s="29"/>
      <c r="C93" s="29"/>
      <c r="D93" s="29"/>
      <c r="E93" s="29"/>
      <c r="F93" s="33"/>
      <c r="G93" s="34"/>
      <c r="H93" s="29"/>
      <c r="I93" s="35"/>
      <c r="J93" s="29"/>
    </row>
    <row r="94" spans="2:12" s="31" customFormat="1" ht="12.75" customHeight="1" x14ac:dyDescent="0.2">
      <c r="B94" s="29"/>
      <c r="C94" s="29"/>
      <c r="D94" s="29"/>
      <c r="E94" s="36"/>
      <c r="F94" s="36"/>
      <c r="G94" s="36"/>
      <c r="H94" s="36"/>
      <c r="I94" s="36"/>
      <c r="J94" s="29"/>
    </row>
    <row r="95" spans="2:12" s="31" customFormat="1" x14ac:dyDescent="0.2">
      <c r="B95" s="29"/>
      <c r="C95" s="29"/>
      <c r="D95" s="29"/>
      <c r="E95" s="36"/>
      <c r="F95" s="36"/>
      <c r="G95" s="36"/>
      <c r="H95" s="36"/>
      <c r="I95" s="36"/>
      <c r="J95" s="29"/>
    </row>
    <row r="96" spans="2:12" s="31" customFormat="1" ht="45.75" customHeight="1" x14ac:dyDescent="0.2">
      <c r="E96" s="36"/>
      <c r="F96" s="36"/>
      <c r="G96" s="36"/>
      <c r="H96" s="118"/>
      <c r="I96" s="118"/>
      <c r="J96" s="118"/>
    </row>
    <row r="97" spans="1:12" s="31" customFormat="1" x14ac:dyDescent="0.2">
      <c r="E97" s="36"/>
      <c r="F97" s="36"/>
      <c r="G97" s="36"/>
      <c r="H97" s="36"/>
      <c r="I97" s="36"/>
    </row>
    <row r="98" spans="1:12" ht="13.9" customHeight="1" x14ac:dyDescent="0.2">
      <c r="A98" s="7"/>
      <c r="B98" s="123"/>
      <c r="C98" s="123"/>
      <c r="D98" s="123"/>
      <c r="E98" s="37"/>
    </row>
    <row r="99" spans="1:12" x14ac:dyDescent="0.2">
      <c r="B99" s="117"/>
      <c r="C99" s="116"/>
      <c r="D99" s="116"/>
      <c r="E99" s="117"/>
      <c r="F99" s="117"/>
      <c r="G99" s="117"/>
      <c r="H99" s="117"/>
      <c r="I99" s="117"/>
      <c r="J99" s="117"/>
      <c r="K99" s="117"/>
      <c r="L99" s="117"/>
    </row>
    <row r="100" spans="1:12" x14ac:dyDescent="0.2">
      <c r="B100" s="117"/>
      <c r="C100" s="116"/>
      <c r="D100" s="116"/>
      <c r="E100" s="117"/>
      <c r="F100" s="117"/>
      <c r="G100" s="117"/>
      <c r="H100" s="117"/>
      <c r="I100" s="117"/>
      <c r="J100" s="117"/>
      <c r="K100" s="117"/>
      <c r="L100" s="116"/>
    </row>
    <row r="101" spans="1:12" x14ac:dyDescent="0.2">
      <c r="B101" s="117"/>
      <c r="C101" s="116"/>
      <c r="D101" s="116"/>
      <c r="E101" s="117"/>
      <c r="F101" s="117"/>
      <c r="G101" s="117"/>
      <c r="H101" s="63"/>
      <c r="I101" s="63"/>
      <c r="J101" s="63"/>
      <c r="K101" s="63"/>
      <c r="L101" s="116"/>
    </row>
    <row r="102" spans="1:12" x14ac:dyDescent="0.2">
      <c r="B102" s="67"/>
      <c r="C102" s="128"/>
      <c r="D102" s="128"/>
      <c r="E102" s="67"/>
      <c r="F102" s="67"/>
      <c r="G102" s="67"/>
      <c r="H102" s="67"/>
      <c r="I102" s="67"/>
      <c r="J102" s="67"/>
      <c r="K102" s="67"/>
      <c r="L102" s="67"/>
    </row>
    <row r="103" spans="1:12" ht="15.75" customHeight="1" x14ac:dyDescent="0.2">
      <c r="B103" s="127"/>
      <c r="C103" s="127"/>
      <c r="D103" s="127"/>
      <c r="E103" s="66"/>
      <c r="F103" s="66"/>
      <c r="G103" s="66"/>
      <c r="H103" s="66"/>
      <c r="I103" s="66"/>
      <c r="J103" s="66"/>
      <c r="K103" s="66"/>
      <c r="L103" s="38"/>
    </row>
    <row r="104" spans="1:12" x14ac:dyDescent="0.2">
      <c r="B104" s="1"/>
      <c r="C104" s="126"/>
      <c r="D104" s="126"/>
      <c r="E104" s="39"/>
      <c r="F104" s="64"/>
      <c r="G104" s="64"/>
      <c r="H104" s="2"/>
      <c r="I104" s="2"/>
      <c r="J104" s="2"/>
      <c r="K104" s="2"/>
      <c r="L104" s="2"/>
    </row>
    <row r="105" spans="1:12" ht="13.15" customHeight="1" x14ac:dyDescent="0.2">
      <c r="B105" s="1"/>
      <c r="C105" s="126"/>
      <c r="D105" s="126"/>
      <c r="E105" s="40"/>
      <c r="F105" s="41"/>
      <c r="G105" s="42"/>
      <c r="H105" s="43"/>
      <c r="I105" s="43"/>
      <c r="J105" s="43"/>
      <c r="K105" s="43"/>
      <c r="L105" s="43"/>
    </row>
    <row r="106" spans="1:12" x14ac:dyDescent="0.2">
      <c r="B106" s="1"/>
      <c r="C106" s="126"/>
      <c r="D106" s="126"/>
      <c r="E106" s="39"/>
      <c r="F106" s="64"/>
      <c r="G106" s="64"/>
      <c r="H106" s="2"/>
      <c r="I106" s="2"/>
      <c r="J106" s="44"/>
      <c r="K106" s="2"/>
      <c r="L106" s="2"/>
    </row>
    <row r="107" spans="1:12" x14ac:dyDescent="0.2">
      <c r="B107" s="1"/>
      <c r="C107" s="126"/>
      <c r="D107" s="126"/>
      <c r="E107" s="39"/>
      <c r="F107" s="64"/>
      <c r="G107" s="42"/>
      <c r="H107" s="43"/>
      <c r="I107" s="45"/>
      <c r="J107" s="2"/>
      <c r="K107" s="45"/>
      <c r="L107" s="2"/>
    </row>
    <row r="108" spans="1:12" x14ac:dyDescent="0.2">
      <c r="B108" s="1"/>
      <c r="C108" s="126"/>
      <c r="D108" s="126"/>
      <c r="E108" s="39"/>
      <c r="F108" s="64"/>
      <c r="G108" s="42"/>
      <c r="H108" s="43"/>
      <c r="I108" s="45"/>
      <c r="J108" s="2"/>
      <c r="K108" s="45"/>
      <c r="L108" s="2"/>
    </row>
    <row r="109" spans="1:12" x14ac:dyDescent="0.2">
      <c r="B109" s="1"/>
      <c r="C109" s="126"/>
      <c r="D109" s="126"/>
      <c r="E109" s="39"/>
      <c r="F109" s="64"/>
      <c r="G109" s="42"/>
      <c r="H109" s="43"/>
      <c r="I109" s="45"/>
      <c r="J109" s="2"/>
      <c r="K109" s="45"/>
      <c r="L109" s="2"/>
    </row>
    <row r="110" spans="1:12" x14ac:dyDescent="0.2">
      <c r="B110" s="1"/>
      <c r="C110" s="126"/>
      <c r="D110" s="126"/>
      <c r="E110" s="39"/>
      <c r="F110" s="64"/>
      <c r="G110" s="42"/>
      <c r="H110" s="43"/>
      <c r="I110" s="45"/>
      <c r="J110" s="2"/>
      <c r="K110" s="45"/>
      <c r="L110" s="2"/>
    </row>
    <row r="111" spans="1:12" x14ac:dyDescent="0.2">
      <c r="B111" s="1"/>
      <c r="C111" s="126"/>
      <c r="D111" s="126"/>
      <c r="E111" s="39"/>
      <c r="F111" s="64"/>
      <c r="G111" s="42"/>
      <c r="H111" s="43"/>
      <c r="I111" s="45"/>
      <c r="J111" s="2"/>
      <c r="K111" s="45"/>
      <c r="L111" s="2"/>
    </row>
    <row r="112" spans="1:12" x14ac:dyDescent="0.2">
      <c r="B112" s="1"/>
      <c r="C112" s="126"/>
      <c r="D112" s="126"/>
      <c r="E112" s="39"/>
      <c r="F112" s="64"/>
      <c r="G112" s="42"/>
      <c r="H112" s="43"/>
      <c r="I112" s="45"/>
      <c r="J112" s="2"/>
      <c r="K112" s="45"/>
      <c r="L112" s="2"/>
    </row>
    <row r="113" spans="2:12" x14ac:dyDescent="0.2">
      <c r="B113" s="1"/>
      <c r="C113" s="126"/>
      <c r="D113" s="126"/>
      <c r="E113" s="39"/>
      <c r="F113" s="64"/>
      <c r="G113" s="42"/>
      <c r="H113" s="43"/>
      <c r="I113" s="45"/>
      <c r="J113" s="2"/>
      <c r="K113" s="45"/>
      <c r="L113" s="2"/>
    </row>
    <row r="114" spans="2:12" x14ac:dyDescent="0.2">
      <c r="B114" s="1"/>
      <c r="C114" s="126"/>
      <c r="D114" s="126"/>
      <c r="E114" s="39"/>
      <c r="F114" s="64"/>
      <c r="G114" s="42"/>
      <c r="H114" s="43"/>
      <c r="I114" s="45"/>
      <c r="J114" s="2"/>
      <c r="K114" s="45"/>
      <c r="L114" s="2"/>
    </row>
    <row r="115" spans="2:12" x14ac:dyDescent="0.2">
      <c r="B115" s="1"/>
      <c r="C115" s="126"/>
      <c r="D115" s="126"/>
      <c r="E115" s="39"/>
      <c r="F115" s="64"/>
      <c r="G115" s="42"/>
      <c r="H115" s="43"/>
      <c r="I115" s="45"/>
      <c r="J115" s="2"/>
      <c r="K115" s="45"/>
      <c r="L115" s="2"/>
    </row>
    <row r="116" spans="2:12" x14ac:dyDescent="0.2">
      <c r="B116" s="1"/>
      <c r="C116" s="126"/>
      <c r="D116" s="126"/>
      <c r="E116" s="39"/>
      <c r="F116" s="64"/>
      <c r="G116" s="64"/>
      <c r="H116" s="2"/>
      <c r="I116" s="2"/>
      <c r="J116" s="44"/>
      <c r="K116" s="2"/>
      <c r="L116" s="2"/>
    </row>
    <row r="117" spans="2:12" s="20" customFormat="1" x14ac:dyDescent="0.2">
      <c r="B117" s="1"/>
      <c r="C117" s="126"/>
      <c r="D117" s="126"/>
      <c r="E117" s="39"/>
      <c r="F117" s="64"/>
      <c r="G117" s="42"/>
      <c r="H117" s="43"/>
      <c r="I117" s="45"/>
      <c r="J117" s="43"/>
      <c r="K117" s="45"/>
      <c r="L117" s="2"/>
    </row>
    <row r="118" spans="2:12" s="20" customFormat="1" x14ac:dyDescent="0.2">
      <c r="B118" s="1"/>
      <c r="C118" s="126"/>
      <c r="D118" s="126"/>
      <c r="E118" s="39"/>
      <c r="F118" s="64"/>
      <c r="G118" s="42"/>
      <c r="H118" s="43"/>
      <c r="I118" s="45"/>
      <c r="J118" s="43"/>
      <c r="K118" s="45"/>
      <c r="L118" s="2"/>
    </row>
    <row r="119" spans="2:12" x14ac:dyDescent="0.2">
      <c r="B119" s="1"/>
      <c r="C119" s="126"/>
      <c r="D119" s="126"/>
      <c r="E119" s="39"/>
      <c r="F119" s="64"/>
      <c r="G119" s="42"/>
      <c r="H119" s="43"/>
      <c r="I119" s="45"/>
      <c r="J119" s="2"/>
      <c r="K119" s="45"/>
      <c r="L119" s="2"/>
    </row>
    <row r="120" spans="2:12" x14ac:dyDescent="0.2">
      <c r="B120" s="1"/>
      <c r="C120" s="126"/>
      <c r="D120" s="126"/>
      <c r="E120" s="39"/>
      <c r="F120" s="64"/>
      <c r="G120" s="42"/>
      <c r="H120" s="43"/>
      <c r="I120" s="45"/>
      <c r="J120" s="2"/>
      <c r="K120" s="45"/>
      <c r="L120" s="2"/>
    </row>
    <row r="121" spans="2:12" x14ac:dyDescent="0.2">
      <c r="B121" s="1"/>
      <c r="C121" s="126"/>
      <c r="D121" s="126"/>
      <c r="E121" s="39"/>
      <c r="F121" s="64"/>
      <c r="G121" s="64"/>
      <c r="H121" s="2"/>
      <c r="I121" s="2"/>
      <c r="J121" s="44"/>
      <c r="K121" s="2"/>
      <c r="L121" s="2"/>
    </row>
    <row r="122" spans="2:12" x14ac:dyDescent="0.2">
      <c r="B122" s="1"/>
      <c r="C122" s="64"/>
      <c r="D122" s="64"/>
      <c r="E122" s="39"/>
      <c r="F122" s="64"/>
      <c r="G122" s="42"/>
      <c r="H122" s="43"/>
      <c r="I122" s="45"/>
      <c r="J122" s="2"/>
      <c r="K122" s="45"/>
      <c r="L122" s="2"/>
    </row>
    <row r="123" spans="2:12" x14ac:dyDescent="0.2">
      <c r="B123" s="1"/>
      <c r="C123" s="64"/>
      <c r="D123" s="64"/>
      <c r="E123" s="39"/>
      <c r="F123" s="64"/>
      <c r="G123" s="42"/>
      <c r="H123" s="43"/>
      <c r="I123" s="45"/>
      <c r="J123" s="2"/>
      <c r="K123" s="45"/>
      <c r="L123" s="2"/>
    </row>
    <row r="124" spans="2:12" x14ac:dyDescent="0.2">
      <c r="B124" s="1"/>
      <c r="C124" s="64"/>
      <c r="D124" s="64"/>
      <c r="E124" s="39"/>
      <c r="F124" s="64"/>
      <c r="G124" s="42"/>
      <c r="H124" s="43"/>
      <c r="I124" s="45"/>
      <c r="J124" s="2"/>
      <c r="K124" s="45"/>
      <c r="L124" s="2"/>
    </row>
    <row r="125" spans="2:12" x14ac:dyDescent="0.2">
      <c r="B125" s="1"/>
      <c r="C125" s="64"/>
      <c r="D125" s="64"/>
      <c r="E125" s="39"/>
      <c r="F125" s="64"/>
      <c r="G125" s="42"/>
      <c r="H125" s="43"/>
      <c r="I125" s="45"/>
      <c r="J125" s="2"/>
      <c r="K125" s="45"/>
      <c r="L125" s="2"/>
    </row>
    <row r="126" spans="2:12" x14ac:dyDescent="0.2">
      <c r="B126" s="1"/>
      <c r="C126" s="64"/>
      <c r="D126" s="64"/>
      <c r="E126" s="39"/>
      <c r="F126" s="64"/>
      <c r="G126" s="42"/>
      <c r="H126" s="43"/>
      <c r="I126" s="45"/>
      <c r="J126" s="2"/>
      <c r="K126" s="45"/>
      <c r="L126" s="2"/>
    </row>
    <row r="127" spans="2:12" s="20" customFormat="1" x14ac:dyDescent="0.2">
      <c r="B127" s="1"/>
      <c r="C127" s="64"/>
      <c r="D127" s="64"/>
      <c r="E127" s="39"/>
      <c r="F127" s="64"/>
      <c r="G127" s="42"/>
      <c r="H127" s="43"/>
      <c r="I127" s="45"/>
      <c r="J127" s="43"/>
      <c r="K127" s="45"/>
      <c r="L127" s="2"/>
    </row>
    <row r="128" spans="2:12" x14ac:dyDescent="0.2">
      <c r="B128" s="1"/>
      <c r="C128" s="64"/>
      <c r="D128" s="64"/>
      <c r="E128" s="39"/>
      <c r="F128" s="64"/>
      <c r="G128" s="42"/>
      <c r="H128" s="43"/>
      <c r="I128" s="45"/>
      <c r="J128" s="2"/>
      <c r="K128" s="45"/>
      <c r="L128" s="2"/>
    </row>
    <row r="129" spans="2:12" x14ac:dyDescent="0.2">
      <c r="B129" s="1"/>
      <c r="C129" s="64"/>
      <c r="D129" s="64"/>
      <c r="E129" s="39"/>
      <c r="F129" s="64"/>
      <c r="G129" s="64"/>
      <c r="H129" s="2"/>
      <c r="I129" s="2"/>
      <c r="J129" s="44"/>
      <c r="K129" s="2"/>
      <c r="L129" s="2"/>
    </row>
    <row r="130" spans="2:12" s="20" customFormat="1" x14ac:dyDescent="0.2">
      <c r="B130" s="1"/>
      <c r="C130" s="64"/>
      <c r="D130" s="64"/>
      <c r="E130" s="39"/>
      <c r="F130" s="64"/>
      <c r="G130" s="42"/>
      <c r="H130" s="43"/>
      <c r="I130" s="45"/>
      <c r="J130" s="2"/>
      <c r="K130" s="45"/>
      <c r="L130" s="2"/>
    </row>
    <row r="131" spans="2:12" s="20" customFormat="1" x14ac:dyDescent="0.2">
      <c r="B131" s="1"/>
      <c r="C131" s="64"/>
      <c r="D131" s="64"/>
      <c r="E131" s="39"/>
      <c r="F131" s="64"/>
      <c r="G131" s="42"/>
      <c r="H131" s="43"/>
      <c r="I131" s="45"/>
      <c r="J131" s="43"/>
      <c r="K131" s="45"/>
      <c r="L131" s="2"/>
    </row>
    <row r="132" spans="2:12" s="20" customFormat="1" x14ac:dyDescent="0.2">
      <c r="B132" s="1"/>
      <c r="C132" s="64"/>
      <c r="D132" s="64"/>
      <c r="E132" s="39"/>
      <c r="F132" s="64"/>
      <c r="G132" s="42"/>
      <c r="H132" s="43"/>
      <c r="I132" s="45"/>
      <c r="J132" s="43"/>
      <c r="K132" s="45"/>
      <c r="L132" s="2"/>
    </row>
    <row r="133" spans="2:12" s="20" customFormat="1" x14ac:dyDescent="0.2">
      <c r="B133" s="1"/>
      <c r="C133" s="64"/>
      <c r="D133" s="64"/>
      <c r="E133" s="39"/>
      <c r="F133" s="64"/>
      <c r="G133" s="42"/>
      <c r="H133" s="43"/>
      <c r="I133" s="45"/>
      <c r="J133" s="43"/>
      <c r="K133" s="45"/>
      <c r="L133" s="2"/>
    </row>
    <row r="134" spans="2:12" x14ac:dyDescent="0.2">
      <c r="B134" s="1"/>
      <c r="C134" s="126"/>
      <c r="D134" s="126"/>
      <c r="E134" s="39"/>
      <c r="F134" s="64"/>
      <c r="G134" s="64"/>
      <c r="H134" s="2"/>
      <c r="I134" s="2"/>
      <c r="J134" s="44"/>
      <c r="K134" s="2"/>
      <c r="L134" s="2"/>
    </row>
    <row r="135" spans="2:12" x14ac:dyDescent="0.2">
      <c r="B135" s="1"/>
      <c r="C135" s="126"/>
      <c r="D135" s="126"/>
      <c r="E135" s="39"/>
      <c r="F135" s="64"/>
      <c r="G135" s="42"/>
      <c r="H135" s="43"/>
      <c r="I135" s="45"/>
      <c r="J135" s="2"/>
      <c r="K135" s="45"/>
      <c r="L135" s="2"/>
    </row>
    <row r="136" spans="2:12" x14ac:dyDescent="0.2">
      <c r="B136" s="1"/>
      <c r="C136" s="126"/>
      <c r="D136" s="126"/>
      <c r="E136" s="39"/>
      <c r="F136" s="64"/>
      <c r="G136" s="42"/>
      <c r="H136" s="43"/>
      <c r="I136" s="45"/>
      <c r="J136" s="2"/>
      <c r="K136" s="45"/>
      <c r="L136" s="2"/>
    </row>
    <row r="137" spans="2:12" x14ac:dyDescent="0.2">
      <c r="B137" s="1"/>
      <c r="C137" s="126"/>
      <c r="D137" s="126"/>
      <c r="E137" s="39"/>
      <c r="F137" s="64"/>
      <c r="G137" s="64"/>
      <c r="H137" s="2"/>
      <c r="I137" s="2"/>
      <c r="J137" s="44"/>
      <c r="K137" s="2"/>
      <c r="L137" s="2"/>
    </row>
    <row r="138" spans="2:12" x14ac:dyDescent="0.2">
      <c r="B138" s="1"/>
      <c r="C138" s="64"/>
      <c r="D138" s="64"/>
      <c r="E138" s="39"/>
      <c r="F138" s="64"/>
      <c r="G138" s="42"/>
      <c r="H138" s="43"/>
      <c r="I138" s="45"/>
      <c r="J138" s="2"/>
      <c r="K138" s="45"/>
      <c r="L138" s="2"/>
    </row>
    <row r="139" spans="2:12" x14ac:dyDescent="0.2">
      <c r="B139" s="1"/>
      <c r="C139" s="64"/>
      <c r="D139" s="64"/>
      <c r="E139" s="39"/>
      <c r="F139" s="64"/>
      <c r="G139" s="42"/>
      <c r="H139" s="43"/>
      <c r="I139" s="45"/>
      <c r="J139" s="2"/>
      <c r="K139" s="45"/>
      <c r="L139" s="2"/>
    </row>
    <row r="140" spans="2:12" s="20" customFormat="1" x14ac:dyDescent="0.2">
      <c r="B140" s="1"/>
      <c r="C140" s="64"/>
      <c r="D140" s="64"/>
      <c r="E140" s="39"/>
      <c r="F140" s="64"/>
      <c r="G140" s="42"/>
      <c r="H140" s="43"/>
      <c r="I140" s="45"/>
      <c r="J140" s="43"/>
      <c r="K140" s="45"/>
      <c r="L140" s="2"/>
    </row>
    <row r="141" spans="2:12" s="20" customFormat="1" x14ac:dyDescent="0.2">
      <c r="B141" s="1"/>
      <c r="C141" s="64"/>
      <c r="D141" s="64"/>
      <c r="E141" s="39"/>
      <c r="F141" s="64"/>
      <c r="G141" s="42"/>
      <c r="H141" s="43"/>
      <c r="I141" s="45"/>
      <c r="J141" s="43"/>
      <c r="K141" s="45"/>
      <c r="L141" s="2"/>
    </row>
    <row r="142" spans="2:12" x14ac:dyDescent="0.2">
      <c r="B142" s="1"/>
      <c r="C142" s="64"/>
      <c r="D142" s="64"/>
      <c r="E142" s="46"/>
      <c r="F142" s="64"/>
      <c r="G142" s="42"/>
      <c r="H142" s="43"/>
      <c r="I142" s="45"/>
      <c r="J142" s="2"/>
      <c r="K142" s="45"/>
      <c r="L142" s="2"/>
    </row>
    <row r="143" spans="2:12" x14ac:dyDescent="0.2">
      <c r="B143" s="1"/>
      <c r="C143" s="64"/>
      <c r="D143" s="64"/>
      <c r="E143" s="39"/>
      <c r="F143" s="64"/>
      <c r="G143" s="42"/>
      <c r="H143" s="43"/>
      <c r="I143" s="45"/>
      <c r="J143" s="2"/>
      <c r="K143" s="45"/>
      <c r="L143" s="2"/>
    </row>
    <row r="144" spans="2:12" x14ac:dyDescent="0.2">
      <c r="B144" s="1"/>
      <c r="C144" s="64"/>
      <c r="D144" s="64"/>
      <c r="E144" s="47"/>
      <c r="F144" s="64"/>
      <c r="G144" s="42"/>
      <c r="H144" s="43"/>
      <c r="I144" s="45"/>
      <c r="J144" s="2"/>
      <c r="K144" s="45"/>
      <c r="L144" s="2"/>
    </row>
    <row r="145" spans="2:12" x14ac:dyDescent="0.2">
      <c r="B145" s="48"/>
      <c r="C145" s="48"/>
      <c r="D145" s="48"/>
      <c r="E145" s="48"/>
      <c r="F145" s="49"/>
      <c r="G145" s="49"/>
      <c r="H145" s="48"/>
      <c r="I145" s="48"/>
      <c r="J145" s="48"/>
      <c r="K145" s="48"/>
      <c r="L145" s="48"/>
    </row>
    <row r="146" spans="2:12" s="31" customFormat="1" ht="16.5" customHeight="1" x14ac:dyDescent="0.25">
      <c r="B146" s="132"/>
      <c r="C146" s="132"/>
      <c r="D146" s="132"/>
      <c r="E146" s="132"/>
      <c r="F146" s="50"/>
      <c r="G146" s="50"/>
      <c r="H146" s="130"/>
      <c r="I146" s="130"/>
      <c r="J146" s="51"/>
      <c r="K146" s="51"/>
      <c r="L146" s="50"/>
    </row>
    <row r="147" spans="2:12" x14ac:dyDescent="0.2">
      <c r="B147" s="48"/>
      <c r="C147" s="48"/>
      <c r="D147" s="48"/>
      <c r="E147" s="48"/>
      <c r="F147" s="49"/>
      <c r="G147" s="49"/>
      <c r="H147" s="48"/>
      <c r="I147" s="48"/>
      <c r="J147" s="48"/>
      <c r="K147" s="48"/>
      <c r="L147" s="48"/>
    </row>
    <row r="148" spans="2:12" s="31" customFormat="1" ht="20.25" x14ac:dyDescent="0.3">
      <c r="B148" s="52"/>
      <c r="C148" s="52"/>
      <c r="D148" s="52"/>
      <c r="E148" s="52"/>
      <c r="F148" s="52"/>
      <c r="G148" s="52"/>
      <c r="H148" s="131"/>
      <c r="I148" s="131"/>
      <c r="J148" s="51"/>
      <c r="K148" s="51"/>
      <c r="L148" s="51"/>
    </row>
    <row r="149" spans="2:12" x14ac:dyDescent="0.2">
      <c r="B149" s="53"/>
      <c r="C149" s="53"/>
      <c r="D149" s="53"/>
      <c r="E149" s="53"/>
      <c r="F149" s="54"/>
      <c r="G149" s="54"/>
      <c r="H149" s="53"/>
      <c r="I149" s="53"/>
      <c r="J149" s="53"/>
      <c r="K149" s="53"/>
      <c r="L149" s="53"/>
    </row>
  </sheetData>
  <sheetProtection algorithmName="SHA-512" hashValue="TO0ccLQmtKlSc2WU35dTKw7Y9bE7RxhXEz2DIUQEe9Zalsjy4YCMJI5oAQA9YH1J1Xvhtp57xgBFwvlkMOpfaQ==" saltValue="vgc25JxHteAC9Z/ArTRtiA==" spinCount="100000" sheet="1"/>
  <protectedRanges>
    <protectedRange sqref="J19:J88" name="Oblast2"/>
    <protectedRange sqref="H19:H88" name="Oblast1"/>
  </protectedRanges>
  <dataConsolidate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127">
    <mergeCell ref="E1:G1"/>
    <mergeCell ref="B10:E10"/>
    <mergeCell ref="B13:B15"/>
    <mergeCell ref="B16:D16"/>
    <mergeCell ref="C18:D18"/>
    <mergeCell ref="G13:G15"/>
    <mergeCell ref="C23:D23"/>
    <mergeCell ref="C24:D24"/>
    <mergeCell ref="C27:D27"/>
    <mergeCell ref="C21:D21"/>
    <mergeCell ref="B9:T9"/>
    <mergeCell ref="H13:L13"/>
    <mergeCell ref="L14:L15"/>
    <mergeCell ref="C19:D19"/>
    <mergeCell ref="C20:D20"/>
    <mergeCell ref="D11:E11"/>
    <mergeCell ref="C22:D22"/>
    <mergeCell ref="C42:D42"/>
    <mergeCell ref="C34:D34"/>
    <mergeCell ref="C82:D82"/>
    <mergeCell ref="C83:D83"/>
    <mergeCell ref="C84:D84"/>
    <mergeCell ref="C85:D85"/>
    <mergeCell ref="C86:D86"/>
    <mergeCell ref="C72:D72"/>
    <mergeCell ref="C61:D61"/>
    <mergeCell ref="C45:D45"/>
    <mergeCell ref="C79:D79"/>
    <mergeCell ref="C135:D135"/>
    <mergeCell ref="C136:D136"/>
    <mergeCell ref="C13:D15"/>
    <mergeCell ref="F13:F15"/>
    <mergeCell ref="C17:D17"/>
    <mergeCell ref="E13:E15"/>
    <mergeCell ref="C41:D41"/>
    <mergeCell ref="C43:D43"/>
    <mergeCell ref="C60:D60"/>
    <mergeCell ref="B91:E91"/>
    <mergeCell ref="C75:D75"/>
    <mergeCell ref="C51:D51"/>
    <mergeCell ref="C62:D62"/>
    <mergeCell ref="C63:D63"/>
    <mergeCell ref="C64:D64"/>
    <mergeCell ref="C66:D66"/>
    <mergeCell ref="C56:D56"/>
    <mergeCell ref="C58:D58"/>
    <mergeCell ref="C67:D67"/>
    <mergeCell ref="C52:D52"/>
    <mergeCell ref="C44:D44"/>
    <mergeCell ref="C36:D36"/>
    <mergeCell ref="C37:D37"/>
    <mergeCell ref="H146:I146"/>
    <mergeCell ref="H148:I148"/>
    <mergeCell ref="E99:E101"/>
    <mergeCell ref="C121:D121"/>
    <mergeCell ref="C110:D110"/>
    <mergeCell ref="C111:D111"/>
    <mergeCell ref="B146:E146"/>
    <mergeCell ref="C134:D134"/>
    <mergeCell ref="C137:D137"/>
    <mergeCell ref="C113:D113"/>
    <mergeCell ref="C114:D114"/>
    <mergeCell ref="C115:D115"/>
    <mergeCell ref="C116:D116"/>
    <mergeCell ref="C117:D117"/>
    <mergeCell ref="C77:D77"/>
    <mergeCell ref="C55:D55"/>
    <mergeCell ref="C118:D118"/>
    <mergeCell ref="C119:D119"/>
    <mergeCell ref="C120:D120"/>
    <mergeCell ref="C71:D71"/>
    <mergeCell ref="C78:D78"/>
    <mergeCell ref="C109:D109"/>
    <mergeCell ref="B103:D103"/>
    <mergeCell ref="B99:B101"/>
    <mergeCell ref="C108:D108"/>
    <mergeCell ref="C99:D101"/>
    <mergeCell ref="C104:D104"/>
    <mergeCell ref="C102:D102"/>
    <mergeCell ref="C105:D105"/>
    <mergeCell ref="C106:D106"/>
    <mergeCell ref="C107:D107"/>
    <mergeCell ref="B92:E92"/>
    <mergeCell ref="C112:D112"/>
    <mergeCell ref="C88:D88"/>
    <mergeCell ref="C87:D87"/>
    <mergeCell ref="C73:D73"/>
    <mergeCell ref="C74:D74"/>
    <mergeCell ref="C76:D76"/>
    <mergeCell ref="C59:D59"/>
    <mergeCell ref="C65:D65"/>
    <mergeCell ref="L100:L101"/>
    <mergeCell ref="J100:K100"/>
    <mergeCell ref="H100:I100"/>
    <mergeCell ref="H99:L99"/>
    <mergeCell ref="H96:J96"/>
    <mergeCell ref="C69:D69"/>
    <mergeCell ref="J14:K14"/>
    <mergeCell ref="C68:D68"/>
    <mergeCell ref="H14:I14"/>
    <mergeCell ref="C46:D46"/>
    <mergeCell ref="H91:I91"/>
    <mergeCell ref="H92:I92"/>
    <mergeCell ref="C70:D70"/>
    <mergeCell ref="H90:I90"/>
    <mergeCell ref="F99:F101"/>
    <mergeCell ref="G99:G101"/>
    <mergeCell ref="B98:D98"/>
    <mergeCell ref="B90:E90"/>
    <mergeCell ref="C81:D81"/>
    <mergeCell ref="C80:D80"/>
    <mergeCell ref="C53:D53"/>
    <mergeCell ref="C54:D54"/>
    <mergeCell ref="C28:D28"/>
    <mergeCell ref="C29:D29"/>
    <mergeCell ref="C30:D30"/>
    <mergeCell ref="C31:D31"/>
    <mergeCell ref="C32:D32"/>
    <mergeCell ref="C33:D33"/>
    <mergeCell ref="C50:D50"/>
    <mergeCell ref="C35:D35"/>
    <mergeCell ref="C38:D38"/>
    <mergeCell ref="C47:D47"/>
    <mergeCell ref="C48:D48"/>
    <mergeCell ref="C49:D49"/>
    <mergeCell ref="C39:D39"/>
    <mergeCell ref="C40:D40"/>
  </mergeCells>
  <phoneticPr fontId="18" type="noConversion"/>
  <pageMargins left="0.25" right="0.25" top="0.75" bottom="0.75" header="0.3" footer="0.3"/>
  <pageSetup paperSize="9" scale="43" fitToHeight="0" orientation="portrait" r:id="rId2"/>
  <drawing r:id="rId3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Kontrolní ceník</vt:lpstr>
      <vt:lpstr>'Kontrolní ceník'!Oblast_tisku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Schmittová Pavlína</cp:lastModifiedBy>
  <cp:lastPrinted>2025-07-23T08:54:58Z</cp:lastPrinted>
  <dcterms:created xsi:type="dcterms:W3CDTF">2011-01-14T09:12:36Z</dcterms:created>
  <dcterms:modified xsi:type="dcterms:W3CDTF">2025-07-23T08:58:25Z</dcterms:modified>
  <cp:contentStatus/>
</cp:coreProperties>
</file>