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I:\OddMTZ\Z Kubišta\příprava_CTD_Zajištění technické podpory a servisu diagnostiky závad jedoucích železničních vozidel typu ASDEK\1. Zadávací dokumentace\"/>
    </mc:Choice>
  </mc:AlternateContent>
  <xr:revisionPtr revIDLastSave="0" documentId="13_ncr:1_{47B7CA67-F20D-49E1-86D5-16D40F95677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říloha č. 3 ZD" sheetId="1" r:id="rId1"/>
    <sheet name="Příloha č. 3 ZD_č. 2 Smlouvy A" sheetId="2" r:id="rId2"/>
    <sheet name="Příloha č. 3 ZD_č. 2 RD B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5" i="3" l="1"/>
  <c r="F133" i="3"/>
  <c r="F137" i="3"/>
  <c r="F136" i="3"/>
  <c r="F135" i="3"/>
  <c r="F134" i="3"/>
  <c r="F132" i="3"/>
  <c r="F131" i="3"/>
  <c r="F130" i="3"/>
  <c r="F129" i="3"/>
  <c r="F128" i="3"/>
  <c r="F127" i="3"/>
  <c r="F126" i="3"/>
  <c r="F124" i="3"/>
  <c r="F123" i="3"/>
  <c r="F122" i="3"/>
  <c r="F138" i="3" s="1"/>
  <c r="F142" i="3" s="1"/>
  <c r="D11" i="1" s="1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116" i="3" s="1"/>
  <c r="F88" i="3"/>
  <c r="F87" i="3"/>
  <c r="F86" i="3"/>
  <c r="F85" i="3"/>
  <c r="F84" i="3"/>
  <c r="F83" i="3"/>
  <c r="F82" i="3"/>
  <c r="F81" i="3"/>
  <c r="F80" i="3"/>
  <c r="F79" i="3"/>
  <c r="F89" i="3" s="1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72" i="3" s="1"/>
  <c r="F110" i="2" l="1"/>
  <c r="F112" i="2" s="1"/>
  <c r="F98" i="2"/>
  <c r="F97" i="2"/>
  <c r="F96" i="2"/>
  <c r="F95" i="2"/>
  <c r="F85" i="2"/>
  <c r="F84" i="2"/>
  <c r="F83" i="2"/>
  <c r="F82" i="2"/>
  <c r="F73" i="2"/>
  <c r="F75" i="2" s="1"/>
  <c r="E73" i="2"/>
  <c r="E75" i="2" s="1"/>
  <c r="F99" i="2" l="1"/>
  <c r="F101" i="2" s="1"/>
  <c r="F103" i="2" s="1"/>
  <c r="F115" i="2" s="1"/>
  <c r="D8" i="1" s="1"/>
  <c r="F86" i="2"/>
  <c r="F88" i="2" s="1"/>
  <c r="D14" i="1" l="1"/>
</calcChain>
</file>

<file path=xl/sharedStrings.xml><?xml version="1.0" encoding="utf-8"?>
<sst xmlns="http://schemas.openxmlformats.org/spreadsheetml/2006/main" count="602" uniqueCount="194">
  <si>
    <t>Příloha č. 3 Zadávací dokumentace - Ceník</t>
  </si>
  <si>
    <t>Celková nabídková cena veřejné zakázky</t>
  </si>
  <si>
    <t>Celková nabídková cena za část A veřejné zakázky v Kč bez DPH</t>
  </si>
  <si>
    <t>Celková nabídková cena za část B veřejné zakázky v Kč bez DPH</t>
  </si>
  <si>
    <t>Tabulka č. 1 - Profylaktické prohlídky zařízení Diagnostiky</t>
  </si>
  <si>
    <t>Servisované zařízení</t>
  </si>
  <si>
    <t>Místo</t>
  </si>
  <si>
    <t>OŘ</t>
  </si>
  <si>
    <t>Cena prohlídky [Kč bez DPH]</t>
  </si>
  <si>
    <t>Doprava                [Kč bez DPH]</t>
  </si>
  <si>
    <t>ASDEK/PMZ/GM/GH/PHOENIX</t>
  </si>
  <si>
    <t>Stvolová</t>
  </si>
  <si>
    <t>Brno</t>
  </si>
  <si>
    <t>Blansko</t>
  </si>
  <si>
    <t>Laštovičky</t>
  </si>
  <si>
    <t>Přibyslav</t>
  </si>
  <si>
    <t>Česká</t>
  </si>
  <si>
    <t>Březské</t>
  </si>
  <si>
    <t>Okrouhlice</t>
  </si>
  <si>
    <t>Hoštice-Heroltice</t>
  </si>
  <si>
    <t>ASDEK/PMZ/GM/GH/Cyberscan</t>
  </si>
  <si>
    <t>Vojkovice</t>
  </si>
  <si>
    <t>Moravský Písek</t>
  </si>
  <si>
    <t>Břeclav GR.</t>
  </si>
  <si>
    <t>Lužice</t>
  </si>
  <si>
    <t>Lanžhot</t>
  </si>
  <si>
    <t>Podivín</t>
  </si>
  <si>
    <t>Ústí n.O.</t>
  </si>
  <si>
    <t>Hradec Králové</t>
  </si>
  <si>
    <t>Damníkov</t>
  </si>
  <si>
    <t>Svitavy</t>
  </si>
  <si>
    <t>Lichkov</t>
  </si>
  <si>
    <t>Černá za Bory</t>
  </si>
  <si>
    <t>Obědovice</t>
  </si>
  <si>
    <t>Starý Kolín</t>
  </si>
  <si>
    <t>Opočínek</t>
  </si>
  <si>
    <t>ASDEK/GM/GH/PHOENIX</t>
  </si>
  <si>
    <t>Hynčina</t>
  </si>
  <si>
    <t>Olomouc</t>
  </si>
  <si>
    <t>Libivá</t>
  </si>
  <si>
    <t>Brodek u P.</t>
  </si>
  <si>
    <t>Lipník n.B.</t>
  </si>
  <si>
    <t>Břest</t>
  </si>
  <si>
    <t>Lidečko</t>
  </si>
  <si>
    <t>Jeseník n.Odrou</t>
  </si>
  <si>
    <t>Ostrava</t>
  </si>
  <si>
    <t>Petrovice u K.</t>
  </si>
  <si>
    <t>Jistebník</t>
  </si>
  <si>
    <t>Bystřice nad Olší</t>
  </si>
  <si>
    <t>Sudoměřice</t>
  </si>
  <si>
    <t>Plzeň</t>
  </si>
  <si>
    <t>Nemanice</t>
  </si>
  <si>
    <t>Planá n.L.</t>
  </si>
  <si>
    <t>Zliv</t>
  </si>
  <si>
    <t>Pracejovice</t>
  </si>
  <si>
    <t>Včelná</t>
  </si>
  <si>
    <t>Šťáhlavy</t>
  </si>
  <si>
    <t>Doubravka</t>
  </si>
  <si>
    <t>Dobřany</t>
  </si>
  <si>
    <t>Tlučná</t>
  </si>
  <si>
    <t>Bdeněves</t>
  </si>
  <si>
    <t>Chodová Planá</t>
  </si>
  <si>
    <t>Církvice</t>
  </si>
  <si>
    <t>Praha</t>
  </si>
  <si>
    <t>Kamenné Zboží</t>
  </si>
  <si>
    <t>Poříčany</t>
  </si>
  <si>
    <t>ASDEK/PMZ/GM/GH/PHOENIX  2x</t>
  </si>
  <si>
    <t>Tuklaty</t>
  </si>
  <si>
    <t>Horní Měcholupy</t>
  </si>
  <si>
    <t>Dřísy</t>
  </si>
  <si>
    <t>Olbramovice</t>
  </si>
  <si>
    <t>Mělník</t>
  </si>
  <si>
    <t>Vraňany</t>
  </si>
  <si>
    <t>Řež</t>
  </si>
  <si>
    <t>Cerhovice</t>
  </si>
  <si>
    <t>Senohraby</t>
  </si>
  <si>
    <t>Oleško</t>
  </si>
  <si>
    <t>Ústí nad Labem</t>
  </si>
  <si>
    <t>Dolní Zálezly</t>
  </si>
  <si>
    <t>Dolní Žleb</t>
  </si>
  <si>
    <t>Chabařovice</t>
  </si>
  <si>
    <t>Kyselka</t>
  </si>
  <si>
    <t>Libochovany</t>
  </si>
  <si>
    <t>Jenišov 2TK</t>
  </si>
  <si>
    <t>Jenišov 1TK</t>
  </si>
  <si>
    <t>Řehlovice</t>
  </si>
  <si>
    <t>ASDEK/PMZ/GM/GH/PHOENIX+B16:B71</t>
  </si>
  <si>
    <t>Zeleneč</t>
  </si>
  <si>
    <t>Dílčí cena za 1 kampaň</t>
  </si>
  <si>
    <t>(bez DPH)</t>
  </si>
  <si>
    <t>Celková dílčí cena za dobu plnění Smlouvy (počet kampaní: 7)</t>
  </si>
  <si>
    <t>Tabulka č. 2 - Technická podpora zařízení Diagnostiky</t>
  </si>
  <si>
    <t>Technická podpora zařízení Diagnostiky</t>
  </si>
  <si>
    <t>Množství (pololetí)</t>
  </si>
  <si>
    <t>Jednotka</t>
  </si>
  <si>
    <t>Jednotková cena za MD (Kč)</t>
  </si>
  <si>
    <t>Cena/cyklus (Kč)</t>
  </si>
  <si>
    <t>Service Desk a technická podpora</t>
  </si>
  <si>
    <t>MD</t>
  </si>
  <si>
    <t>Vzdálená správa</t>
  </si>
  <si>
    <t>Operativní skladování náhradních dílů a manipulace (4 palety)</t>
  </si>
  <si>
    <t>den</t>
  </si>
  <si>
    <t>Operativní manipulace (4 palety)</t>
  </si>
  <si>
    <t>Celková dílčí cena za dobu plnění Smlouvy (počet cyklů: 6)</t>
  </si>
  <si>
    <t>Tabulka č. 3 - Technická podpora nadstavbového modulu ROSA-TDS</t>
  </si>
  <si>
    <t>Podpora provozu</t>
  </si>
  <si>
    <t>Cena/pololetí (Kč)</t>
  </si>
  <si>
    <t>ServiceDesk a technická podpora</t>
  </si>
  <si>
    <t>Vzdálená administrace a správa</t>
  </si>
  <si>
    <t>Monitoring provozu</t>
  </si>
  <si>
    <t>Řešení nestandardních stavů - SLA</t>
  </si>
  <si>
    <t>Cena CELKEM pro pevnou část plnění za celou dobu trvání Smlouvy</t>
  </si>
  <si>
    <t>Tabulka č. 4 - Řešení drobných uživatelských provozních úprav nadstavbového modulu ROSA-TDS.</t>
  </si>
  <si>
    <t>Drobné provozní úpravy</t>
  </si>
  <si>
    <t>Množství (předpoiklad)</t>
  </si>
  <si>
    <t>Cena celkem</t>
  </si>
  <si>
    <t>Řešení drobných uživatelských požadavků</t>
  </si>
  <si>
    <t>Předpokládaná cena za rámcovou část plnění Smlouvy se zohledněním předpokládaného množství</t>
  </si>
  <si>
    <t>Celková nabídková cena pro část A stanovená za účelem hodnocení podaných nabídek</t>
  </si>
  <si>
    <r>
      <t>Dílčí cena za</t>
    </r>
    <r>
      <rPr>
        <b/>
        <sz val="12"/>
        <color rgb="FFFF0000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>cyklus celkem</t>
    </r>
  </si>
  <si>
    <t>Tabulka č. 1 - Servisní zásahy na zařízení Diagnostiky</t>
  </si>
  <si>
    <t>Lokalita</t>
  </si>
  <si>
    <t>Předpokládaný objem plnění (výjezd)*</t>
  </si>
  <si>
    <t>Cena Dopravy                [Kč]</t>
  </si>
  <si>
    <t xml:space="preserve">Přepočtená cena </t>
  </si>
  <si>
    <t>předpokládaná dílčí cena CELKEM za dobu plnění Rámcové dohody</t>
  </si>
  <si>
    <t>* předpokládaný objem po celou dobu trvání rámcové dohody</t>
  </si>
  <si>
    <t>Tabulka č. 2 - Náhradní díly IHO, IHL (Phoenix)</t>
  </si>
  <si>
    <t>Název náhradního dílu</t>
  </si>
  <si>
    <t>Měrná jednotka</t>
  </si>
  <si>
    <t>Požadovaný počet dílů na pohotovostním skladě [ks]</t>
  </si>
  <si>
    <t>Předpokládaný objem plnění*</t>
  </si>
  <si>
    <t>Cena za 1 kus 
[Kč]</t>
  </si>
  <si>
    <t>Power supply 24V</t>
  </si>
  <si>
    <t>ks</t>
  </si>
  <si>
    <t>Passive board</t>
  </si>
  <si>
    <t>Active board</t>
  </si>
  <si>
    <t>SCT computer</t>
  </si>
  <si>
    <t>Sensor HABD</t>
  </si>
  <si>
    <t>Sensor HWD</t>
  </si>
  <si>
    <t>Power supply for cover heat</t>
  </si>
  <si>
    <t>HABD cover</t>
  </si>
  <si>
    <t>HWD cover</t>
  </si>
  <si>
    <t>Wheel sensors COK/HS31</t>
  </si>
  <si>
    <t>Tabulka č. 3 - Náhradní díly INJ (PMZ)</t>
  </si>
  <si>
    <t>Ppožadovaný počet dílů na pohotovostním skladě [ks]</t>
  </si>
  <si>
    <t>Board LCOK</t>
  </si>
  <si>
    <t>Board LCNK UIC60</t>
  </si>
  <si>
    <t>Board LCNK S49</t>
  </si>
  <si>
    <t>Board LCPM</t>
  </si>
  <si>
    <t>Module MZIP</t>
  </si>
  <si>
    <t>Module MCPU</t>
  </si>
  <si>
    <t>Module MSTR</t>
  </si>
  <si>
    <t>Module MCOM</t>
  </si>
  <si>
    <t>Module MCNK</t>
  </si>
  <si>
    <t>Module MCPM</t>
  </si>
  <si>
    <t>Holder COK HS for UIC60</t>
  </si>
  <si>
    <t>Holder COK HS for S49</t>
  </si>
  <si>
    <t>COK HS for UIC60</t>
  </si>
  <si>
    <t>COK HS for S49</t>
  </si>
  <si>
    <t>Sensor CPMA1</t>
  </si>
  <si>
    <t>Sensor CPMB1</t>
  </si>
  <si>
    <t>Sensor CPMA2</t>
  </si>
  <si>
    <t>Sensor CPMB2</t>
  </si>
  <si>
    <t>Conector for CNK to the rail</t>
  </si>
  <si>
    <t>Computer JKP</t>
  </si>
  <si>
    <t>Computer LST</t>
  </si>
  <si>
    <t>Tabulka č. 3 - Kalkulace vybraných oprav v rámci pozáručního servisu</t>
  </si>
  <si>
    <t>Druh opravy/výměny</t>
  </si>
  <si>
    <t>Montáž IHL, IHO</t>
  </si>
  <si>
    <t>Kč</t>
  </si>
  <si>
    <t>Přeprava IHL, IHO</t>
  </si>
  <si>
    <t>Oprava snímače IHL, IHO</t>
  </si>
  <si>
    <t>Výměna snímače IHL, IHO (komplet)</t>
  </si>
  <si>
    <t>Montáž snímače COK HS/HSZ31</t>
  </si>
  <si>
    <t>Přeprava snímače COK HS/HSZ31</t>
  </si>
  <si>
    <t>Oprava snímače COK HS</t>
  </si>
  <si>
    <t>Oprava snímače COK HSZ31</t>
  </si>
  <si>
    <t>Montáž INJ</t>
  </si>
  <si>
    <t>Přeprava INJ</t>
  </si>
  <si>
    <t>Oprava snímače INJ</t>
  </si>
  <si>
    <t>Výměna snímače INJ (komplet)</t>
  </si>
  <si>
    <t>Servisní zásah vzdáleným přístupem</t>
  </si>
  <si>
    <t>člověkohodina</t>
  </si>
  <si>
    <t>Servisní zásah na místě nad rámec vybraných oprav</t>
  </si>
  <si>
    <t>Servisní zásah - doprava</t>
  </si>
  <si>
    <t>Zákaznický požadavek</t>
  </si>
  <si>
    <t>Celková nabídková cena pro část B stanovená za účelem hodnocení podaných nabídek</t>
  </si>
  <si>
    <t>Přílohu č. 3 Zadávací dokumentace dále tvoří:</t>
  </si>
  <si>
    <t>Příloha č. 2 Smlouvy A - Bližší specifikace plnění a ceník a součást přílohy č. 3 Zadávací dokumentace</t>
  </si>
  <si>
    <t>Příloha č. 2 Rámcové dohody a součást přílohy č. 3 Zadávací dokumentace</t>
  </si>
  <si>
    <t>Celková (souhrnná) nabídková cena za části A a B veřejné zakázky v Kč bez DPH, která je předmětem hodnocení podaných nabídek</t>
  </si>
  <si>
    <t>Příloha č. 2 závazného vzoru smlouvy o poskytování služeb (pro část A plnění) - účastníkem vyplněná příloha se pak stane samostanou přílohou č. 2 Smlouvy</t>
  </si>
  <si>
    <t>Příloha č. 2 závazného vzoru rámcové dohody (pro část B plnění) - Účastníkem vyplněná příloha se pak stane samostatnou přílohou č. 2 Rámcové dohody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</si>
</sst>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&quot;Kč&quot;"/>
    <numFmt numFmtId="165" formatCode="#,##0.0_ ;\-#,##0.0\ "/>
    <numFmt numFmtId="166" formatCode="_-* #,##0.00\ _K_č_-;\-* #,##0.00\ _K_č_-;_-* &quot;-&quot;??\ _K_č_-;_-@_-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b/>
      <sz val="12"/>
      <color theme="4" tint="-0.249977111117893"/>
      <name val="Arial"/>
      <family val="2"/>
      <charset val="238"/>
    </font>
    <font>
      <sz val="11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1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center" wrapText="1"/>
    </xf>
    <xf numFmtId="0" fontId="10" fillId="4" borderId="3" xfId="0" applyFont="1" applyFill="1" applyBorder="1"/>
    <xf numFmtId="0" fontId="11" fillId="4" borderId="3" xfId="0" applyFont="1" applyFill="1" applyBorder="1" applyAlignment="1">
      <alignment horizontal="left" vertical="top"/>
    </xf>
    <xf numFmtId="0" fontId="11" fillId="4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center"/>
    </xf>
    <xf numFmtId="3" fontId="11" fillId="5" borderId="3" xfId="2" applyNumberForma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4" fillId="6" borderId="0" xfId="0" applyFont="1" applyFill="1"/>
    <xf numFmtId="3" fontId="0" fillId="7" borderId="15" xfId="0" applyNumberFormat="1" applyFill="1" applyBorder="1"/>
    <xf numFmtId="42" fontId="4" fillId="7" borderId="16" xfId="0" applyNumberFormat="1" applyFont="1" applyFill="1" applyBorder="1" applyAlignment="1">
      <alignment horizontal="right"/>
    </xf>
    <xf numFmtId="0" fontId="0" fillId="7" borderId="15" xfId="0" applyFill="1" applyBorder="1"/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43" fontId="11" fillId="5" borderId="3" xfId="1" applyFont="1" applyFill="1" applyBorder="1" applyAlignment="1" applyProtection="1">
      <alignment horizontal="center" vertical="center"/>
      <protection locked="0"/>
    </xf>
    <xf numFmtId="43" fontId="11" fillId="7" borderId="3" xfId="1" applyFont="1" applyFill="1" applyBorder="1" applyAlignment="1">
      <alignment horizontal="center" vertical="center"/>
    </xf>
    <xf numFmtId="42" fontId="4" fillId="7" borderId="21" xfId="0" applyNumberFormat="1" applyFont="1" applyFill="1" applyBorder="1" applyAlignment="1">
      <alignment horizontal="right"/>
    </xf>
    <xf numFmtId="0" fontId="9" fillId="3" borderId="0" xfId="0" applyFont="1" applyFill="1" applyAlignment="1">
      <alignment vertical="center" wrapText="1"/>
    </xf>
    <xf numFmtId="0" fontId="4" fillId="7" borderId="0" xfId="0" applyFont="1" applyFill="1" applyAlignment="1">
      <alignment vertical="center"/>
    </xf>
    <xf numFmtId="0" fontId="4" fillId="7" borderId="0" xfId="0" applyFont="1" applyFill="1"/>
    <xf numFmtId="42" fontId="4" fillId="7" borderId="21" xfId="0" applyNumberFormat="1" applyFont="1" applyFill="1" applyBorder="1" applyAlignment="1">
      <alignment horizontal="right" vertical="center"/>
    </xf>
    <xf numFmtId="165" fontId="11" fillId="4" borderId="3" xfId="1" applyNumberFormat="1" applyFont="1" applyFill="1" applyBorder="1" applyAlignment="1" applyProtection="1">
      <alignment horizontal="center" vertical="center"/>
      <protection locked="0"/>
    </xf>
    <xf numFmtId="43" fontId="11" fillId="8" borderId="3" xfId="1" applyFont="1" applyFill="1" applyBorder="1" applyAlignment="1" applyProtection="1">
      <alignment horizontal="center" vertical="center"/>
    </xf>
    <xf numFmtId="4" fontId="11" fillId="5" borderId="3" xfId="2" applyNumberFormat="1" applyFill="1" applyBorder="1" applyAlignment="1">
      <alignment horizontal="center"/>
    </xf>
    <xf numFmtId="0" fontId="14" fillId="0" borderId="0" xfId="0" applyFont="1"/>
    <xf numFmtId="0" fontId="11" fillId="4" borderId="3" xfId="0" applyFont="1" applyFill="1" applyBorder="1" applyAlignment="1">
      <alignment vertical="center"/>
    </xf>
    <xf numFmtId="43" fontId="11" fillId="4" borderId="3" xfId="1" applyFont="1" applyFill="1" applyBorder="1" applyAlignment="1" applyProtection="1">
      <alignment horizontal="center" vertical="center"/>
      <protection locked="0"/>
    </xf>
    <xf numFmtId="43" fontId="11" fillId="8" borderId="3" xfId="1" applyFont="1" applyFill="1" applyBorder="1" applyAlignment="1" applyProtection="1">
      <alignment horizontal="center" vertical="center"/>
      <protection locked="0"/>
    </xf>
    <xf numFmtId="1" fontId="11" fillId="4" borderId="3" xfId="1" applyNumberFormat="1" applyFont="1" applyFill="1" applyBorder="1" applyAlignment="1" applyProtection="1">
      <alignment horizontal="center" vertical="center"/>
      <protection locked="0"/>
    </xf>
    <xf numFmtId="166" fontId="11" fillId="8" borderId="3" xfId="1" applyNumberFormat="1" applyFont="1" applyFill="1" applyBorder="1" applyAlignment="1" applyProtection="1">
      <alignment horizontal="center" vertical="center"/>
      <protection locked="0"/>
    </xf>
    <xf numFmtId="166" fontId="15" fillId="8" borderId="3" xfId="0" applyNumberFormat="1" applyFont="1" applyFill="1" applyBorder="1"/>
    <xf numFmtId="0" fontId="16" fillId="9" borderId="3" xfId="0" applyFont="1" applyFill="1" applyBorder="1" applyAlignment="1">
      <alignment horizontal="center" vertical="center" wrapText="1"/>
    </xf>
    <xf numFmtId="1" fontId="16" fillId="4" borderId="3" xfId="0" applyNumberFormat="1" applyFont="1" applyFill="1" applyBorder="1" applyAlignment="1">
      <alignment horizontal="center" vertical="center" wrapText="1"/>
    </xf>
    <xf numFmtId="44" fontId="15" fillId="5" borderId="3" xfId="0" applyNumberFormat="1" applyFont="1" applyFill="1" applyBorder="1" applyAlignment="1">
      <alignment horizontal="center" vertical="center" wrapText="1"/>
    </xf>
    <xf numFmtId="44" fontId="16" fillId="9" borderId="3" xfId="0" applyNumberFormat="1" applyFont="1" applyFill="1" applyBorder="1" applyAlignment="1">
      <alignment horizontal="center" vertical="center" wrapText="1"/>
    </xf>
    <xf numFmtId="44" fontId="16" fillId="5" borderId="3" xfId="0" applyNumberFormat="1" applyFont="1" applyFill="1" applyBorder="1" applyAlignment="1">
      <alignment horizontal="right" vertical="center" wrapText="1"/>
    </xf>
    <xf numFmtId="0" fontId="12" fillId="7" borderId="0" xfId="0" applyFont="1" applyFill="1" applyAlignment="1">
      <alignment vertical="center"/>
    </xf>
    <xf numFmtId="0" fontId="0" fillId="0" borderId="0" xfId="0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164" fontId="0" fillId="2" borderId="3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164" fontId="0" fillId="2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1" fillId="4" borderId="17" xfId="0" applyFont="1" applyFill="1" applyBorder="1" applyAlignment="1">
      <alignment vertical="center"/>
    </xf>
    <xf numFmtId="0" fontId="11" fillId="4" borderId="18" xfId="0" applyFont="1" applyFill="1" applyBorder="1" applyAlignment="1">
      <alignment vertical="center"/>
    </xf>
    <xf numFmtId="0" fontId="11" fillId="4" borderId="19" xfId="0" applyFont="1" applyFill="1" applyBorder="1" applyAlignment="1">
      <alignment vertical="center"/>
    </xf>
    <xf numFmtId="0" fontId="11" fillId="4" borderId="20" xfId="0" applyFont="1" applyFill="1" applyBorder="1" applyAlignment="1">
      <alignment vertical="center"/>
    </xf>
    <xf numFmtId="0" fontId="17" fillId="0" borderId="0" xfId="0" applyFont="1"/>
    <xf numFmtId="0" fontId="9" fillId="3" borderId="0" xfId="0" applyFont="1" applyFill="1" applyAlignment="1">
      <alignment horizontal="left" vertical="center" wrapText="1"/>
    </xf>
  </cellXfs>
  <cellStyles count="3">
    <cellStyle name="Čárka" xfId="1" builtinId="3"/>
    <cellStyle name="Normální" xfId="0" builtinId="0"/>
    <cellStyle name="Normální 3" xfId="2" xr:uid="{F84B863C-FF7F-4E7C-BEF2-0F41FCF56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workbookViewId="0">
      <selection activeCell="J7" sqref="J7"/>
    </sheetView>
  </sheetViews>
  <sheetFormatPr defaultRowHeight="15" x14ac:dyDescent="0.25"/>
  <cols>
    <col min="7" max="7" width="9.140625" customWidth="1"/>
  </cols>
  <sheetData>
    <row r="1" spans="1:9" x14ac:dyDescent="0.25">
      <c r="A1" s="66" t="s">
        <v>0</v>
      </c>
      <c r="B1" s="66"/>
      <c r="C1" s="66"/>
      <c r="D1" s="66"/>
      <c r="E1" s="66"/>
      <c r="F1" s="66"/>
      <c r="G1" s="66"/>
    </row>
    <row r="3" spans="1:9" x14ac:dyDescent="0.25">
      <c r="A3" s="67" t="s">
        <v>188</v>
      </c>
      <c r="B3" s="67"/>
      <c r="C3" s="67"/>
      <c r="D3" s="67"/>
      <c r="E3" s="67"/>
      <c r="F3" s="67"/>
      <c r="G3" s="67"/>
    </row>
    <row r="4" spans="1:9" ht="30.75" customHeight="1" x14ac:dyDescent="0.25">
      <c r="A4" s="68" t="s">
        <v>192</v>
      </c>
      <c r="B4" s="68"/>
      <c r="C4" s="68"/>
      <c r="D4" s="68"/>
      <c r="E4" s="68"/>
      <c r="F4" s="68"/>
      <c r="G4" s="68"/>
      <c r="H4" s="68"/>
      <c r="I4" s="68"/>
    </row>
    <row r="5" spans="1:9" ht="40.5" customHeight="1" x14ac:dyDescent="0.25">
      <c r="A5" s="68" t="s">
        <v>193</v>
      </c>
      <c r="B5" s="68"/>
      <c r="C5" s="68"/>
      <c r="D5" s="68"/>
      <c r="E5" s="68"/>
      <c r="F5" s="68"/>
      <c r="G5" s="68"/>
      <c r="H5" s="1"/>
    </row>
    <row r="6" spans="1:9" ht="15.75" thickBot="1" x14ac:dyDescent="0.3"/>
    <row r="7" spans="1:9" x14ac:dyDescent="0.25">
      <c r="A7" s="3" t="s">
        <v>1</v>
      </c>
      <c r="B7" s="4"/>
      <c r="C7" s="4"/>
      <c r="D7" s="4"/>
      <c r="E7" s="5"/>
      <c r="F7" s="2"/>
      <c r="G7" s="2"/>
      <c r="H7" s="66"/>
      <c r="I7" s="66"/>
    </row>
    <row r="8" spans="1:9" ht="15" customHeight="1" x14ac:dyDescent="0.25">
      <c r="A8" s="52" t="s">
        <v>2</v>
      </c>
      <c r="B8" s="53"/>
      <c r="C8" s="53"/>
      <c r="D8" s="54">
        <f>'Příloha č. 3 ZD_č. 2 Smlouvy A'!F115</f>
        <v>0</v>
      </c>
      <c r="E8" s="55"/>
    </row>
    <row r="9" spans="1:9" x14ac:dyDescent="0.25">
      <c r="A9" s="52"/>
      <c r="B9" s="53"/>
      <c r="C9" s="53"/>
      <c r="D9" s="54"/>
      <c r="E9" s="55"/>
    </row>
    <row r="10" spans="1:9" x14ac:dyDescent="0.25">
      <c r="A10" s="52"/>
      <c r="B10" s="53"/>
      <c r="C10" s="53"/>
      <c r="D10" s="54"/>
      <c r="E10" s="55"/>
    </row>
    <row r="11" spans="1:9" x14ac:dyDescent="0.25">
      <c r="A11" s="52" t="s">
        <v>3</v>
      </c>
      <c r="B11" s="53"/>
      <c r="C11" s="53"/>
      <c r="D11" s="54">
        <f>'Příloha č. 3 ZD_č. 2 RD B'!F142</f>
        <v>0</v>
      </c>
      <c r="E11" s="55"/>
    </row>
    <row r="12" spans="1:9" x14ac:dyDescent="0.25">
      <c r="A12" s="52"/>
      <c r="B12" s="53"/>
      <c r="C12" s="53"/>
      <c r="D12" s="54"/>
      <c r="E12" s="55"/>
    </row>
    <row r="13" spans="1:9" x14ac:dyDescent="0.25">
      <c r="A13" s="52"/>
      <c r="B13" s="53"/>
      <c r="C13" s="53"/>
      <c r="D13" s="54"/>
      <c r="E13" s="55"/>
    </row>
    <row r="14" spans="1:9" x14ac:dyDescent="0.25">
      <c r="A14" s="56" t="s">
        <v>191</v>
      </c>
      <c r="B14" s="57"/>
      <c r="C14" s="57"/>
      <c r="D14" s="60">
        <f>D8+D11</f>
        <v>0</v>
      </c>
      <c r="E14" s="61"/>
    </row>
    <row r="15" spans="1:9" x14ac:dyDescent="0.25">
      <c r="A15" s="56"/>
      <c r="B15" s="57"/>
      <c r="C15" s="57"/>
      <c r="D15" s="62"/>
      <c r="E15" s="63"/>
    </row>
    <row r="16" spans="1:9" ht="43.5" customHeight="1" thickBot="1" x14ac:dyDescent="0.3">
      <c r="A16" s="58"/>
      <c r="B16" s="59"/>
      <c r="C16" s="59"/>
      <c r="D16" s="64"/>
      <c r="E16" s="65"/>
    </row>
    <row r="24" spans="10:10" x14ac:dyDescent="0.25">
      <c r="J24" s="51"/>
    </row>
  </sheetData>
  <mergeCells count="11">
    <mergeCell ref="H7:I7"/>
    <mergeCell ref="A8:C10"/>
    <mergeCell ref="A1:G1"/>
    <mergeCell ref="A3:G3"/>
    <mergeCell ref="A5:G5"/>
    <mergeCell ref="A4:I4"/>
    <mergeCell ref="A11:C13"/>
    <mergeCell ref="D8:E10"/>
    <mergeCell ref="D11:E13"/>
    <mergeCell ref="A14:C16"/>
    <mergeCell ref="D14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8F7C7-F1AE-43A8-8F98-39DA31C34978}">
  <sheetPr>
    <pageSetUpPr fitToPage="1"/>
  </sheetPr>
  <dimension ref="A1:F116"/>
  <sheetViews>
    <sheetView topLeftCell="A33" workbookViewId="0">
      <selection activeCell="F118" sqref="A1:F118"/>
    </sheetView>
  </sheetViews>
  <sheetFormatPr defaultRowHeight="15" x14ac:dyDescent="0.25"/>
  <cols>
    <col min="1" max="1" width="54.5703125" bestFit="1" customWidth="1"/>
    <col min="2" max="2" width="31" bestFit="1" customWidth="1"/>
    <col min="3" max="3" width="15.42578125" bestFit="1" customWidth="1"/>
    <col min="4" max="4" width="14" bestFit="1" customWidth="1"/>
    <col min="5" max="5" width="17.7109375" customWidth="1"/>
    <col min="6" max="6" width="18.140625" customWidth="1"/>
  </cols>
  <sheetData>
    <row r="1" spans="1:6" x14ac:dyDescent="0.25">
      <c r="A1" s="73" t="s">
        <v>189</v>
      </c>
      <c r="B1" s="73"/>
      <c r="C1" s="73"/>
      <c r="D1" s="73"/>
      <c r="E1" s="73"/>
      <c r="F1" s="73"/>
    </row>
    <row r="3" spans="1:6" ht="15.75" x14ac:dyDescent="0.25">
      <c r="A3" s="6" t="s">
        <v>4</v>
      </c>
      <c r="D3" s="7"/>
      <c r="E3" s="7"/>
    </row>
    <row r="4" spans="1:6" x14ac:dyDescent="0.25">
      <c r="A4" s="8"/>
      <c r="B4" s="8"/>
      <c r="C4" s="8"/>
      <c r="D4" s="8"/>
      <c r="E4" s="8"/>
      <c r="F4" s="8"/>
    </row>
    <row r="5" spans="1:6" ht="26.25" x14ac:dyDescent="0.25">
      <c r="A5" s="9"/>
      <c r="B5" s="10" t="s">
        <v>5</v>
      </c>
      <c r="C5" s="10" t="s">
        <v>6</v>
      </c>
      <c r="D5" s="11" t="s">
        <v>7</v>
      </c>
      <c r="E5" s="11" t="s">
        <v>8</v>
      </c>
      <c r="F5" s="11" t="s">
        <v>9</v>
      </c>
    </row>
    <row r="6" spans="1:6" x14ac:dyDescent="0.25">
      <c r="A6" s="12">
        <v>1</v>
      </c>
      <c r="B6" s="13" t="s">
        <v>10</v>
      </c>
      <c r="C6" s="14" t="s">
        <v>11</v>
      </c>
      <c r="D6" s="15" t="s">
        <v>12</v>
      </c>
      <c r="E6" s="16"/>
      <c r="F6" s="16"/>
    </row>
    <row r="7" spans="1:6" x14ac:dyDescent="0.25">
      <c r="A7" s="12">
        <v>2</v>
      </c>
      <c r="B7" s="13" t="s">
        <v>10</v>
      </c>
      <c r="C7" s="14" t="s">
        <v>13</v>
      </c>
      <c r="D7" s="15" t="s">
        <v>12</v>
      </c>
      <c r="E7" s="16"/>
      <c r="F7" s="16"/>
    </row>
    <row r="8" spans="1:6" x14ac:dyDescent="0.25">
      <c r="A8" s="12">
        <v>3</v>
      </c>
      <c r="B8" s="13" t="s">
        <v>10</v>
      </c>
      <c r="C8" s="14" t="s">
        <v>14</v>
      </c>
      <c r="D8" s="15" t="s">
        <v>12</v>
      </c>
      <c r="E8" s="16"/>
      <c r="F8" s="16"/>
    </row>
    <row r="9" spans="1:6" x14ac:dyDescent="0.25">
      <c r="A9" s="12">
        <v>4</v>
      </c>
      <c r="B9" s="13" t="s">
        <v>10</v>
      </c>
      <c r="C9" s="14" t="s">
        <v>15</v>
      </c>
      <c r="D9" s="15" t="s">
        <v>12</v>
      </c>
      <c r="E9" s="16"/>
      <c r="F9" s="16"/>
    </row>
    <row r="10" spans="1:6" x14ac:dyDescent="0.25">
      <c r="A10" s="12">
        <v>5</v>
      </c>
      <c r="B10" s="13" t="s">
        <v>10</v>
      </c>
      <c r="C10" s="14" t="s">
        <v>16</v>
      </c>
      <c r="D10" s="15" t="s">
        <v>12</v>
      </c>
      <c r="E10" s="16"/>
      <c r="F10" s="16"/>
    </row>
    <row r="11" spans="1:6" x14ac:dyDescent="0.25">
      <c r="A11" s="12">
        <v>6</v>
      </c>
      <c r="B11" s="13" t="s">
        <v>10</v>
      </c>
      <c r="C11" s="14" t="s">
        <v>17</v>
      </c>
      <c r="D11" s="15" t="s">
        <v>12</v>
      </c>
      <c r="E11" s="16"/>
      <c r="F11" s="16"/>
    </row>
    <row r="12" spans="1:6" x14ac:dyDescent="0.25">
      <c r="A12" s="12">
        <v>7</v>
      </c>
      <c r="B12" s="13" t="s">
        <v>10</v>
      </c>
      <c r="C12" s="14" t="s">
        <v>18</v>
      </c>
      <c r="D12" s="15" t="s">
        <v>12</v>
      </c>
      <c r="E12" s="16"/>
      <c r="F12" s="16"/>
    </row>
    <row r="13" spans="1:6" x14ac:dyDescent="0.25">
      <c r="A13" s="12">
        <v>8</v>
      </c>
      <c r="B13" s="13" t="s">
        <v>10</v>
      </c>
      <c r="C13" s="14" t="s">
        <v>19</v>
      </c>
      <c r="D13" s="15" t="s">
        <v>12</v>
      </c>
      <c r="E13" s="16"/>
      <c r="F13" s="16"/>
    </row>
    <row r="14" spans="1:6" x14ac:dyDescent="0.25">
      <c r="A14" s="12">
        <v>9</v>
      </c>
      <c r="B14" s="14" t="s">
        <v>20</v>
      </c>
      <c r="C14" s="14" t="s">
        <v>21</v>
      </c>
      <c r="D14" s="15" t="s">
        <v>12</v>
      </c>
      <c r="E14" s="16"/>
      <c r="F14" s="16"/>
    </row>
    <row r="15" spans="1:6" x14ac:dyDescent="0.25">
      <c r="A15" s="12">
        <v>10</v>
      </c>
      <c r="B15" s="13" t="s">
        <v>10</v>
      </c>
      <c r="C15" s="14" t="s">
        <v>22</v>
      </c>
      <c r="D15" s="15" t="s">
        <v>12</v>
      </c>
      <c r="E15" s="16"/>
      <c r="F15" s="16"/>
    </row>
    <row r="16" spans="1:6" x14ac:dyDescent="0.25">
      <c r="A16" s="12">
        <v>11</v>
      </c>
      <c r="B16" s="13" t="s">
        <v>10</v>
      </c>
      <c r="C16" s="14" t="s">
        <v>23</v>
      </c>
      <c r="D16" s="15" t="s">
        <v>12</v>
      </c>
      <c r="E16" s="16"/>
      <c r="F16" s="16"/>
    </row>
    <row r="17" spans="1:6" x14ac:dyDescent="0.25">
      <c r="A17" s="12">
        <v>12</v>
      </c>
      <c r="B17" s="13" t="s">
        <v>10</v>
      </c>
      <c r="C17" s="14" t="s">
        <v>24</v>
      </c>
      <c r="D17" s="15" t="s">
        <v>12</v>
      </c>
      <c r="E17" s="16"/>
      <c r="F17" s="16"/>
    </row>
    <row r="18" spans="1:6" x14ac:dyDescent="0.25">
      <c r="A18" s="12">
        <v>13</v>
      </c>
      <c r="B18" s="13" t="s">
        <v>10</v>
      </c>
      <c r="C18" s="14" t="s">
        <v>25</v>
      </c>
      <c r="D18" s="15" t="s">
        <v>12</v>
      </c>
      <c r="E18" s="16"/>
      <c r="F18" s="16"/>
    </row>
    <row r="19" spans="1:6" x14ac:dyDescent="0.25">
      <c r="A19" s="12">
        <v>14</v>
      </c>
      <c r="B19" s="14" t="s">
        <v>10</v>
      </c>
      <c r="C19" s="14" t="s">
        <v>26</v>
      </c>
      <c r="D19" s="15" t="s">
        <v>12</v>
      </c>
      <c r="E19" s="16"/>
      <c r="F19" s="16"/>
    </row>
    <row r="20" spans="1:6" x14ac:dyDescent="0.25">
      <c r="A20" s="12">
        <v>15</v>
      </c>
      <c r="B20" s="13" t="s">
        <v>10</v>
      </c>
      <c r="C20" s="14" t="s">
        <v>27</v>
      </c>
      <c r="D20" s="15" t="s">
        <v>28</v>
      </c>
      <c r="E20" s="16"/>
      <c r="F20" s="16"/>
    </row>
    <row r="21" spans="1:6" x14ac:dyDescent="0.25">
      <c r="A21" s="12">
        <v>16</v>
      </c>
      <c r="B21" s="13" t="s">
        <v>10</v>
      </c>
      <c r="C21" s="14" t="s">
        <v>29</v>
      </c>
      <c r="D21" s="15" t="s">
        <v>28</v>
      </c>
      <c r="E21" s="16"/>
      <c r="F21" s="16"/>
    </row>
    <row r="22" spans="1:6" x14ac:dyDescent="0.25">
      <c r="A22" s="12">
        <v>17</v>
      </c>
      <c r="B22" s="13" t="s">
        <v>10</v>
      </c>
      <c r="C22" s="14" t="s">
        <v>30</v>
      </c>
      <c r="D22" s="15" t="s">
        <v>28</v>
      </c>
      <c r="E22" s="16"/>
      <c r="F22" s="16"/>
    </row>
    <row r="23" spans="1:6" x14ac:dyDescent="0.25">
      <c r="A23" s="12">
        <v>18</v>
      </c>
      <c r="B23" s="13" t="s">
        <v>10</v>
      </c>
      <c r="C23" s="14" t="s">
        <v>31</v>
      </c>
      <c r="D23" s="15" t="s">
        <v>28</v>
      </c>
      <c r="E23" s="16"/>
      <c r="F23" s="16"/>
    </row>
    <row r="24" spans="1:6" x14ac:dyDescent="0.25">
      <c r="A24" s="12">
        <v>19</v>
      </c>
      <c r="B24" s="14" t="s">
        <v>20</v>
      </c>
      <c r="C24" s="14" t="s">
        <v>32</v>
      </c>
      <c r="D24" s="15" t="s">
        <v>28</v>
      </c>
      <c r="E24" s="16"/>
      <c r="F24" s="16"/>
    </row>
    <row r="25" spans="1:6" x14ac:dyDescent="0.25">
      <c r="A25" s="12">
        <v>20</v>
      </c>
      <c r="B25" s="13" t="s">
        <v>10</v>
      </c>
      <c r="C25" s="14" t="s">
        <v>33</v>
      </c>
      <c r="D25" s="15" t="s">
        <v>28</v>
      </c>
      <c r="E25" s="16"/>
      <c r="F25" s="16"/>
    </row>
    <row r="26" spans="1:6" x14ac:dyDescent="0.25">
      <c r="A26" s="12">
        <v>21</v>
      </c>
      <c r="B26" s="13" t="s">
        <v>10</v>
      </c>
      <c r="C26" s="14" t="s">
        <v>34</v>
      </c>
      <c r="D26" s="15" t="s">
        <v>28</v>
      </c>
      <c r="E26" s="16"/>
      <c r="F26" s="16"/>
    </row>
    <row r="27" spans="1:6" x14ac:dyDescent="0.25">
      <c r="A27" s="12">
        <v>22</v>
      </c>
      <c r="B27" s="14" t="s">
        <v>20</v>
      </c>
      <c r="C27" s="14" t="s">
        <v>35</v>
      </c>
      <c r="D27" s="15" t="s">
        <v>28</v>
      </c>
      <c r="E27" s="16"/>
      <c r="F27" s="16"/>
    </row>
    <row r="28" spans="1:6" x14ac:dyDescent="0.25">
      <c r="A28" s="12">
        <v>23</v>
      </c>
      <c r="B28" s="14" t="s">
        <v>36</v>
      </c>
      <c r="C28" s="14" t="s">
        <v>37</v>
      </c>
      <c r="D28" s="15" t="s">
        <v>38</v>
      </c>
      <c r="E28" s="16"/>
      <c r="F28" s="16"/>
    </row>
    <row r="29" spans="1:6" x14ac:dyDescent="0.25">
      <c r="A29" s="12">
        <v>24</v>
      </c>
      <c r="B29" s="14" t="s">
        <v>36</v>
      </c>
      <c r="C29" s="14" t="s">
        <v>39</v>
      </c>
      <c r="D29" s="15" t="s">
        <v>38</v>
      </c>
      <c r="E29" s="16"/>
      <c r="F29" s="16"/>
    </row>
    <row r="30" spans="1:6" x14ac:dyDescent="0.25">
      <c r="A30" s="12">
        <v>25</v>
      </c>
      <c r="B30" s="13" t="s">
        <v>10</v>
      </c>
      <c r="C30" s="14" t="s">
        <v>40</v>
      </c>
      <c r="D30" s="15" t="s">
        <v>38</v>
      </c>
      <c r="E30" s="16"/>
      <c r="F30" s="16"/>
    </row>
    <row r="31" spans="1:6" x14ac:dyDescent="0.25">
      <c r="A31" s="12">
        <v>26</v>
      </c>
      <c r="B31" s="13" t="s">
        <v>10</v>
      </c>
      <c r="C31" s="14" t="s">
        <v>41</v>
      </c>
      <c r="D31" s="15" t="s">
        <v>38</v>
      </c>
      <c r="E31" s="16"/>
      <c r="F31" s="16"/>
    </row>
    <row r="32" spans="1:6" x14ac:dyDescent="0.25">
      <c r="A32" s="12">
        <v>27</v>
      </c>
      <c r="B32" s="14" t="s">
        <v>20</v>
      </c>
      <c r="C32" s="14" t="s">
        <v>42</v>
      </c>
      <c r="D32" s="15" t="s">
        <v>38</v>
      </c>
      <c r="E32" s="16"/>
      <c r="F32" s="16"/>
    </row>
    <row r="33" spans="1:6" x14ac:dyDescent="0.25">
      <c r="A33" s="12">
        <v>28</v>
      </c>
      <c r="B33" s="13" t="s">
        <v>10</v>
      </c>
      <c r="C33" s="14" t="s">
        <v>43</v>
      </c>
      <c r="D33" s="15" t="s">
        <v>38</v>
      </c>
      <c r="E33" s="16"/>
      <c r="F33" s="16"/>
    </row>
    <row r="34" spans="1:6" x14ac:dyDescent="0.25">
      <c r="A34" s="12">
        <v>29</v>
      </c>
      <c r="B34" s="14" t="s">
        <v>20</v>
      </c>
      <c r="C34" s="14" t="s">
        <v>44</v>
      </c>
      <c r="D34" s="15" t="s">
        <v>45</v>
      </c>
      <c r="E34" s="16"/>
      <c r="F34" s="16"/>
    </row>
    <row r="35" spans="1:6" x14ac:dyDescent="0.25">
      <c r="A35" s="12">
        <v>30</v>
      </c>
      <c r="B35" s="13" t="s">
        <v>10</v>
      </c>
      <c r="C35" s="14" t="s">
        <v>46</v>
      </c>
      <c r="D35" s="15" t="s">
        <v>45</v>
      </c>
      <c r="E35" s="16"/>
      <c r="F35" s="16"/>
    </row>
    <row r="36" spans="1:6" x14ac:dyDescent="0.25">
      <c r="A36" s="12">
        <v>31</v>
      </c>
      <c r="B36" s="14" t="s">
        <v>10</v>
      </c>
      <c r="C36" s="14" t="s">
        <v>47</v>
      </c>
      <c r="D36" s="15" t="s">
        <v>45</v>
      </c>
      <c r="E36" s="16"/>
      <c r="F36" s="16"/>
    </row>
    <row r="37" spans="1:6" x14ac:dyDescent="0.25">
      <c r="A37" s="12">
        <v>32</v>
      </c>
      <c r="B37" s="14" t="s">
        <v>10</v>
      </c>
      <c r="C37" s="14" t="s">
        <v>48</v>
      </c>
      <c r="D37" s="15" t="s">
        <v>45</v>
      </c>
      <c r="E37" s="16"/>
      <c r="F37" s="16"/>
    </row>
    <row r="38" spans="1:6" x14ac:dyDescent="0.25">
      <c r="A38" s="12">
        <v>33</v>
      </c>
      <c r="B38" s="14" t="s">
        <v>36</v>
      </c>
      <c r="C38" s="14" t="s">
        <v>49</v>
      </c>
      <c r="D38" s="15" t="s">
        <v>50</v>
      </c>
      <c r="E38" s="16"/>
      <c r="F38" s="16"/>
    </row>
    <row r="39" spans="1:6" x14ac:dyDescent="0.25">
      <c r="A39" s="12">
        <v>34</v>
      </c>
      <c r="B39" s="13" t="s">
        <v>10</v>
      </c>
      <c r="C39" s="14" t="s">
        <v>51</v>
      </c>
      <c r="D39" s="15" t="s">
        <v>50</v>
      </c>
      <c r="E39" s="16"/>
      <c r="F39" s="16"/>
    </row>
    <row r="40" spans="1:6" x14ac:dyDescent="0.25">
      <c r="A40" s="12">
        <v>35</v>
      </c>
      <c r="B40" s="14" t="s">
        <v>36</v>
      </c>
      <c r="C40" s="14" t="s">
        <v>52</v>
      </c>
      <c r="D40" s="15" t="s">
        <v>50</v>
      </c>
      <c r="E40" s="16"/>
      <c r="F40" s="16"/>
    </row>
    <row r="41" spans="1:6" x14ac:dyDescent="0.25">
      <c r="A41" s="12">
        <v>36</v>
      </c>
      <c r="B41" s="13" t="s">
        <v>10</v>
      </c>
      <c r="C41" s="14" t="s">
        <v>53</v>
      </c>
      <c r="D41" s="15" t="s">
        <v>50</v>
      </c>
      <c r="E41" s="16"/>
      <c r="F41" s="16"/>
    </row>
    <row r="42" spans="1:6" x14ac:dyDescent="0.25">
      <c r="A42" s="12">
        <v>37</v>
      </c>
      <c r="B42" s="13" t="s">
        <v>10</v>
      </c>
      <c r="C42" s="14" t="s">
        <v>54</v>
      </c>
      <c r="D42" s="15" t="s">
        <v>50</v>
      </c>
      <c r="E42" s="16"/>
      <c r="F42" s="16"/>
    </row>
    <row r="43" spans="1:6" x14ac:dyDescent="0.25">
      <c r="A43" s="12">
        <v>38</v>
      </c>
      <c r="B43" s="14" t="s">
        <v>10</v>
      </c>
      <c r="C43" s="14" t="s">
        <v>55</v>
      </c>
      <c r="D43" s="15" t="s">
        <v>50</v>
      </c>
      <c r="E43" s="16"/>
      <c r="F43" s="16"/>
    </row>
    <row r="44" spans="1:6" x14ac:dyDescent="0.25">
      <c r="A44" s="12">
        <v>39</v>
      </c>
      <c r="B44" s="13" t="s">
        <v>10</v>
      </c>
      <c r="C44" s="14" t="s">
        <v>56</v>
      </c>
      <c r="D44" s="15" t="s">
        <v>50</v>
      </c>
      <c r="E44" s="16"/>
      <c r="F44" s="16"/>
    </row>
    <row r="45" spans="1:6" x14ac:dyDescent="0.25">
      <c r="A45" s="12">
        <v>40</v>
      </c>
      <c r="B45" s="13" t="s">
        <v>10</v>
      </c>
      <c r="C45" s="14" t="s">
        <v>57</v>
      </c>
      <c r="D45" s="15" t="s">
        <v>50</v>
      </c>
      <c r="E45" s="16"/>
      <c r="F45" s="16"/>
    </row>
    <row r="46" spans="1:6" x14ac:dyDescent="0.25">
      <c r="A46" s="12">
        <v>41</v>
      </c>
      <c r="B46" s="13" t="s">
        <v>10</v>
      </c>
      <c r="C46" s="14" t="s">
        <v>58</v>
      </c>
      <c r="D46" s="15" t="s">
        <v>50</v>
      </c>
      <c r="E46" s="16"/>
      <c r="F46" s="16"/>
    </row>
    <row r="47" spans="1:6" x14ac:dyDescent="0.25">
      <c r="A47" s="12">
        <v>42</v>
      </c>
      <c r="B47" s="13" t="s">
        <v>10</v>
      </c>
      <c r="C47" s="14" t="s">
        <v>59</v>
      </c>
      <c r="D47" s="15" t="s">
        <v>50</v>
      </c>
      <c r="E47" s="16"/>
      <c r="F47" s="16"/>
    </row>
    <row r="48" spans="1:6" x14ac:dyDescent="0.25">
      <c r="A48" s="12">
        <v>43</v>
      </c>
      <c r="B48" s="13" t="s">
        <v>10</v>
      </c>
      <c r="C48" s="14" t="s">
        <v>60</v>
      </c>
      <c r="D48" s="15" t="s">
        <v>50</v>
      </c>
      <c r="E48" s="16"/>
      <c r="F48" s="16"/>
    </row>
    <row r="49" spans="1:6" x14ac:dyDescent="0.25">
      <c r="A49" s="12">
        <v>44</v>
      </c>
      <c r="B49" s="13" t="s">
        <v>10</v>
      </c>
      <c r="C49" s="14" t="s">
        <v>61</v>
      </c>
      <c r="D49" s="15" t="s">
        <v>50</v>
      </c>
      <c r="E49" s="16"/>
      <c r="F49" s="16"/>
    </row>
    <row r="50" spans="1:6" x14ac:dyDescent="0.25">
      <c r="A50" s="12">
        <v>45</v>
      </c>
      <c r="B50" s="13" t="s">
        <v>10</v>
      </c>
      <c r="C50" s="14" t="s">
        <v>62</v>
      </c>
      <c r="D50" s="15" t="s">
        <v>63</v>
      </c>
      <c r="E50" s="16"/>
      <c r="F50" s="16"/>
    </row>
    <row r="51" spans="1:6" x14ac:dyDescent="0.25">
      <c r="A51" s="12">
        <v>46</v>
      </c>
      <c r="B51" s="13" t="s">
        <v>10</v>
      </c>
      <c r="C51" s="14" t="s">
        <v>64</v>
      </c>
      <c r="D51" s="15" t="s">
        <v>63</v>
      </c>
      <c r="E51" s="16"/>
      <c r="F51" s="16"/>
    </row>
    <row r="52" spans="1:6" x14ac:dyDescent="0.25">
      <c r="A52" s="12">
        <v>47</v>
      </c>
      <c r="B52" s="13" t="s">
        <v>10</v>
      </c>
      <c r="C52" s="14" t="s">
        <v>65</v>
      </c>
      <c r="D52" s="15" t="s">
        <v>63</v>
      </c>
      <c r="E52" s="16"/>
      <c r="F52" s="16"/>
    </row>
    <row r="53" spans="1:6" x14ac:dyDescent="0.25">
      <c r="A53" s="12">
        <v>48</v>
      </c>
      <c r="B53" s="13" t="s">
        <v>66</v>
      </c>
      <c r="C53" s="14" t="s">
        <v>67</v>
      </c>
      <c r="D53" s="15" t="s">
        <v>63</v>
      </c>
      <c r="E53" s="16"/>
      <c r="F53" s="16"/>
    </row>
    <row r="54" spans="1:6" x14ac:dyDescent="0.25">
      <c r="A54" s="12">
        <v>49</v>
      </c>
      <c r="B54" s="13" t="s">
        <v>10</v>
      </c>
      <c r="C54" s="14" t="s">
        <v>68</v>
      </c>
      <c r="D54" s="15" t="s">
        <v>63</v>
      </c>
      <c r="E54" s="16"/>
      <c r="F54" s="16"/>
    </row>
    <row r="55" spans="1:6" x14ac:dyDescent="0.25">
      <c r="A55" s="12">
        <v>50</v>
      </c>
      <c r="B55" s="13" t="s">
        <v>10</v>
      </c>
      <c r="C55" s="14" t="s">
        <v>69</v>
      </c>
      <c r="D55" s="15" t="s">
        <v>63</v>
      </c>
      <c r="E55" s="16"/>
      <c r="F55" s="16"/>
    </row>
    <row r="56" spans="1:6" x14ac:dyDescent="0.25">
      <c r="A56" s="12">
        <v>51</v>
      </c>
      <c r="B56" s="13" t="s">
        <v>10</v>
      </c>
      <c r="C56" s="14" t="s">
        <v>70</v>
      </c>
      <c r="D56" s="15" t="s">
        <v>63</v>
      </c>
      <c r="E56" s="16"/>
      <c r="F56" s="16"/>
    </row>
    <row r="57" spans="1:6" x14ac:dyDescent="0.25">
      <c r="A57" s="12">
        <v>52</v>
      </c>
      <c r="B57" s="13" t="s">
        <v>10</v>
      </c>
      <c r="C57" s="14" t="s">
        <v>71</v>
      </c>
      <c r="D57" s="15" t="s">
        <v>63</v>
      </c>
      <c r="E57" s="16"/>
      <c r="F57" s="16"/>
    </row>
    <row r="58" spans="1:6" x14ac:dyDescent="0.25">
      <c r="A58" s="12">
        <v>53</v>
      </c>
      <c r="B58" s="13" t="s">
        <v>10</v>
      </c>
      <c r="C58" s="14" t="s">
        <v>72</v>
      </c>
      <c r="D58" s="15" t="s">
        <v>63</v>
      </c>
      <c r="E58" s="16"/>
      <c r="F58" s="16"/>
    </row>
    <row r="59" spans="1:6" x14ac:dyDescent="0.25">
      <c r="A59" s="12">
        <v>54</v>
      </c>
      <c r="B59" s="13" t="s">
        <v>10</v>
      </c>
      <c r="C59" s="14" t="s">
        <v>73</v>
      </c>
      <c r="D59" s="15" t="s">
        <v>63</v>
      </c>
      <c r="E59" s="16"/>
      <c r="F59" s="16"/>
    </row>
    <row r="60" spans="1:6" x14ac:dyDescent="0.25">
      <c r="A60" s="12">
        <v>55</v>
      </c>
      <c r="B60" s="13" t="s">
        <v>66</v>
      </c>
      <c r="C60" s="14" t="s">
        <v>74</v>
      </c>
      <c r="D60" s="15" t="s">
        <v>63</v>
      </c>
      <c r="E60" s="16"/>
      <c r="F60" s="16"/>
    </row>
    <row r="61" spans="1:6" x14ac:dyDescent="0.25">
      <c r="A61" s="12">
        <v>56</v>
      </c>
      <c r="B61" s="14" t="s">
        <v>36</v>
      </c>
      <c r="C61" s="14" t="s">
        <v>75</v>
      </c>
      <c r="D61" s="15" t="s">
        <v>63</v>
      </c>
      <c r="E61" s="16"/>
      <c r="F61" s="16"/>
    </row>
    <row r="62" spans="1:6" x14ac:dyDescent="0.25">
      <c r="A62" s="12">
        <v>57</v>
      </c>
      <c r="B62" s="13" t="s">
        <v>10</v>
      </c>
      <c r="C62" s="14" t="s">
        <v>76</v>
      </c>
      <c r="D62" s="15" t="s">
        <v>77</v>
      </c>
      <c r="E62" s="16"/>
      <c r="F62" s="16"/>
    </row>
    <row r="63" spans="1:6" x14ac:dyDescent="0.25">
      <c r="A63" s="12">
        <v>58</v>
      </c>
      <c r="B63" s="13" t="s">
        <v>10</v>
      </c>
      <c r="C63" s="14" t="s">
        <v>78</v>
      </c>
      <c r="D63" s="15" t="s">
        <v>77</v>
      </c>
      <c r="E63" s="16"/>
      <c r="F63" s="16"/>
    </row>
    <row r="64" spans="1:6" x14ac:dyDescent="0.25">
      <c r="A64" s="12">
        <v>59</v>
      </c>
      <c r="B64" s="13" t="s">
        <v>10</v>
      </c>
      <c r="C64" s="14" t="s">
        <v>79</v>
      </c>
      <c r="D64" s="15" t="s">
        <v>77</v>
      </c>
      <c r="E64" s="16"/>
      <c r="F64" s="16"/>
    </row>
    <row r="65" spans="1:6" x14ac:dyDescent="0.25">
      <c r="A65" s="12">
        <v>60</v>
      </c>
      <c r="B65" s="13" t="s">
        <v>10</v>
      </c>
      <c r="C65" s="14" t="s">
        <v>80</v>
      </c>
      <c r="D65" s="15" t="s">
        <v>77</v>
      </c>
      <c r="E65" s="16"/>
      <c r="F65" s="16"/>
    </row>
    <row r="66" spans="1:6" x14ac:dyDescent="0.25">
      <c r="A66" s="12">
        <v>61</v>
      </c>
      <c r="B66" s="13" t="s">
        <v>10</v>
      </c>
      <c r="C66" s="14" t="s">
        <v>81</v>
      </c>
      <c r="D66" s="15" t="s">
        <v>77</v>
      </c>
      <c r="E66" s="16"/>
      <c r="F66" s="16"/>
    </row>
    <row r="67" spans="1:6" x14ac:dyDescent="0.25">
      <c r="A67" s="12">
        <v>62</v>
      </c>
      <c r="B67" s="14" t="s">
        <v>20</v>
      </c>
      <c r="C67" s="14" t="s">
        <v>82</v>
      </c>
      <c r="D67" s="15" t="s">
        <v>77</v>
      </c>
      <c r="E67" s="16"/>
      <c r="F67" s="16"/>
    </row>
    <row r="68" spans="1:6" x14ac:dyDescent="0.25">
      <c r="A68" s="12">
        <v>63</v>
      </c>
      <c r="B68" s="14" t="s">
        <v>10</v>
      </c>
      <c r="C68" s="14" t="s">
        <v>83</v>
      </c>
      <c r="D68" s="15" t="s">
        <v>77</v>
      </c>
      <c r="E68" s="16"/>
      <c r="F68" s="16"/>
    </row>
    <row r="69" spans="1:6" x14ac:dyDescent="0.25">
      <c r="A69" s="12">
        <v>64</v>
      </c>
      <c r="B69" s="14" t="s">
        <v>10</v>
      </c>
      <c r="C69" s="14" t="s">
        <v>84</v>
      </c>
      <c r="D69" s="15" t="s">
        <v>77</v>
      </c>
      <c r="E69" s="16"/>
      <c r="F69" s="16"/>
    </row>
    <row r="70" spans="1:6" x14ac:dyDescent="0.25">
      <c r="A70" s="12">
        <v>65</v>
      </c>
      <c r="B70" s="14" t="s">
        <v>10</v>
      </c>
      <c r="C70" s="14" t="s">
        <v>85</v>
      </c>
      <c r="D70" s="15" t="s">
        <v>77</v>
      </c>
      <c r="E70" s="16"/>
      <c r="F70" s="16"/>
    </row>
    <row r="71" spans="1:6" x14ac:dyDescent="0.25">
      <c r="A71" s="12">
        <v>66</v>
      </c>
      <c r="B71" s="14" t="s">
        <v>86</v>
      </c>
      <c r="C71" s="14" t="s">
        <v>87</v>
      </c>
      <c r="D71" s="15" t="s">
        <v>77</v>
      </c>
      <c r="E71" s="16"/>
      <c r="F71" s="16"/>
    </row>
    <row r="72" spans="1:6" ht="15.75" thickBot="1" x14ac:dyDescent="0.3">
      <c r="A72" s="17"/>
      <c r="B72" s="18"/>
      <c r="C72" s="18"/>
      <c r="D72" s="19"/>
      <c r="E72" s="20"/>
      <c r="F72" s="20"/>
    </row>
    <row r="73" spans="1:6" ht="16.5" thickBot="1" x14ac:dyDescent="0.3">
      <c r="A73" s="21" t="s">
        <v>88</v>
      </c>
      <c r="B73" s="21"/>
      <c r="C73" s="21"/>
      <c r="D73" s="21"/>
      <c r="E73" s="22">
        <f>SUM(E6:F71)</f>
        <v>0</v>
      </c>
      <c r="F73" s="23">
        <f>SUM(E6:F71)</f>
        <v>0</v>
      </c>
    </row>
    <row r="74" spans="1:6" ht="15.75" thickBot="1" x14ac:dyDescent="0.3">
      <c r="F74" t="s">
        <v>89</v>
      </c>
    </row>
    <row r="75" spans="1:6" ht="16.5" thickBot="1" x14ac:dyDescent="0.3">
      <c r="A75" s="21" t="s">
        <v>90</v>
      </c>
      <c r="B75" s="21"/>
      <c r="C75" s="21"/>
      <c r="D75" s="21"/>
      <c r="E75" s="24">
        <f>7*E73</f>
        <v>0</v>
      </c>
      <c r="F75" s="23">
        <f>2*F73</f>
        <v>0</v>
      </c>
    </row>
    <row r="76" spans="1:6" x14ac:dyDescent="0.25">
      <c r="F76" t="s">
        <v>89</v>
      </c>
    </row>
    <row r="79" spans="1:6" ht="15.75" x14ac:dyDescent="0.25">
      <c r="A79" s="6" t="s">
        <v>91</v>
      </c>
    </row>
    <row r="81" spans="1:6" ht="25.5" x14ac:dyDescent="0.25">
      <c r="A81" s="74" t="s">
        <v>92</v>
      </c>
      <c r="B81" s="74"/>
      <c r="C81" s="26" t="s">
        <v>93</v>
      </c>
      <c r="D81" s="26" t="s">
        <v>94</v>
      </c>
      <c r="E81" s="26" t="s">
        <v>95</v>
      </c>
      <c r="F81" s="25" t="s">
        <v>96</v>
      </c>
    </row>
    <row r="82" spans="1:6" x14ac:dyDescent="0.25">
      <c r="A82" s="69" t="s">
        <v>97</v>
      </c>
      <c r="B82" s="70"/>
      <c r="C82" s="27">
        <v>5</v>
      </c>
      <c r="D82" s="27" t="s">
        <v>98</v>
      </c>
      <c r="E82" s="28"/>
      <c r="F82" s="29">
        <f>C82*E82</f>
        <v>0</v>
      </c>
    </row>
    <row r="83" spans="1:6" x14ac:dyDescent="0.25">
      <c r="A83" s="71" t="s">
        <v>99</v>
      </c>
      <c r="B83" s="72"/>
      <c r="C83" s="27">
        <v>8</v>
      </c>
      <c r="D83" s="27" t="s">
        <v>98</v>
      </c>
      <c r="E83" s="28"/>
      <c r="F83" s="29">
        <f t="shared" ref="F83:F85" si="0">C83*E83</f>
        <v>0</v>
      </c>
    </row>
    <row r="84" spans="1:6" x14ac:dyDescent="0.25">
      <c r="A84" s="71" t="s">
        <v>100</v>
      </c>
      <c r="B84" s="72"/>
      <c r="C84" s="27">
        <v>182</v>
      </c>
      <c r="D84" s="27" t="s">
        <v>101</v>
      </c>
      <c r="E84" s="28"/>
      <c r="F84" s="29">
        <f t="shared" si="0"/>
        <v>0</v>
      </c>
    </row>
    <row r="85" spans="1:6" ht="15.75" thickBot="1" x14ac:dyDescent="0.3">
      <c r="A85" s="71" t="s">
        <v>102</v>
      </c>
      <c r="B85" s="72"/>
      <c r="C85" s="27">
        <v>2</v>
      </c>
      <c r="D85" s="27" t="s">
        <v>98</v>
      </c>
      <c r="E85" s="28"/>
      <c r="F85" s="29">
        <f t="shared" si="0"/>
        <v>0</v>
      </c>
    </row>
    <row r="86" spans="1:6" ht="16.5" thickBot="1" x14ac:dyDescent="0.3">
      <c r="A86" s="21" t="s">
        <v>119</v>
      </c>
      <c r="B86" s="21"/>
      <c r="C86" s="21"/>
      <c r="D86" s="21"/>
      <c r="E86" s="21"/>
      <c r="F86" s="30">
        <f>SUM(F82:F85)</f>
        <v>0</v>
      </c>
    </row>
    <row r="87" spans="1:6" ht="15.75" thickBot="1" x14ac:dyDescent="0.3">
      <c r="F87" t="s">
        <v>89</v>
      </c>
    </row>
    <row r="88" spans="1:6" ht="16.5" thickBot="1" x14ac:dyDescent="0.3">
      <c r="A88" s="21" t="s">
        <v>103</v>
      </c>
      <c r="B88" s="21"/>
      <c r="C88" s="21"/>
      <c r="D88" s="21"/>
      <c r="E88" s="21"/>
      <c r="F88" s="30">
        <f>6*F86</f>
        <v>0</v>
      </c>
    </row>
    <row r="89" spans="1:6" x14ac:dyDescent="0.25">
      <c r="F89" t="s">
        <v>89</v>
      </c>
    </row>
    <row r="92" spans="1:6" ht="15.75" x14ac:dyDescent="0.25">
      <c r="A92" s="6" t="s">
        <v>104</v>
      </c>
    </row>
    <row r="94" spans="1:6" ht="38.25" customHeight="1" x14ac:dyDescent="0.25">
      <c r="A94" s="31" t="s">
        <v>105</v>
      </c>
      <c r="B94" s="31"/>
      <c r="C94" s="26" t="s">
        <v>93</v>
      </c>
      <c r="D94" s="26" t="s">
        <v>94</v>
      </c>
      <c r="E94" s="26" t="s">
        <v>95</v>
      </c>
      <c r="F94" s="25" t="s">
        <v>106</v>
      </c>
    </row>
    <row r="95" spans="1:6" x14ac:dyDescent="0.25">
      <c r="A95" s="69" t="s">
        <v>107</v>
      </c>
      <c r="B95" s="70"/>
      <c r="C95" s="27">
        <v>4</v>
      </c>
      <c r="D95" s="27" t="s">
        <v>98</v>
      </c>
      <c r="E95" s="28"/>
      <c r="F95" s="29">
        <f>C95*E95</f>
        <v>0</v>
      </c>
    </row>
    <row r="96" spans="1:6" x14ac:dyDescent="0.25">
      <c r="A96" s="69" t="s">
        <v>108</v>
      </c>
      <c r="B96" s="70"/>
      <c r="C96" s="27">
        <v>4</v>
      </c>
      <c r="D96" s="27" t="s">
        <v>98</v>
      </c>
      <c r="E96" s="28"/>
      <c r="F96" s="29">
        <f t="shared" ref="F96:F98" si="1">C96*E96</f>
        <v>0</v>
      </c>
    </row>
    <row r="97" spans="1:6" x14ac:dyDescent="0.25">
      <c r="A97" s="69" t="s">
        <v>109</v>
      </c>
      <c r="B97" s="70"/>
      <c r="C97" s="27">
        <v>5</v>
      </c>
      <c r="D97" s="27" t="s">
        <v>98</v>
      </c>
      <c r="E97" s="28"/>
      <c r="F97" s="29">
        <f t="shared" si="1"/>
        <v>0</v>
      </c>
    </row>
    <row r="98" spans="1:6" ht="15.75" thickBot="1" x14ac:dyDescent="0.3">
      <c r="A98" s="69" t="s">
        <v>110</v>
      </c>
      <c r="B98" s="70"/>
      <c r="C98" s="27">
        <v>3</v>
      </c>
      <c r="D98" s="27" t="s">
        <v>98</v>
      </c>
      <c r="E98" s="28"/>
      <c r="F98" s="29">
        <f t="shared" si="1"/>
        <v>0</v>
      </c>
    </row>
    <row r="99" spans="1:6" ht="16.5" thickBot="1" x14ac:dyDescent="0.3">
      <c r="A99" s="21" t="s">
        <v>119</v>
      </c>
      <c r="B99" s="21"/>
      <c r="C99" s="21"/>
      <c r="D99" s="21"/>
      <c r="E99" s="21"/>
      <c r="F99" s="30">
        <f>SUM(F95:F98)</f>
        <v>0</v>
      </c>
    </row>
    <row r="100" spans="1:6" ht="15.75" thickBot="1" x14ac:dyDescent="0.3">
      <c r="F100" t="s">
        <v>89</v>
      </c>
    </row>
    <row r="101" spans="1:6" ht="16.5" thickBot="1" x14ac:dyDescent="0.3">
      <c r="A101" s="21" t="s">
        <v>103</v>
      </c>
      <c r="B101" s="21"/>
      <c r="C101" s="21"/>
      <c r="D101" s="21"/>
      <c r="E101" s="21"/>
      <c r="F101" s="30">
        <f>6*F99</f>
        <v>0</v>
      </c>
    </row>
    <row r="102" spans="1:6" ht="15.75" thickBot="1" x14ac:dyDescent="0.3">
      <c r="F102" t="s">
        <v>89</v>
      </c>
    </row>
    <row r="103" spans="1:6" ht="43.5" customHeight="1" thickBot="1" x14ac:dyDescent="0.3">
      <c r="A103" s="32" t="s">
        <v>111</v>
      </c>
      <c r="B103" s="33"/>
      <c r="C103" s="33"/>
      <c r="D103" s="33"/>
      <c r="E103" s="33"/>
      <c r="F103" s="34">
        <f>F88+F75+F101</f>
        <v>0</v>
      </c>
    </row>
    <row r="104" spans="1:6" x14ac:dyDescent="0.25">
      <c r="F104" t="s">
        <v>89</v>
      </c>
    </row>
    <row r="107" spans="1:6" ht="15.75" x14ac:dyDescent="0.25">
      <c r="A107" s="6" t="s">
        <v>112</v>
      </c>
    </row>
    <row r="109" spans="1:6" ht="25.5" x14ac:dyDescent="0.25">
      <c r="A109" s="31" t="s">
        <v>113</v>
      </c>
      <c r="B109" s="31"/>
      <c r="C109" s="26" t="s">
        <v>114</v>
      </c>
      <c r="D109" s="26" t="s">
        <v>94</v>
      </c>
      <c r="E109" s="26" t="s">
        <v>95</v>
      </c>
      <c r="F109" s="25" t="s">
        <v>115</v>
      </c>
    </row>
    <row r="110" spans="1:6" x14ac:dyDescent="0.25">
      <c r="A110" s="69" t="s">
        <v>116</v>
      </c>
      <c r="B110" s="70"/>
      <c r="C110" s="27">
        <v>260</v>
      </c>
      <c r="D110" s="27" t="s">
        <v>98</v>
      </c>
      <c r="E110" s="28"/>
      <c r="F110" s="29">
        <f t="shared" ref="F110" si="2">C110*E110</f>
        <v>0</v>
      </c>
    </row>
    <row r="111" spans="1:6" ht="15.75" thickBot="1" x14ac:dyDescent="0.3">
      <c r="F111" t="s">
        <v>89</v>
      </c>
    </row>
    <row r="112" spans="1:6" ht="16.5" thickBot="1" x14ac:dyDescent="0.3">
      <c r="A112" s="21" t="s">
        <v>117</v>
      </c>
      <c r="B112" s="21"/>
      <c r="C112" s="21"/>
      <c r="D112" s="21"/>
      <c r="E112" s="21"/>
      <c r="F112" s="30">
        <f>F110</f>
        <v>0</v>
      </c>
    </row>
    <row r="113" spans="1:6" x14ac:dyDescent="0.25">
      <c r="F113" t="s">
        <v>89</v>
      </c>
    </row>
    <row r="114" spans="1:6" ht="15.75" thickBot="1" x14ac:dyDescent="0.3"/>
    <row r="115" spans="1:6" ht="40.5" customHeight="1" thickBot="1" x14ac:dyDescent="0.3">
      <c r="A115" s="32" t="s">
        <v>118</v>
      </c>
      <c r="B115" s="33"/>
      <c r="C115" s="33"/>
      <c r="D115" s="33"/>
      <c r="E115" s="33"/>
      <c r="F115" s="30">
        <f>F103+F112</f>
        <v>0</v>
      </c>
    </row>
    <row r="116" spans="1:6" x14ac:dyDescent="0.25">
      <c r="F116" t="s">
        <v>89</v>
      </c>
    </row>
  </sheetData>
  <mergeCells count="11">
    <mergeCell ref="A85:B85"/>
    <mergeCell ref="A1:F1"/>
    <mergeCell ref="A81:B81"/>
    <mergeCell ref="A82:B82"/>
    <mergeCell ref="A83:B83"/>
    <mergeCell ref="A84:B84"/>
    <mergeCell ref="A95:B95"/>
    <mergeCell ref="A96:B96"/>
    <mergeCell ref="A97:B97"/>
    <mergeCell ref="A98:B98"/>
    <mergeCell ref="A110:B110"/>
  </mergeCells>
  <pageMargins left="0.25" right="0.25" top="0.75" bottom="0.75" header="0.3" footer="0.3"/>
  <pageSetup paperSize="9" scale="6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3465C-0D6C-48E7-818C-C4424B09C0AD}">
  <sheetPr>
    <pageSetUpPr fitToPage="1"/>
  </sheetPr>
  <dimension ref="A1:F143"/>
  <sheetViews>
    <sheetView tabSelected="1" workbookViewId="0">
      <selection activeCell="I142" sqref="I142"/>
    </sheetView>
  </sheetViews>
  <sheetFormatPr defaultRowHeight="15" x14ac:dyDescent="0.25"/>
  <cols>
    <col min="1" max="1" width="28.5703125" customWidth="1"/>
    <col min="2" max="3" width="31" bestFit="1" customWidth="1"/>
    <col min="4" max="4" width="16.42578125" customWidth="1"/>
    <col min="5" max="5" width="17.7109375" customWidth="1"/>
    <col min="6" max="6" width="18.140625" customWidth="1"/>
  </cols>
  <sheetData>
    <row r="1" spans="1:6" x14ac:dyDescent="0.25">
      <c r="A1" s="73" t="s">
        <v>190</v>
      </c>
      <c r="B1" s="73"/>
      <c r="C1" s="73"/>
      <c r="D1" s="73"/>
      <c r="E1" s="73"/>
      <c r="F1" s="73"/>
    </row>
    <row r="3" spans="1:6" ht="15.75" x14ac:dyDescent="0.25">
      <c r="A3" s="6" t="s">
        <v>120</v>
      </c>
      <c r="D3" s="7"/>
      <c r="E3" s="7"/>
    </row>
    <row r="4" spans="1:6" x14ac:dyDescent="0.25">
      <c r="A4" s="8"/>
      <c r="B4" s="8"/>
      <c r="C4" s="8"/>
      <c r="D4" s="8"/>
      <c r="E4" s="8"/>
      <c r="F4" s="8"/>
    </row>
    <row r="5" spans="1:6" ht="38.25" x14ac:dyDescent="0.25">
      <c r="A5" s="10" t="s">
        <v>121</v>
      </c>
      <c r="B5" s="11" t="s">
        <v>7</v>
      </c>
      <c r="C5" s="10" t="s">
        <v>5</v>
      </c>
      <c r="D5" s="25" t="s">
        <v>122</v>
      </c>
      <c r="E5" s="11" t="s">
        <v>123</v>
      </c>
      <c r="F5" s="25" t="s">
        <v>124</v>
      </c>
    </row>
    <row r="6" spans="1:6" x14ac:dyDescent="0.25">
      <c r="A6" s="14" t="s">
        <v>11</v>
      </c>
      <c r="B6" s="15" t="s">
        <v>12</v>
      </c>
      <c r="C6" s="13" t="s">
        <v>10</v>
      </c>
      <c r="D6" s="35">
        <v>3</v>
      </c>
      <c r="E6" s="16"/>
      <c r="F6" s="36">
        <f>E6*D6</f>
        <v>0</v>
      </c>
    </row>
    <row r="7" spans="1:6" x14ac:dyDescent="0.25">
      <c r="A7" s="14" t="s">
        <v>13</v>
      </c>
      <c r="B7" s="15" t="s">
        <v>12</v>
      </c>
      <c r="C7" s="13" t="s">
        <v>10</v>
      </c>
      <c r="D7" s="35">
        <v>3</v>
      </c>
      <c r="E7" s="16"/>
      <c r="F7" s="36">
        <f t="shared" ref="F7:F70" si="0">E7*D7</f>
        <v>0</v>
      </c>
    </row>
    <row r="8" spans="1:6" x14ac:dyDescent="0.25">
      <c r="A8" s="14" t="s">
        <v>14</v>
      </c>
      <c r="B8" s="15" t="s">
        <v>12</v>
      </c>
      <c r="C8" s="13" t="s">
        <v>10</v>
      </c>
      <c r="D8" s="35">
        <v>3</v>
      </c>
      <c r="E8" s="16"/>
      <c r="F8" s="36">
        <f t="shared" si="0"/>
        <v>0</v>
      </c>
    </row>
    <row r="9" spans="1:6" x14ac:dyDescent="0.25">
      <c r="A9" s="14" t="s">
        <v>15</v>
      </c>
      <c r="B9" s="15" t="s">
        <v>12</v>
      </c>
      <c r="C9" s="13" t="s">
        <v>10</v>
      </c>
      <c r="D9" s="35">
        <v>3</v>
      </c>
      <c r="E9" s="16"/>
      <c r="F9" s="36">
        <f t="shared" si="0"/>
        <v>0</v>
      </c>
    </row>
    <row r="10" spans="1:6" x14ac:dyDescent="0.25">
      <c r="A10" s="14" t="s">
        <v>16</v>
      </c>
      <c r="B10" s="15" t="s">
        <v>12</v>
      </c>
      <c r="C10" s="13" t="s">
        <v>10</v>
      </c>
      <c r="D10" s="35">
        <v>3</v>
      </c>
      <c r="E10" s="16"/>
      <c r="F10" s="36">
        <f t="shared" si="0"/>
        <v>0</v>
      </c>
    </row>
    <row r="11" spans="1:6" x14ac:dyDescent="0.25">
      <c r="A11" s="14" t="s">
        <v>17</v>
      </c>
      <c r="B11" s="15" t="s">
        <v>12</v>
      </c>
      <c r="C11" s="13" t="s">
        <v>10</v>
      </c>
      <c r="D11" s="35">
        <v>3</v>
      </c>
      <c r="E11" s="16"/>
      <c r="F11" s="36">
        <f t="shared" si="0"/>
        <v>0</v>
      </c>
    </row>
    <row r="12" spans="1:6" x14ac:dyDescent="0.25">
      <c r="A12" s="14" t="s">
        <v>18</v>
      </c>
      <c r="B12" s="15" t="s">
        <v>12</v>
      </c>
      <c r="C12" s="13" t="s">
        <v>10</v>
      </c>
      <c r="D12" s="35">
        <v>3</v>
      </c>
      <c r="E12" s="16"/>
      <c r="F12" s="36">
        <f t="shared" si="0"/>
        <v>0</v>
      </c>
    </row>
    <row r="13" spans="1:6" x14ac:dyDescent="0.25">
      <c r="A13" s="14" t="s">
        <v>19</v>
      </c>
      <c r="B13" s="15" t="s">
        <v>12</v>
      </c>
      <c r="C13" s="13" t="s">
        <v>10</v>
      </c>
      <c r="D13" s="35">
        <v>3</v>
      </c>
      <c r="E13" s="16"/>
      <c r="F13" s="36">
        <f t="shared" si="0"/>
        <v>0</v>
      </c>
    </row>
    <row r="14" spans="1:6" x14ac:dyDescent="0.25">
      <c r="A14" s="14" t="s">
        <v>21</v>
      </c>
      <c r="B14" s="15" t="s">
        <v>12</v>
      </c>
      <c r="C14" s="14" t="s">
        <v>20</v>
      </c>
      <c r="D14" s="35">
        <v>3</v>
      </c>
      <c r="E14" s="16"/>
      <c r="F14" s="36">
        <f t="shared" si="0"/>
        <v>0</v>
      </c>
    </row>
    <row r="15" spans="1:6" x14ac:dyDescent="0.25">
      <c r="A15" s="14" t="s">
        <v>22</v>
      </c>
      <c r="B15" s="15" t="s">
        <v>12</v>
      </c>
      <c r="C15" s="13" t="s">
        <v>10</v>
      </c>
      <c r="D15" s="35">
        <v>3</v>
      </c>
      <c r="E15" s="16"/>
      <c r="F15" s="36">
        <f t="shared" si="0"/>
        <v>0</v>
      </c>
    </row>
    <row r="16" spans="1:6" x14ac:dyDescent="0.25">
      <c r="A16" s="14" t="s">
        <v>23</v>
      </c>
      <c r="B16" s="15" t="s">
        <v>12</v>
      </c>
      <c r="C16" s="13" t="s">
        <v>10</v>
      </c>
      <c r="D16" s="35">
        <v>3</v>
      </c>
      <c r="E16" s="16"/>
      <c r="F16" s="36">
        <f t="shared" si="0"/>
        <v>0</v>
      </c>
    </row>
    <row r="17" spans="1:6" x14ac:dyDescent="0.25">
      <c r="A17" s="14" t="s">
        <v>24</v>
      </c>
      <c r="B17" s="15" t="s">
        <v>12</v>
      </c>
      <c r="C17" s="13" t="s">
        <v>10</v>
      </c>
      <c r="D17" s="35">
        <v>3</v>
      </c>
      <c r="E17" s="16"/>
      <c r="F17" s="36">
        <f t="shared" si="0"/>
        <v>0</v>
      </c>
    </row>
    <row r="18" spans="1:6" x14ac:dyDescent="0.25">
      <c r="A18" s="14" t="s">
        <v>25</v>
      </c>
      <c r="B18" s="15" t="s">
        <v>12</v>
      </c>
      <c r="C18" s="13" t="s">
        <v>10</v>
      </c>
      <c r="D18" s="35">
        <v>3</v>
      </c>
      <c r="E18" s="16"/>
      <c r="F18" s="36">
        <f t="shared" si="0"/>
        <v>0</v>
      </c>
    </row>
    <row r="19" spans="1:6" x14ac:dyDescent="0.25">
      <c r="A19" s="14" t="s">
        <v>26</v>
      </c>
      <c r="B19" s="15" t="s">
        <v>12</v>
      </c>
      <c r="C19" s="14" t="s">
        <v>10</v>
      </c>
      <c r="D19" s="35">
        <v>3</v>
      </c>
      <c r="E19" s="16"/>
      <c r="F19" s="36">
        <f t="shared" si="0"/>
        <v>0</v>
      </c>
    </row>
    <row r="20" spans="1:6" x14ac:dyDescent="0.25">
      <c r="A20" s="14" t="s">
        <v>27</v>
      </c>
      <c r="B20" s="15" t="s">
        <v>28</v>
      </c>
      <c r="C20" s="13" t="s">
        <v>10</v>
      </c>
      <c r="D20" s="35">
        <v>3</v>
      </c>
      <c r="E20" s="16"/>
      <c r="F20" s="36">
        <f t="shared" si="0"/>
        <v>0</v>
      </c>
    </row>
    <row r="21" spans="1:6" x14ac:dyDescent="0.25">
      <c r="A21" s="14" t="s">
        <v>29</v>
      </c>
      <c r="B21" s="15" t="s">
        <v>28</v>
      </c>
      <c r="C21" s="13" t="s">
        <v>10</v>
      </c>
      <c r="D21" s="35">
        <v>3</v>
      </c>
      <c r="E21" s="16"/>
      <c r="F21" s="36">
        <f t="shared" si="0"/>
        <v>0</v>
      </c>
    </row>
    <row r="22" spans="1:6" x14ac:dyDescent="0.25">
      <c r="A22" s="14" t="s">
        <v>30</v>
      </c>
      <c r="B22" s="15" t="s">
        <v>28</v>
      </c>
      <c r="C22" s="13" t="s">
        <v>10</v>
      </c>
      <c r="D22" s="35">
        <v>3</v>
      </c>
      <c r="E22" s="16"/>
      <c r="F22" s="36">
        <f t="shared" si="0"/>
        <v>0</v>
      </c>
    </row>
    <row r="23" spans="1:6" x14ac:dyDescent="0.25">
      <c r="A23" s="14" t="s">
        <v>31</v>
      </c>
      <c r="B23" s="15" t="s">
        <v>28</v>
      </c>
      <c r="C23" s="13" t="s">
        <v>10</v>
      </c>
      <c r="D23" s="35">
        <v>3</v>
      </c>
      <c r="E23" s="16"/>
      <c r="F23" s="36">
        <f t="shared" si="0"/>
        <v>0</v>
      </c>
    </row>
    <row r="24" spans="1:6" x14ac:dyDescent="0.25">
      <c r="A24" s="14" t="s">
        <v>32</v>
      </c>
      <c r="B24" s="15" t="s">
        <v>28</v>
      </c>
      <c r="C24" s="14" t="s">
        <v>20</v>
      </c>
      <c r="D24" s="35">
        <v>3</v>
      </c>
      <c r="E24" s="16"/>
      <c r="F24" s="36">
        <f t="shared" si="0"/>
        <v>0</v>
      </c>
    </row>
    <row r="25" spans="1:6" x14ac:dyDescent="0.25">
      <c r="A25" s="14" t="s">
        <v>33</v>
      </c>
      <c r="B25" s="15" t="s">
        <v>28</v>
      </c>
      <c r="C25" s="13" t="s">
        <v>10</v>
      </c>
      <c r="D25" s="35">
        <v>3</v>
      </c>
      <c r="E25" s="16"/>
      <c r="F25" s="36">
        <f t="shared" si="0"/>
        <v>0</v>
      </c>
    </row>
    <row r="26" spans="1:6" x14ac:dyDescent="0.25">
      <c r="A26" s="14" t="s">
        <v>34</v>
      </c>
      <c r="B26" s="15" t="s">
        <v>28</v>
      </c>
      <c r="C26" s="13" t="s">
        <v>10</v>
      </c>
      <c r="D26" s="35">
        <v>3</v>
      </c>
      <c r="E26" s="16"/>
      <c r="F26" s="36">
        <f t="shared" si="0"/>
        <v>0</v>
      </c>
    </row>
    <row r="27" spans="1:6" x14ac:dyDescent="0.25">
      <c r="A27" s="14" t="s">
        <v>35</v>
      </c>
      <c r="B27" s="15" t="s">
        <v>28</v>
      </c>
      <c r="C27" s="14" t="s">
        <v>20</v>
      </c>
      <c r="D27" s="35">
        <v>3</v>
      </c>
      <c r="E27" s="16"/>
      <c r="F27" s="36">
        <f t="shared" si="0"/>
        <v>0</v>
      </c>
    </row>
    <row r="28" spans="1:6" x14ac:dyDescent="0.25">
      <c r="A28" s="14" t="s">
        <v>37</v>
      </c>
      <c r="B28" s="15" t="s">
        <v>38</v>
      </c>
      <c r="C28" s="14" t="s">
        <v>36</v>
      </c>
      <c r="D28" s="35">
        <v>3</v>
      </c>
      <c r="E28" s="16"/>
      <c r="F28" s="36">
        <f t="shared" si="0"/>
        <v>0</v>
      </c>
    </row>
    <row r="29" spans="1:6" x14ac:dyDescent="0.25">
      <c r="A29" s="14" t="s">
        <v>39</v>
      </c>
      <c r="B29" s="15" t="s">
        <v>38</v>
      </c>
      <c r="C29" s="14" t="s">
        <v>36</v>
      </c>
      <c r="D29" s="35">
        <v>3</v>
      </c>
      <c r="E29" s="16"/>
      <c r="F29" s="36">
        <f t="shared" si="0"/>
        <v>0</v>
      </c>
    </row>
    <row r="30" spans="1:6" x14ac:dyDescent="0.25">
      <c r="A30" s="14" t="s">
        <v>40</v>
      </c>
      <c r="B30" s="15" t="s">
        <v>38</v>
      </c>
      <c r="C30" s="13" t="s">
        <v>10</v>
      </c>
      <c r="D30" s="35">
        <v>3</v>
      </c>
      <c r="E30" s="16"/>
      <c r="F30" s="36">
        <f t="shared" si="0"/>
        <v>0</v>
      </c>
    </row>
    <row r="31" spans="1:6" x14ac:dyDescent="0.25">
      <c r="A31" s="14" t="s">
        <v>41</v>
      </c>
      <c r="B31" s="15" t="s">
        <v>38</v>
      </c>
      <c r="C31" s="13" t="s">
        <v>10</v>
      </c>
      <c r="D31" s="35">
        <v>3</v>
      </c>
      <c r="E31" s="16"/>
      <c r="F31" s="36">
        <f t="shared" si="0"/>
        <v>0</v>
      </c>
    </row>
    <row r="32" spans="1:6" x14ac:dyDescent="0.25">
      <c r="A32" s="14" t="s">
        <v>42</v>
      </c>
      <c r="B32" s="15" t="s">
        <v>38</v>
      </c>
      <c r="C32" s="14" t="s">
        <v>20</v>
      </c>
      <c r="D32" s="35">
        <v>3</v>
      </c>
      <c r="E32" s="16"/>
      <c r="F32" s="36">
        <f t="shared" si="0"/>
        <v>0</v>
      </c>
    </row>
    <row r="33" spans="1:6" x14ac:dyDescent="0.25">
      <c r="A33" s="14" t="s">
        <v>43</v>
      </c>
      <c r="B33" s="15" t="s">
        <v>38</v>
      </c>
      <c r="C33" s="13" t="s">
        <v>10</v>
      </c>
      <c r="D33" s="35">
        <v>3</v>
      </c>
      <c r="E33" s="16"/>
      <c r="F33" s="36">
        <f t="shared" si="0"/>
        <v>0</v>
      </c>
    </row>
    <row r="34" spans="1:6" x14ac:dyDescent="0.25">
      <c r="A34" s="14" t="s">
        <v>44</v>
      </c>
      <c r="B34" s="15" t="s">
        <v>45</v>
      </c>
      <c r="C34" s="14" t="s">
        <v>20</v>
      </c>
      <c r="D34" s="35">
        <v>3</v>
      </c>
      <c r="E34" s="16"/>
      <c r="F34" s="36">
        <f t="shared" si="0"/>
        <v>0</v>
      </c>
    </row>
    <row r="35" spans="1:6" x14ac:dyDescent="0.25">
      <c r="A35" s="14" t="s">
        <v>46</v>
      </c>
      <c r="B35" s="15" t="s">
        <v>45</v>
      </c>
      <c r="C35" s="13" t="s">
        <v>10</v>
      </c>
      <c r="D35" s="35">
        <v>3</v>
      </c>
      <c r="E35" s="16"/>
      <c r="F35" s="36">
        <f t="shared" si="0"/>
        <v>0</v>
      </c>
    </row>
    <row r="36" spans="1:6" x14ac:dyDescent="0.25">
      <c r="A36" s="14" t="s">
        <v>47</v>
      </c>
      <c r="B36" s="15" t="s">
        <v>45</v>
      </c>
      <c r="C36" s="14" t="s">
        <v>10</v>
      </c>
      <c r="D36" s="35">
        <v>3</v>
      </c>
      <c r="E36" s="16"/>
      <c r="F36" s="36">
        <f t="shared" si="0"/>
        <v>0</v>
      </c>
    </row>
    <row r="37" spans="1:6" x14ac:dyDescent="0.25">
      <c r="A37" s="14" t="s">
        <v>48</v>
      </c>
      <c r="B37" s="15" t="s">
        <v>45</v>
      </c>
      <c r="C37" s="14" t="s">
        <v>10</v>
      </c>
      <c r="D37" s="35">
        <v>3</v>
      </c>
      <c r="E37" s="16"/>
      <c r="F37" s="36">
        <f t="shared" si="0"/>
        <v>0</v>
      </c>
    </row>
    <row r="38" spans="1:6" x14ac:dyDescent="0.25">
      <c r="A38" s="14" t="s">
        <v>49</v>
      </c>
      <c r="B38" s="15" t="s">
        <v>50</v>
      </c>
      <c r="C38" s="14" t="s">
        <v>36</v>
      </c>
      <c r="D38" s="35">
        <v>3</v>
      </c>
      <c r="E38" s="16"/>
      <c r="F38" s="36">
        <f t="shared" si="0"/>
        <v>0</v>
      </c>
    </row>
    <row r="39" spans="1:6" x14ac:dyDescent="0.25">
      <c r="A39" s="14" t="s">
        <v>51</v>
      </c>
      <c r="B39" s="15" t="s">
        <v>50</v>
      </c>
      <c r="C39" s="13" t="s">
        <v>10</v>
      </c>
      <c r="D39" s="35">
        <v>3</v>
      </c>
      <c r="E39" s="16"/>
      <c r="F39" s="36">
        <f t="shared" si="0"/>
        <v>0</v>
      </c>
    </row>
    <row r="40" spans="1:6" x14ac:dyDescent="0.25">
      <c r="A40" s="14" t="s">
        <v>52</v>
      </c>
      <c r="B40" s="15" t="s">
        <v>50</v>
      </c>
      <c r="C40" s="14" t="s">
        <v>36</v>
      </c>
      <c r="D40" s="35">
        <v>3</v>
      </c>
      <c r="E40" s="16"/>
      <c r="F40" s="36">
        <f t="shared" si="0"/>
        <v>0</v>
      </c>
    </row>
    <row r="41" spans="1:6" x14ac:dyDescent="0.25">
      <c r="A41" s="14" t="s">
        <v>53</v>
      </c>
      <c r="B41" s="15" t="s">
        <v>50</v>
      </c>
      <c r="C41" s="13" t="s">
        <v>10</v>
      </c>
      <c r="D41" s="35">
        <v>3</v>
      </c>
      <c r="E41" s="16"/>
      <c r="F41" s="36">
        <f t="shared" si="0"/>
        <v>0</v>
      </c>
    </row>
    <row r="42" spans="1:6" x14ac:dyDescent="0.25">
      <c r="A42" s="14" t="s">
        <v>54</v>
      </c>
      <c r="B42" s="15" t="s">
        <v>50</v>
      </c>
      <c r="C42" s="13" t="s">
        <v>10</v>
      </c>
      <c r="D42" s="35">
        <v>3</v>
      </c>
      <c r="E42" s="16"/>
      <c r="F42" s="36">
        <f t="shared" si="0"/>
        <v>0</v>
      </c>
    </row>
    <row r="43" spans="1:6" x14ac:dyDescent="0.25">
      <c r="A43" s="14" t="s">
        <v>55</v>
      </c>
      <c r="B43" s="15" t="s">
        <v>50</v>
      </c>
      <c r="C43" s="14" t="s">
        <v>10</v>
      </c>
      <c r="D43" s="35">
        <v>3</v>
      </c>
      <c r="E43" s="16"/>
      <c r="F43" s="36">
        <f t="shared" si="0"/>
        <v>0</v>
      </c>
    </row>
    <row r="44" spans="1:6" x14ac:dyDescent="0.25">
      <c r="A44" s="14" t="s">
        <v>56</v>
      </c>
      <c r="B44" s="15" t="s">
        <v>50</v>
      </c>
      <c r="C44" s="13" t="s">
        <v>10</v>
      </c>
      <c r="D44" s="35">
        <v>3</v>
      </c>
      <c r="E44" s="16"/>
      <c r="F44" s="36">
        <f t="shared" si="0"/>
        <v>0</v>
      </c>
    </row>
    <row r="45" spans="1:6" x14ac:dyDescent="0.25">
      <c r="A45" s="14" t="s">
        <v>57</v>
      </c>
      <c r="B45" s="15" t="s">
        <v>50</v>
      </c>
      <c r="C45" s="13" t="s">
        <v>10</v>
      </c>
      <c r="D45" s="35">
        <v>3</v>
      </c>
      <c r="E45" s="16"/>
      <c r="F45" s="36">
        <f t="shared" si="0"/>
        <v>0</v>
      </c>
    </row>
    <row r="46" spans="1:6" x14ac:dyDescent="0.25">
      <c r="A46" s="14" t="s">
        <v>58</v>
      </c>
      <c r="B46" s="15" t="s">
        <v>50</v>
      </c>
      <c r="C46" s="13" t="s">
        <v>10</v>
      </c>
      <c r="D46" s="35">
        <v>3</v>
      </c>
      <c r="E46" s="16"/>
      <c r="F46" s="36">
        <f t="shared" si="0"/>
        <v>0</v>
      </c>
    </row>
    <row r="47" spans="1:6" x14ac:dyDescent="0.25">
      <c r="A47" s="14" t="s">
        <v>59</v>
      </c>
      <c r="B47" s="15" t="s">
        <v>50</v>
      </c>
      <c r="C47" s="13" t="s">
        <v>10</v>
      </c>
      <c r="D47" s="35">
        <v>3</v>
      </c>
      <c r="E47" s="16"/>
      <c r="F47" s="36">
        <f t="shared" si="0"/>
        <v>0</v>
      </c>
    </row>
    <row r="48" spans="1:6" x14ac:dyDescent="0.25">
      <c r="A48" s="14" t="s">
        <v>60</v>
      </c>
      <c r="B48" s="15" t="s">
        <v>50</v>
      </c>
      <c r="C48" s="13" t="s">
        <v>10</v>
      </c>
      <c r="D48" s="35">
        <v>3</v>
      </c>
      <c r="E48" s="16"/>
      <c r="F48" s="36">
        <f t="shared" si="0"/>
        <v>0</v>
      </c>
    </row>
    <row r="49" spans="1:6" x14ac:dyDescent="0.25">
      <c r="A49" s="14" t="s">
        <v>61</v>
      </c>
      <c r="B49" s="15" t="s">
        <v>50</v>
      </c>
      <c r="C49" s="13" t="s">
        <v>10</v>
      </c>
      <c r="D49" s="35">
        <v>3</v>
      </c>
      <c r="E49" s="16"/>
      <c r="F49" s="36">
        <f t="shared" si="0"/>
        <v>0</v>
      </c>
    </row>
    <row r="50" spans="1:6" x14ac:dyDescent="0.25">
      <c r="A50" s="14" t="s">
        <v>62</v>
      </c>
      <c r="B50" s="15" t="s">
        <v>63</v>
      </c>
      <c r="C50" s="13" t="s">
        <v>10</v>
      </c>
      <c r="D50" s="35">
        <v>3</v>
      </c>
      <c r="E50" s="16"/>
      <c r="F50" s="36">
        <f t="shared" si="0"/>
        <v>0</v>
      </c>
    </row>
    <row r="51" spans="1:6" x14ac:dyDescent="0.25">
      <c r="A51" s="14" t="s">
        <v>64</v>
      </c>
      <c r="B51" s="15" t="s">
        <v>63</v>
      </c>
      <c r="C51" s="13" t="s">
        <v>10</v>
      </c>
      <c r="D51" s="35">
        <v>3</v>
      </c>
      <c r="E51" s="16"/>
      <c r="F51" s="36">
        <f t="shared" si="0"/>
        <v>0</v>
      </c>
    </row>
    <row r="52" spans="1:6" x14ac:dyDescent="0.25">
      <c r="A52" s="14" t="s">
        <v>65</v>
      </c>
      <c r="B52" s="15" t="s">
        <v>63</v>
      </c>
      <c r="C52" s="13" t="s">
        <v>10</v>
      </c>
      <c r="D52" s="35">
        <v>3</v>
      </c>
      <c r="E52" s="16"/>
      <c r="F52" s="36">
        <f t="shared" si="0"/>
        <v>0</v>
      </c>
    </row>
    <row r="53" spans="1:6" x14ac:dyDescent="0.25">
      <c r="A53" s="14" t="s">
        <v>67</v>
      </c>
      <c r="B53" s="15" t="s">
        <v>63</v>
      </c>
      <c r="C53" s="13" t="s">
        <v>66</v>
      </c>
      <c r="D53" s="35">
        <v>3</v>
      </c>
      <c r="E53" s="16"/>
      <c r="F53" s="36">
        <f t="shared" si="0"/>
        <v>0</v>
      </c>
    </row>
    <row r="54" spans="1:6" x14ac:dyDescent="0.25">
      <c r="A54" s="14" t="s">
        <v>68</v>
      </c>
      <c r="B54" s="15" t="s">
        <v>63</v>
      </c>
      <c r="C54" s="13" t="s">
        <v>10</v>
      </c>
      <c r="D54" s="35">
        <v>3</v>
      </c>
      <c r="E54" s="16"/>
      <c r="F54" s="36">
        <f t="shared" si="0"/>
        <v>0</v>
      </c>
    </row>
    <row r="55" spans="1:6" x14ac:dyDescent="0.25">
      <c r="A55" s="14" t="s">
        <v>69</v>
      </c>
      <c r="B55" s="15" t="s">
        <v>63</v>
      </c>
      <c r="C55" s="13" t="s">
        <v>10</v>
      </c>
      <c r="D55" s="35">
        <v>3</v>
      </c>
      <c r="E55" s="16"/>
      <c r="F55" s="36">
        <f t="shared" si="0"/>
        <v>0</v>
      </c>
    </row>
    <row r="56" spans="1:6" x14ac:dyDescent="0.25">
      <c r="A56" s="14" t="s">
        <v>70</v>
      </c>
      <c r="B56" s="15" t="s">
        <v>63</v>
      </c>
      <c r="C56" s="13" t="s">
        <v>10</v>
      </c>
      <c r="D56" s="35">
        <v>3</v>
      </c>
      <c r="E56" s="16"/>
      <c r="F56" s="36">
        <f t="shared" si="0"/>
        <v>0</v>
      </c>
    </row>
    <row r="57" spans="1:6" x14ac:dyDescent="0.25">
      <c r="A57" s="14" t="s">
        <v>71</v>
      </c>
      <c r="B57" s="15" t="s">
        <v>63</v>
      </c>
      <c r="C57" s="13" t="s">
        <v>10</v>
      </c>
      <c r="D57" s="35">
        <v>3</v>
      </c>
      <c r="E57" s="16"/>
      <c r="F57" s="36">
        <f t="shared" si="0"/>
        <v>0</v>
      </c>
    </row>
    <row r="58" spans="1:6" x14ac:dyDescent="0.25">
      <c r="A58" s="14" t="s">
        <v>72</v>
      </c>
      <c r="B58" s="15" t="s">
        <v>63</v>
      </c>
      <c r="C58" s="13" t="s">
        <v>10</v>
      </c>
      <c r="D58" s="35">
        <v>3</v>
      </c>
      <c r="E58" s="16"/>
      <c r="F58" s="36">
        <f t="shared" si="0"/>
        <v>0</v>
      </c>
    </row>
    <row r="59" spans="1:6" x14ac:dyDescent="0.25">
      <c r="A59" s="14" t="s">
        <v>73</v>
      </c>
      <c r="B59" s="15" t="s">
        <v>63</v>
      </c>
      <c r="C59" s="13" t="s">
        <v>10</v>
      </c>
      <c r="D59" s="35">
        <v>3</v>
      </c>
      <c r="E59" s="16"/>
      <c r="F59" s="36">
        <f t="shared" si="0"/>
        <v>0</v>
      </c>
    </row>
    <row r="60" spans="1:6" x14ac:dyDescent="0.25">
      <c r="A60" s="14" t="s">
        <v>74</v>
      </c>
      <c r="B60" s="15" t="s">
        <v>63</v>
      </c>
      <c r="C60" s="13" t="s">
        <v>66</v>
      </c>
      <c r="D60" s="35">
        <v>3</v>
      </c>
      <c r="E60" s="37"/>
      <c r="F60" s="36">
        <f t="shared" si="0"/>
        <v>0</v>
      </c>
    </row>
    <row r="61" spans="1:6" x14ac:dyDescent="0.25">
      <c r="A61" s="14" t="s">
        <v>75</v>
      </c>
      <c r="B61" s="15" t="s">
        <v>63</v>
      </c>
      <c r="C61" s="14" t="s">
        <v>36</v>
      </c>
      <c r="D61" s="35">
        <v>3</v>
      </c>
      <c r="E61" s="16"/>
      <c r="F61" s="36">
        <f t="shared" si="0"/>
        <v>0</v>
      </c>
    </row>
    <row r="62" spans="1:6" x14ac:dyDescent="0.25">
      <c r="A62" s="14" t="s">
        <v>76</v>
      </c>
      <c r="B62" s="15" t="s">
        <v>77</v>
      </c>
      <c r="C62" s="13" t="s">
        <v>10</v>
      </c>
      <c r="D62" s="35">
        <v>3</v>
      </c>
      <c r="E62" s="16"/>
      <c r="F62" s="36">
        <f t="shared" si="0"/>
        <v>0</v>
      </c>
    </row>
    <row r="63" spans="1:6" x14ac:dyDescent="0.25">
      <c r="A63" s="14" t="s">
        <v>78</v>
      </c>
      <c r="B63" s="15" t="s">
        <v>77</v>
      </c>
      <c r="C63" s="13" t="s">
        <v>10</v>
      </c>
      <c r="D63" s="35">
        <v>3</v>
      </c>
      <c r="E63" s="16"/>
      <c r="F63" s="36">
        <f t="shared" si="0"/>
        <v>0</v>
      </c>
    </row>
    <row r="64" spans="1:6" x14ac:dyDescent="0.25">
      <c r="A64" s="14" t="s">
        <v>79</v>
      </c>
      <c r="B64" s="15" t="s">
        <v>77</v>
      </c>
      <c r="C64" s="13" t="s">
        <v>10</v>
      </c>
      <c r="D64" s="35">
        <v>3</v>
      </c>
      <c r="E64" s="16"/>
      <c r="F64" s="36">
        <f t="shared" si="0"/>
        <v>0</v>
      </c>
    </row>
    <row r="65" spans="1:6" x14ac:dyDescent="0.25">
      <c r="A65" s="14" t="s">
        <v>80</v>
      </c>
      <c r="B65" s="15" t="s">
        <v>77</v>
      </c>
      <c r="C65" s="13" t="s">
        <v>10</v>
      </c>
      <c r="D65" s="35">
        <v>3</v>
      </c>
      <c r="E65" s="16"/>
      <c r="F65" s="36">
        <f t="shared" si="0"/>
        <v>0</v>
      </c>
    </row>
    <row r="66" spans="1:6" x14ac:dyDescent="0.25">
      <c r="A66" s="14" t="s">
        <v>81</v>
      </c>
      <c r="B66" s="15" t="s">
        <v>77</v>
      </c>
      <c r="C66" s="13" t="s">
        <v>10</v>
      </c>
      <c r="D66" s="35">
        <v>3</v>
      </c>
      <c r="E66" s="16"/>
      <c r="F66" s="36">
        <f t="shared" si="0"/>
        <v>0</v>
      </c>
    </row>
    <row r="67" spans="1:6" x14ac:dyDescent="0.25">
      <c r="A67" s="14" t="s">
        <v>82</v>
      </c>
      <c r="B67" s="15" t="s">
        <v>77</v>
      </c>
      <c r="C67" s="14" t="s">
        <v>20</v>
      </c>
      <c r="D67" s="35">
        <v>3</v>
      </c>
      <c r="E67" s="16"/>
      <c r="F67" s="36">
        <f t="shared" si="0"/>
        <v>0</v>
      </c>
    </row>
    <row r="68" spans="1:6" x14ac:dyDescent="0.25">
      <c r="A68" s="14" t="s">
        <v>83</v>
      </c>
      <c r="B68" s="15" t="s">
        <v>77</v>
      </c>
      <c r="C68" s="14" t="s">
        <v>10</v>
      </c>
      <c r="D68" s="35">
        <v>3</v>
      </c>
      <c r="E68" s="16"/>
      <c r="F68" s="36">
        <f t="shared" si="0"/>
        <v>0</v>
      </c>
    </row>
    <row r="69" spans="1:6" x14ac:dyDescent="0.25">
      <c r="A69" s="14" t="s">
        <v>84</v>
      </c>
      <c r="B69" s="15" t="s">
        <v>77</v>
      </c>
      <c r="C69" s="14" t="s">
        <v>10</v>
      </c>
      <c r="D69" s="35">
        <v>3</v>
      </c>
      <c r="E69" s="16"/>
      <c r="F69" s="36">
        <f t="shared" si="0"/>
        <v>0</v>
      </c>
    </row>
    <row r="70" spans="1:6" x14ac:dyDescent="0.25">
      <c r="A70" s="14" t="s">
        <v>85</v>
      </c>
      <c r="B70" s="15" t="s">
        <v>77</v>
      </c>
      <c r="C70" s="14" t="s">
        <v>10</v>
      </c>
      <c r="D70" s="35">
        <v>3</v>
      </c>
      <c r="E70" s="16"/>
      <c r="F70" s="36">
        <f t="shared" si="0"/>
        <v>0</v>
      </c>
    </row>
    <row r="71" spans="1:6" ht="15.75" thickBot="1" x14ac:dyDescent="0.3">
      <c r="A71" s="14" t="s">
        <v>87</v>
      </c>
      <c r="B71" s="15" t="s">
        <v>77</v>
      </c>
      <c r="C71" s="14" t="s">
        <v>10</v>
      </c>
      <c r="D71" s="35">
        <v>3</v>
      </c>
      <c r="E71" s="16"/>
      <c r="F71" s="36">
        <f t="shared" ref="F71" si="1">E71*D71</f>
        <v>0</v>
      </c>
    </row>
    <row r="72" spans="1:6" ht="16.5" thickBot="1" x14ac:dyDescent="0.3">
      <c r="A72" s="21" t="s">
        <v>125</v>
      </c>
      <c r="B72" s="21"/>
      <c r="C72" s="21"/>
      <c r="D72" s="21"/>
      <c r="E72" s="21"/>
      <c r="F72" s="30">
        <f>SUM(F6:F71)</f>
        <v>0</v>
      </c>
    </row>
    <row r="73" spans="1:6" x14ac:dyDescent="0.25">
      <c r="A73" s="38" t="s">
        <v>126</v>
      </c>
      <c r="F73" t="s">
        <v>89</v>
      </c>
    </row>
    <row r="76" spans="1:6" ht="15.75" x14ac:dyDescent="0.25">
      <c r="A76" s="6" t="s">
        <v>127</v>
      </c>
    </row>
    <row r="78" spans="1:6" ht="25.5" x14ac:dyDescent="0.25">
      <c r="A78" s="25" t="s">
        <v>128</v>
      </c>
      <c r="B78" s="25" t="s">
        <v>129</v>
      </c>
      <c r="C78" s="25" t="s">
        <v>130</v>
      </c>
      <c r="D78" s="25" t="s">
        <v>131</v>
      </c>
      <c r="E78" s="25" t="s">
        <v>132</v>
      </c>
      <c r="F78" s="25" t="s">
        <v>124</v>
      </c>
    </row>
    <row r="79" spans="1:6" x14ac:dyDescent="0.25">
      <c r="A79" s="39" t="s">
        <v>133</v>
      </c>
      <c r="B79" s="40" t="s">
        <v>134</v>
      </c>
      <c r="C79" s="27">
        <v>1</v>
      </c>
      <c r="D79" s="35">
        <v>3</v>
      </c>
      <c r="E79" s="28"/>
      <c r="F79" s="36">
        <f>E79*D79</f>
        <v>0</v>
      </c>
    </row>
    <row r="80" spans="1:6" x14ac:dyDescent="0.25">
      <c r="A80" s="39" t="s">
        <v>135</v>
      </c>
      <c r="B80" s="40" t="s">
        <v>134</v>
      </c>
      <c r="C80" s="27">
        <v>1</v>
      </c>
      <c r="D80" s="35">
        <v>3</v>
      </c>
      <c r="E80" s="28"/>
      <c r="F80" s="36">
        <f t="shared" ref="F80:F88" si="2">E80*D80</f>
        <v>0</v>
      </c>
    </row>
    <row r="81" spans="1:6" x14ac:dyDescent="0.25">
      <c r="A81" s="39" t="s">
        <v>136</v>
      </c>
      <c r="B81" s="40" t="s">
        <v>134</v>
      </c>
      <c r="C81" s="27">
        <v>1</v>
      </c>
      <c r="D81" s="35">
        <v>3</v>
      </c>
      <c r="E81" s="28"/>
      <c r="F81" s="36">
        <f t="shared" si="2"/>
        <v>0</v>
      </c>
    </row>
    <row r="82" spans="1:6" x14ac:dyDescent="0.25">
      <c r="A82" s="39" t="s">
        <v>137</v>
      </c>
      <c r="B82" s="40" t="s">
        <v>134</v>
      </c>
      <c r="C82" s="27">
        <v>1</v>
      </c>
      <c r="D82" s="35">
        <v>3</v>
      </c>
      <c r="E82" s="28"/>
      <c r="F82" s="36">
        <f t="shared" si="2"/>
        <v>0</v>
      </c>
    </row>
    <row r="83" spans="1:6" x14ac:dyDescent="0.25">
      <c r="A83" s="39" t="s">
        <v>138</v>
      </c>
      <c r="B83" s="40" t="s">
        <v>134</v>
      </c>
      <c r="C83" s="27">
        <v>4</v>
      </c>
      <c r="D83" s="35">
        <v>3</v>
      </c>
      <c r="E83" s="28"/>
      <c r="F83" s="36">
        <f t="shared" si="2"/>
        <v>0</v>
      </c>
    </row>
    <row r="84" spans="1:6" x14ac:dyDescent="0.25">
      <c r="A84" s="39" t="s">
        <v>139</v>
      </c>
      <c r="B84" s="40" t="s">
        <v>134</v>
      </c>
      <c r="C84" s="27">
        <v>2</v>
      </c>
      <c r="D84" s="35">
        <v>3</v>
      </c>
      <c r="E84" s="28"/>
      <c r="F84" s="36">
        <f t="shared" si="2"/>
        <v>0</v>
      </c>
    </row>
    <row r="85" spans="1:6" x14ac:dyDescent="0.25">
      <c r="A85" s="39" t="s">
        <v>140</v>
      </c>
      <c r="B85" s="40" t="s">
        <v>134</v>
      </c>
      <c r="C85" s="27">
        <v>1</v>
      </c>
      <c r="D85" s="35">
        <v>3</v>
      </c>
      <c r="E85" s="28"/>
      <c r="F85" s="36">
        <f t="shared" si="2"/>
        <v>0</v>
      </c>
    </row>
    <row r="86" spans="1:6" x14ac:dyDescent="0.25">
      <c r="A86" s="39" t="s">
        <v>141</v>
      </c>
      <c r="B86" s="40" t="s">
        <v>134</v>
      </c>
      <c r="C86" s="27">
        <v>2</v>
      </c>
      <c r="D86" s="35">
        <v>3</v>
      </c>
      <c r="E86" s="28"/>
      <c r="F86" s="36">
        <f t="shared" si="2"/>
        <v>0</v>
      </c>
    </row>
    <row r="87" spans="1:6" x14ac:dyDescent="0.25">
      <c r="A87" s="39" t="s">
        <v>142</v>
      </c>
      <c r="B87" s="40" t="s">
        <v>134</v>
      </c>
      <c r="C87" s="27">
        <v>1</v>
      </c>
      <c r="D87" s="35">
        <v>3</v>
      </c>
      <c r="E87" s="28"/>
      <c r="F87" s="36">
        <f t="shared" si="2"/>
        <v>0</v>
      </c>
    </row>
    <row r="88" spans="1:6" ht="15.75" thickBot="1" x14ac:dyDescent="0.3">
      <c r="A88" s="39" t="s">
        <v>143</v>
      </c>
      <c r="B88" s="40" t="s">
        <v>134</v>
      </c>
      <c r="C88" s="27">
        <v>6</v>
      </c>
      <c r="D88" s="35">
        <v>3</v>
      </c>
      <c r="E88" s="28"/>
      <c r="F88" s="36">
        <f t="shared" si="2"/>
        <v>0</v>
      </c>
    </row>
    <row r="89" spans="1:6" ht="16.5" thickBot="1" x14ac:dyDescent="0.3">
      <c r="A89" s="21" t="s">
        <v>125</v>
      </c>
      <c r="B89" s="21"/>
      <c r="C89" s="21"/>
      <c r="D89" s="21"/>
      <c r="E89" s="21"/>
      <c r="F89" s="30">
        <f>SUM(F79:F88)</f>
        <v>0</v>
      </c>
    </row>
    <row r="90" spans="1:6" x14ac:dyDescent="0.25">
      <c r="A90" s="38" t="s">
        <v>126</v>
      </c>
      <c r="F90" t="s">
        <v>89</v>
      </c>
    </row>
    <row r="93" spans="1:6" ht="15.75" x14ac:dyDescent="0.25">
      <c r="A93" s="6" t="s">
        <v>144</v>
      </c>
    </row>
    <row r="94" spans="1:6" ht="25.5" x14ac:dyDescent="0.25">
      <c r="A94" s="25" t="s">
        <v>128</v>
      </c>
      <c r="B94" s="25" t="s">
        <v>129</v>
      </c>
      <c r="C94" s="25" t="s">
        <v>145</v>
      </c>
      <c r="D94" s="25" t="s">
        <v>131</v>
      </c>
      <c r="E94" s="25" t="s">
        <v>132</v>
      </c>
      <c r="F94" s="25" t="s">
        <v>124</v>
      </c>
    </row>
    <row r="95" spans="1:6" x14ac:dyDescent="0.25">
      <c r="A95" s="39" t="s">
        <v>146</v>
      </c>
      <c r="B95" s="40" t="s">
        <v>134</v>
      </c>
      <c r="C95" s="27">
        <v>2</v>
      </c>
      <c r="D95" s="35">
        <v>3</v>
      </c>
      <c r="E95" s="28"/>
      <c r="F95" s="41">
        <f t="shared" ref="F95:F115" si="3">E95*D95</f>
        <v>0</v>
      </c>
    </row>
    <row r="96" spans="1:6" x14ac:dyDescent="0.25">
      <c r="A96" s="39" t="s">
        <v>147</v>
      </c>
      <c r="B96" s="40" t="s">
        <v>134</v>
      </c>
      <c r="C96" s="27">
        <v>1</v>
      </c>
      <c r="D96" s="35">
        <v>3</v>
      </c>
      <c r="E96" s="28"/>
      <c r="F96" s="41">
        <f t="shared" si="3"/>
        <v>0</v>
      </c>
    </row>
    <row r="97" spans="1:6" x14ac:dyDescent="0.25">
      <c r="A97" s="39" t="s">
        <v>148</v>
      </c>
      <c r="B97" s="40" t="s">
        <v>134</v>
      </c>
      <c r="C97" s="27">
        <v>1</v>
      </c>
      <c r="D97" s="35">
        <v>3</v>
      </c>
      <c r="E97" s="28"/>
      <c r="F97" s="41">
        <f t="shared" si="3"/>
        <v>0</v>
      </c>
    </row>
    <row r="98" spans="1:6" x14ac:dyDescent="0.25">
      <c r="A98" s="39" t="s">
        <v>149</v>
      </c>
      <c r="B98" s="40" t="s">
        <v>134</v>
      </c>
      <c r="C98" s="27">
        <v>2</v>
      </c>
      <c r="D98" s="35">
        <v>3</v>
      </c>
      <c r="E98" s="28"/>
      <c r="F98" s="41">
        <f t="shared" si="3"/>
        <v>0</v>
      </c>
    </row>
    <row r="99" spans="1:6" x14ac:dyDescent="0.25">
      <c r="A99" s="39" t="s">
        <v>150</v>
      </c>
      <c r="B99" s="40" t="s">
        <v>134</v>
      </c>
      <c r="C99" s="27">
        <v>2</v>
      </c>
      <c r="D99" s="35">
        <v>3</v>
      </c>
      <c r="E99" s="28"/>
      <c r="F99" s="41">
        <f t="shared" si="3"/>
        <v>0</v>
      </c>
    </row>
    <row r="100" spans="1:6" x14ac:dyDescent="0.25">
      <c r="A100" s="39" t="s">
        <v>151</v>
      </c>
      <c r="B100" s="40" t="s">
        <v>134</v>
      </c>
      <c r="C100" s="27">
        <v>2</v>
      </c>
      <c r="D100" s="35">
        <v>3</v>
      </c>
      <c r="E100" s="28"/>
      <c r="F100" s="41">
        <f t="shared" si="3"/>
        <v>0</v>
      </c>
    </row>
    <row r="101" spans="1:6" x14ac:dyDescent="0.25">
      <c r="A101" s="39" t="s">
        <v>152</v>
      </c>
      <c r="B101" s="40" t="s">
        <v>134</v>
      </c>
      <c r="C101" s="27">
        <v>2</v>
      </c>
      <c r="D101" s="35">
        <v>3</v>
      </c>
      <c r="E101" s="28"/>
      <c r="F101" s="41">
        <f t="shared" si="3"/>
        <v>0</v>
      </c>
    </row>
    <row r="102" spans="1:6" x14ac:dyDescent="0.25">
      <c r="A102" s="39" t="s">
        <v>153</v>
      </c>
      <c r="B102" s="40" t="s">
        <v>134</v>
      </c>
      <c r="C102" s="27">
        <v>4</v>
      </c>
      <c r="D102" s="35">
        <v>3</v>
      </c>
      <c r="E102" s="28"/>
      <c r="F102" s="41">
        <f t="shared" si="3"/>
        <v>0</v>
      </c>
    </row>
    <row r="103" spans="1:6" x14ac:dyDescent="0.25">
      <c r="A103" s="39" t="s">
        <v>154</v>
      </c>
      <c r="B103" s="40" t="s">
        <v>134</v>
      </c>
      <c r="C103" s="27">
        <v>2</v>
      </c>
      <c r="D103" s="35">
        <v>3</v>
      </c>
      <c r="E103" s="28"/>
      <c r="F103" s="41">
        <f t="shared" si="3"/>
        <v>0</v>
      </c>
    </row>
    <row r="104" spans="1:6" x14ac:dyDescent="0.25">
      <c r="A104" s="39" t="s">
        <v>155</v>
      </c>
      <c r="B104" s="40" t="s">
        <v>134</v>
      </c>
      <c r="C104" s="27">
        <v>4</v>
      </c>
      <c r="D104" s="35">
        <v>3</v>
      </c>
      <c r="E104" s="28"/>
      <c r="F104" s="41">
        <f t="shared" si="3"/>
        <v>0</v>
      </c>
    </row>
    <row r="105" spans="1:6" x14ac:dyDescent="0.25">
      <c r="A105" s="39" t="s">
        <v>156</v>
      </c>
      <c r="B105" s="40" t="s">
        <v>134</v>
      </c>
      <c r="C105" s="27">
        <v>2</v>
      </c>
      <c r="D105" s="35">
        <v>3</v>
      </c>
      <c r="E105" s="28"/>
      <c r="F105" s="41">
        <f t="shared" si="3"/>
        <v>0</v>
      </c>
    </row>
    <row r="106" spans="1:6" x14ac:dyDescent="0.25">
      <c r="A106" s="39" t="s">
        <v>157</v>
      </c>
      <c r="B106" s="40" t="s">
        <v>134</v>
      </c>
      <c r="C106" s="27">
        <v>2</v>
      </c>
      <c r="D106" s="35">
        <v>3</v>
      </c>
      <c r="E106" s="28"/>
      <c r="F106" s="41">
        <f t="shared" si="3"/>
        <v>0</v>
      </c>
    </row>
    <row r="107" spans="1:6" x14ac:dyDescent="0.25">
      <c r="A107" s="39" t="s">
        <v>158</v>
      </c>
      <c r="B107" s="40" t="s">
        <v>134</v>
      </c>
      <c r="C107" s="27">
        <v>4</v>
      </c>
      <c r="D107" s="35">
        <v>3</v>
      </c>
      <c r="E107" s="28"/>
      <c r="F107" s="41">
        <f t="shared" si="3"/>
        <v>0</v>
      </c>
    </row>
    <row r="108" spans="1:6" x14ac:dyDescent="0.25">
      <c r="A108" s="39" t="s">
        <v>159</v>
      </c>
      <c r="B108" s="40" t="s">
        <v>134</v>
      </c>
      <c r="C108" s="27">
        <v>4</v>
      </c>
      <c r="D108" s="35">
        <v>3</v>
      </c>
      <c r="E108" s="28"/>
      <c r="F108" s="41">
        <f t="shared" si="3"/>
        <v>0</v>
      </c>
    </row>
    <row r="109" spans="1:6" x14ac:dyDescent="0.25">
      <c r="A109" s="39" t="s">
        <v>160</v>
      </c>
      <c r="B109" s="40" t="s">
        <v>134</v>
      </c>
      <c r="C109" s="27">
        <v>2</v>
      </c>
      <c r="D109" s="35">
        <v>3</v>
      </c>
      <c r="E109" s="28"/>
      <c r="F109" s="41">
        <f t="shared" si="3"/>
        <v>0</v>
      </c>
    </row>
    <row r="110" spans="1:6" x14ac:dyDescent="0.25">
      <c r="A110" s="39" t="s">
        <v>161</v>
      </c>
      <c r="B110" s="40" t="s">
        <v>134</v>
      </c>
      <c r="C110" s="27">
        <v>2</v>
      </c>
      <c r="D110" s="35">
        <v>3</v>
      </c>
      <c r="E110" s="28"/>
      <c r="F110" s="41">
        <f t="shared" si="3"/>
        <v>0</v>
      </c>
    </row>
    <row r="111" spans="1:6" x14ac:dyDescent="0.25">
      <c r="A111" s="39" t="s">
        <v>162</v>
      </c>
      <c r="B111" s="40" t="s">
        <v>134</v>
      </c>
      <c r="C111" s="27">
        <v>2</v>
      </c>
      <c r="D111" s="35">
        <v>3</v>
      </c>
      <c r="E111" s="28"/>
      <c r="F111" s="41">
        <f t="shared" si="3"/>
        <v>0</v>
      </c>
    </row>
    <row r="112" spans="1:6" x14ac:dyDescent="0.25">
      <c r="A112" s="39" t="s">
        <v>163</v>
      </c>
      <c r="B112" s="40" t="s">
        <v>134</v>
      </c>
      <c r="C112" s="27">
        <v>2</v>
      </c>
      <c r="D112" s="35">
        <v>3</v>
      </c>
      <c r="E112" s="28"/>
      <c r="F112" s="41">
        <f t="shared" si="3"/>
        <v>0</v>
      </c>
    </row>
    <row r="113" spans="1:6" x14ac:dyDescent="0.25">
      <c r="A113" s="39" t="s">
        <v>164</v>
      </c>
      <c r="B113" s="40" t="s">
        <v>134</v>
      </c>
      <c r="C113" s="27">
        <v>2</v>
      </c>
      <c r="D113" s="35">
        <v>3</v>
      </c>
      <c r="E113" s="28"/>
      <c r="F113" s="41">
        <f t="shared" si="3"/>
        <v>0</v>
      </c>
    </row>
    <row r="114" spans="1:6" x14ac:dyDescent="0.25">
      <c r="A114" s="39" t="s">
        <v>165</v>
      </c>
      <c r="B114" s="40" t="s">
        <v>134</v>
      </c>
      <c r="C114" s="27">
        <v>1</v>
      </c>
      <c r="D114" s="35">
        <v>3</v>
      </c>
      <c r="E114" s="28"/>
      <c r="F114" s="41">
        <f t="shared" si="3"/>
        <v>0</v>
      </c>
    </row>
    <row r="115" spans="1:6" ht="15.75" thickBot="1" x14ac:dyDescent="0.3">
      <c r="A115" s="39" t="s">
        <v>166</v>
      </c>
      <c r="B115" s="40" t="s">
        <v>134</v>
      </c>
      <c r="C115" s="27">
        <v>1</v>
      </c>
      <c r="D115" s="35">
        <v>3</v>
      </c>
      <c r="E115" s="28"/>
      <c r="F115" s="41">
        <f t="shared" si="3"/>
        <v>0</v>
      </c>
    </row>
    <row r="116" spans="1:6" ht="16.5" thickBot="1" x14ac:dyDescent="0.3">
      <c r="A116" s="21" t="s">
        <v>125</v>
      </c>
      <c r="B116" s="21"/>
      <c r="C116" s="21"/>
      <c r="D116" s="21"/>
      <c r="E116" s="21"/>
      <c r="F116" s="30">
        <f>SUM(F95:F115)</f>
        <v>0</v>
      </c>
    </row>
    <row r="117" spans="1:6" x14ac:dyDescent="0.25">
      <c r="A117" s="38" t="s">
        <v>126</v>
      </c>
      <c r="F117" t="s">
        <v>89</v>
      </c>
    </row>
    <row r="120" spans="1:6" ht="15.75" x14ac:dyDescent="0.25">
      <c r="A120" s="6" t="s">
        <v>167</v>
      </c>
    </row>
    <row r="121" spans="1:6" ht="22.5" customHeight="1" x14ac:dyDescent="0.25">
      <c r="A121" s="25" t="s">
        <v>168</v>
      </c>
      <c r="B121" s="25"/>
      <c r="C121" s="25" t="s">
        <v>129</v>
      </c>
      <c r="D121" s="25" t="s">
        <v>131</v>
      </c>
      <c r="E121" s="25" t="s">
        <v>132</v>
      </c>
      <c r="F121" s="25" t="s">
        <v>124</v>
      </c>
    </row>
    <row r="122" spans="1:6" x14ac:dyDescent="0.25">
      <c r="A122" s="69" t="s">
        <v>169</v>
      </c>
      <c r="B122" s="70"/>
      <c r="C122" s="40" t="s">
        <v>170</v>
      </c>
      <c r="D122" s="42">
        <v>27</v>
      </c>
      <c r="E122" s="28"/>
      <c r="F122" s="43">
        <f>E122*D122</f>
        <v>0</v>
      </c>
    </row>
    <row r="123" spans="1:6" x14ac:dyDescent="0.25">
      <c r="A123" s="69" t="s">
        <v>171</v>
      </c>
      <c r="B123" s="70"/>
      <c r="C123" s="40" t="s">
        <v>170</v>
      </c>
      <c r="D123" s="42">
        <v>27</v>
      </c>
      <c r="E123" s="28"/>
      <c r="F123" s="43">
        <f>E123*D123</f>
        <v>0</v>
      </c>
    </row>
    <row r="124" spans="1:6" x14ac:dyDescent="0.25">
      <c r="A124" s="69" t="s">
        <v>172</v>
      </c>
      <c r="B124" s="70"/>
      <c r="C124" s="40" t="s">
        <v>170</v>
      </c>
      <c r="D124" s="42">
        <v>24</v>
      </c>
      <c r="E124" s="28"/>
      <c r="F124" s="44">
        <f>E124*D124</f>
        <v>0</v>
      </c>
    </row>
    <row r="125" spans="1:6" x14ac:dyDescent="0.25">
      <c r="A125" s="69" t="s">
        <v>173</v>
      </c>
      <c r="B125" s="70"/>
      <c r="C125" s="40" t="s">
        <v>170</v>
      </c>
      <c r="D125" s="42">
        <v>3</v>
      </c>
      <c r="E125" s="28"/>
      <c r="F125" s="43">
        <f>E125*D125</f>
        <v>0</v>
      </c>
    </row>
    <row r="126" spans="1:6" x14ac:dyDescent="0.25">
      <c r="A126" s="69" t="s">
        <v>174</v>
      </c>
      <c r="B126" s="70"/>
      <c r="C126" s="40" t="s">
        <v>170</v>
      </c>
      <c r="D126" s="42">
        <v>42</v>
      </c>
      <c r="E126" s="28"/>
      <c r="F126" s="44">
        <f t="shared" ref="F126:F132" si="4">E126*D126</f>
        <v>0</v>
      </c>
    </row>
    <row r="127" spans="1:6" x14ac:dyDescent="0.25">
      <c r="A127" s="69" t="s">
        <v>175</v>
      </c>
      <c r="B127" s="70"/>
      <c r="C127" s="40" t="s">
        <v>170</v>
      </c>
      <c r="D127" s="42">
        <v>42</v>
      </c>
      <c r="E127" s="28"/>
      <c r="F127" s="43">
        <f t="shared" si="4"/>
        <v>0</v>
      </c>
    </row>
    <row r="128" spans="1:6" x14ac:dyDescent="0.25">
      <c r="A128" s="69" t="s">
        <v>176</v>
      </c>
      <c r="B128" s="70"/>
      <c r="C128" s="40" t="s">
        <v>170</v>
      </c>
      <c r="D128" s="42">
        <v>21</v>
      </c>
      <c r="E128" s="28"/>
      <c r="F128" s="44">
        <f t="shared" si="4"/>
        <v>0</v>
      </c>
    </row>
    <row r="129" spans="1:6" x14ac:dyDescent="0.25">
      <c r="A129" s="69" t="s">
        <v>177</v>
      </c>
      <c r="B129" s="70"/>
      <c r="C129" s="40" t="s">
        <v>170</v>
      </c>
      <c r="D129" s="42">
        <v>21</v>
      </c>
      <c r="E129" s="28"/>
      <c r="F129" s="44">
        <f t="shared" si="4"/>
        <v>0</v>
      </c>
    </row>
    <row r="130" spans="1:6" x14ac:dyDescent="0.25">
      <c r="A130" s="69" t="s">
        <v>178</v>
      </c>
      <c r="B130" s="70"/>
      <c r="C130" s="40" t="s">
        <v>170</v>
      </c>
      <c r="D130" s="42">
        <v>27</v>
      </c>
      <c r="E130" s="28"/>
      <c r="F130" s="43">
        <f t="shared" si="4"/>
        <v>0</v>
      </c>
    </row>
    <row r="131" spans="1:6" x14ac:dyDescent="0.25">
      <c r="A131" s="69" t="s">
        <v>179</v>
      </c>
      <c r="B131" s="70"/>
      <c r="C131" s="40" t="s">
        <v>170</v>
      </c>
      <c r="D131" s="42">
        <v>27</v>
      </c>
      <c r="E131" s="28"/>
      <c r="F131" s="43">
        <f t="shared" si="4"/>
        <v>0</v>
      </c>
    </row>
    <row r="132" spans="1:6" x14ac:dyDescent="0.25">
      <c r="A132" s="69" t="s">
        <v>180</v>
      </c>
      <c r="B132" s="70"/>
      <c r="C132" s="40" t="s">
        <v>170</v>
      </c>
      <c r="D132" s="42">
        <v>24</v>
      </c>
      <c r="E132" s="28"/>
      <c r="F132" s="43">
        <f t="shared" si="4"/>
        <v>0</v>
      </c>
    </row>
    <row r="133" spans="1:6" x14ac:dyDescent="0.25">
      <c r="A133" s="69" t="s">
        <v>181</v>
      </c>
      <c r="B133" s="70"/>
      <c r="C133" s="40" t="s">
        <v>170</v>
      </c>
      <c r="D133" s="42">
        <v>3</v>
      </c>
      <c r="E133" s="28"/>
      <c r="F133" s="43">
        <f>E133*D133</f>
        <v>0</v>
      </c>
    </row>
    <row r="134" spans="1:6" x14ac:dyDescent="0.25">
      <c r="A134" s="69" t="s">
        <v>182</v>
      </c>
      <c r="B134" s="70"/>
      <c r="C134" s="45" t="s">
        <v>183</v>
      </c>
      <c r="D134" s="46">
        <v>300</v>
      </c>
      <c r="E134" s="47"/>
      <c r="F134" s="43">
        <f>E134*D134</f>
        <v>0</v>
      </c>
    </row>
    <row r="135" spans="1:6" x14ac:dyDescent="0.25">
      <c r="A135" s="69" t="s">
        <v>184</v>
      </c>
      <c r="B135" s="70"/>
      <c r="C135" s="45" t="s">
        <v>183</v>
      </c>
      <c r="D135" s="46">
        <v>300</v>
      </c>
      <c r="E135" s="47"/>
      <c r="F135" s="43">
        <f>E135*D135</f>
        <v>0</v>
      </c>
    </row>
    <row r="136" spans="1:6" x14ac:dyDescent="0.25">
      <c r="A136" s="69" t="s">
        <v>185</v>
      </c>
      <c r="B136" s="70"/>
      <c r="C136" s="45" t="s">
        <v>183</v>
      </c>
      <c r="D136" s="46">
        <v>300</v>
      </c>
      <c r="E136" s="47"/>
      <c r="F136" s="43">
        <f>E136*D136</f>
        <v>0</v>
      </c>
    </row>
    <row r="137" spans="1:6" ht="15.75" thickBot="1" x14ac:dyDescent="0.3">
      <c r="A137" s="69" t="s">
        <v>186</v>
      </c>
      <c r="B137" s="70"/>
      <c r="C137" s="48" t="s">
        <v>183</v>
      </c>
      <c r="D137" s="46">
        <v>600</v>
      </c>
      <c r="E137" s="49"/>
      <c r="F137" s="44">
        <f>E137*D137</f>
        <v>0</v>
      </c>
    </row>
    <row r="138" spans="1:6" ht="16.5" thickBot="1" x14ac:dyDescent="0.3">
      <c r="A138" s="21" t="s">
        <v>125</v>
      </c>
      <c r="B138" s="21"/>
      <c r="C138" s="21"/>
      <c r="D138" s="21"/>
      <c r="E138" s="21"/>
      <c r="F138" s="30">
        <f>SUM(F122:F137)</f>
        <v>0</v>
      </c>
    </row>
    <row r="139" spans="1:6" x14ac:dyDescent="0.25">
      <c r="A139" s="38" t="s">
        <v>126</v>
      </c>
      <c r="F139" t="s">
        <v>89</v>
      </c>
    </row>
    <row r="141" spans="1:6" ht="15.75" thickBot="1" x14ac:dyDescent="0.3"/>
    <row r="142" spans="1:6" ht="43.5" customHeight="1" thickBot="1" x14ac:dyDescent="0.3">
      <c r="A142" s="50" t="s">
        <v>187</v>
      </c>
      <c r="B142" s="32"/>
      <c r="C142" s="32"/>
      <c r="D142" s="32"/>
      <c r="E142" s="32"/>
      <c r="F142" s="34">
        <f>F72+F89+F116+F138</f>
        <v>0</v>
      </c>
    </row>
    <row r="143" spans="1:6" x14ac:dyDescent="0.25">
      <c r="F143" t="s">
        <v>89</v>
      </c>
    </row>
  </sheetData>
  <mergeCells count="17">
    <mergeCell ref="A132:B132"/>
    <mergeCell ref="A1:F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31:B131"/>
    <mergeCell ref="A133:B133"/>
    <mergeCell ref="A134:B134"/>
    <mergeCell ref="A135:B135"/>
    <mergeCell ref="A136:B136"/>
    <mergeCell ref="A137:B137"/>
  </mergeCells>
  <pageMargins left="0.25" right="0.25" top="0.75" bottom="0.75" header="0.3" footer="0.3"/>
  <pageSetup paperSize="9" scale="69" fitToHeight="0" orientation="portrait" r:id="rId1"/>
</worksheet>
</file>

<file path=docMetadata/LabelInfo.xml><?xml version="1.0" encoding="utf-8"?>
<clbl:labelList xmlns:clbl="http://schemas.microsoft.com/office/2020/mipLabelMetadata">
  <clbl:label id="{a57527ba-b13c-462f-a5c5-bde84a6d85e5}" enabled="1" method="Privileged" siteId="{f0ab7d6a-64b0-4696-9f4d-d69909c6e89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Příloha č. 3 ZD</vt:lpstr>
      <vt:lpstr>Příloha č. 3 ZD_č. 2 Smlouvy A</vt:lpstr>
      <vt:lpstr>Příloha č. 3 ZD_č. 2 RD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Prachařová Karolína, Mgr.</dc:creator>
  <cp:lastModifiedBy>Kubišta Bronislav</cp:lastModifiedBy>
  <cp:lastPrinted>2025-07-15T11:29:31Z</cp:lastPrinted>
  <dcterms:created xsi:type="dcterms:W3CDTF">2015-06-05T18:19:34Z</dcterms:created>
  <dcterms:modified xsi:type="dcterms:W3CDTF">2025-07-15T11:30:05Z</dcterms:modified>
</cp:coreProperties>
</file>