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8620" windowHeight="10785"/>
  </bookViews>
  <sheets>
    <sheet name="SO 11-11-0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9" i="1"/>
  <c r="O379" s="1"/>
  <c r="I375"/>
  <c r="O375" s="1"/>
  <c r="I371"/>
  <c r="O371" s="1"/>
  <c r="I367"/>
  <c r="O367" s="1"/>
  <c r="I363"/>
  <c r="I359"/>
  <c r="O359" s="1"/>
  <c r="I354"/>
  <c r="O354" s="1"/>
  <c r="I350"/>
  <c r="O350" s="1"/>
  <c r="I345"/>
  <c r="O345" s="1"/>
  <c r="I341"/>
  <c r="O341" s="1"/>
  <c r="I336"/>
  <c r="I332"/>
  <c r="O332" s="1"/>
  <c r="I328"/>
  <c r="O328" s="1"/>
  <c r="I324"/>
  <c r="O324" s="1"/>
  <c r="I319"/>
  <c r="O319" s="1"/>
  <c r="O315"/>
  <c r="I315"/>
  <c r="O311"/>
  <c r="I311"/>
  <c r="I307"/>
  <c r="O307" s="1"/>
  <c r="I303"/>
  <c r="O303" s="1"/>
  <c r="I299"/>
  <c r="O299" s="1"/>
  <c r="I294"/>
  <c r="O294" s="1"/>
  <c r="I290"/>
  <c r="I285"/>
  <c r="O285" s="1"/>
  <c r="I281"/>
  <c r="O281" s="1"/>
  <c r="I277"/>
  <c r="O277" s="1"/>
  <c r="I273"/>
  <c r="O273" s="1"/>
  <c r="O269"/>
  <c r="I269"/>
  <c r="O265"/>
  <c r="I265"/>
  <c r="I261"/>
  <c r="O261" s="1"/>
  <c r="I257"/>
  <c r="O257" s="1"/>
  <c r="I253"/>
  <c r="O253" s="1"/>
  <c r="I248"/>
  <c r="I247" s="1"/>
  <c r="I243"/>
  <c r="O243" s="1"/>
  <c r="I239"/>
  <c r="O239" s="1"/>
  <c r="I235"/>
  <c r="O235" s="1"/>
  <c r="O230"/>
  <c r="I230"/>
  <c r="O226"/>
  <c r="I226"/>
  <c r="I225"/>
  <c r="I221"/>
  <c r="O221" s="1"/>
  <c r="I217"/>
  <c r="O217" s="1"/>
  <c r="I213"/>
  <c r="O213" s="1"/>
  <c r="O208"/>
  <c r="I208"/>
  <c r="O204"/>
  <c r="I204"/>
  <c r="O200"/>
  <c r="I200"/>
  <c r="O196"/>
  <c r="I196"/>
  <c r="I192"/>
  <c r="O192" s="1"/>
  <c r="I188"/>
  <c r="O188" s="1"/>
  <c r="O184"/>
  <c r="I184"/>
  <c r="O180"/>
  <c r="I180"/>
  <c r="O176"/>
  <c r="I176"/>
  <c r="I175" s="1"/>
  <c r="I171"/>
  <c r="O171" s="1"/>
  <c r="I167"/>
  <c r="O167" s="1"/>
  <c r="I166"/>
  <c r="I162"/>
  <c r="O162" s="1"/>
  <c r="I158"/>
  <c r="O158" s="1"/>
  <c r="I154"/>
  <c r="O154" s="1"/>
  <c r="I150"/>
  <c r="O150" s="1"/>
  <c r="I146"/>
  <c r="O146" s="1"/>
  <c r="I142"/>
  <c r="O142" s="1"/>
  <c r="I138"/>
  <c r="O138" s="1"/>
  <c r="I134"/>
  <c r="O134" s="1"/>
  <c r="I130"/>
  <c r="O130" s="1"/>
  <c r="I126"/>
  <c r="O126" s="1"/>
  <c r="I122"/>
  <c r="O122" s="1"/>
  <c r="I118"/>
  <c r="O118" s="1"/>
  <c r="I114"/>
  <c r="O114" s="1"/>
  <c r="I110"/>
  <c r="O110" s="1"/>
  <c r="I106"/>
  <c r="O106" s="1"/>
  <c r="I102"/>
  <c r="O102" s="1"/>
  <c r="I98"/>
  <c r="O98" s="1"/>
  <c r="I97"/>
  <c r="I93"/>
  <c r="O93" s="1"/>
  <c r="I89"/>
  <c r="O89" s="1"/>
  <c r="I85"/>
  <c r="O85" s="1"/>
  <c r="O81"/>
  <c r="I81"/>
  <c r="I77"/>
  <c r="O77" s="1"/>
  <c r="I73"/>
  <c r="O73" s="1"/>
  <c r="I69"/>
  <c r="O69" s="1"/>
  <c r="I65"/>
  <c r="O65" s="1"/>
  <c r="I61"/>
  <c r="O61" s="1"/>
  <c r="I57"/>
  <c r="O57" s="1"/>
  <c r="I53"/>
  <c r="O53" s="1"/>
  <c r="I49"/>
  <c r="O49" s="1"/>
  <c r="I45"/>
  <c r="O45" s="1"/>
  <c r="I41"/>
  <c r="O41" s="1"/>
  <c r="I37"/>
  <c r="O37" s="1"/>
  <c r="O33"/>
  <c r="I33"/>
  <c r="I29"/>
  <c r="O29" s="1"/>
  <c r="I25"/>
  <c r="O25" s="1"/>
  <c r="I21"/>
  <c r="O21" s="1"/>
  <c r="I17"/>
  <c r="O17" s="1"/>
  <c r="I13"/>
  <c r="O13" s="1"/>
  <c r="I9"/>
  <c r="I212" l="1"/>
  <c r="I349"/>
  <c r="I358"/>
  <c r="I323"/>
  <c r="I8"/>
  <c r="I3" s="1"/>
  <c r="O9"/>
  <c r="I234"/>
  <c r="O248"/>
  <c r="I289"/>
  <c r="O290"/>
  <c r="O336"/>
  <c r="I340"/>
  <c r="I252"/>
  <c r="I298"/>
  <c r="O363"/>
</calcChain>
</file>

<file path=xl/sharedStrings.xml><?xml version="1.0" encoding="utf-8"?>
<sst xmlns="http://schemas.openxmlformats.org/spreadsheetml/2006/main" count="1148" uniqueCount="410">
  <si>
    <t>EstiCon</t>
  </si>
  <si>
    <t xml:space="preserve">Firma: </t>
  </si>
  <si>
    <t>Soupis prací objektu</t>
  </si>
  <si>
    <t>S</t>
  </si>
  <si>
    <t>Stavba:</t>
  </si>
  <si>
    <t>24-004-232</t>
  </si>
  <si>
    <t>Sanace nestabilního úseku Valašská Polanka – Horní Lideč v km 20,019-21,248</t>
  </si>
  <si>
    <t>SO 11-11-01</t>
  </si>
  <si>
    <t>O</t>
  </si>
  <si>
    <t>Rozpočet:</t>
  </si>
  <si>
    <t>Horní Lideč - Vsetín, žel. spodek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</si>
  <si>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</si>
  <si>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</si>
  <si>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</si>
  <si>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</si>
  <si>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</si>
  <si>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</si>
  <si>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</si>
  <si>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</si>
  <si>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</si>
  <si>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</si>
  <si>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</si>
  <si>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</si>
  <si>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</si>
  <si>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</si>
  <si>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</si>
  <si>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11346</t>
  </si>
  <si>
    <t/>
  </si>
  <si>
    <t>ODSTRANĚNÍ KRYTU ZPEVNĚNÝCH PLOCH ZE SILNIČ DÍLCŮ (PANELŮ) VČET PODKL</t>
  </si>
  <si>
    <t>M3</t>
  </si>
  <si>
    <t>OTSKP ~ 2024</t>
  </si>
  <si>
    <t>PP</t>
  </si>
  <si>
    <t>VV</t>
  </si>
  <si>
    <t>"`Dle technické zprávy, výkresových příloh projektové dokumentace. Dle výkazů materiálu projektu. Dle tabulky kubatur projektanta.`"_x000D_
 "Stavební postupy – provizorní stavy"_x000D_
 "Demontáž betonových panelů s odvozem na skládku (zkoordinovat s POV)        "_x000D_
 200*0.2 = 40,000 [A]_x000D_
 Celkem: A = 40,000 [B]</t>
  </si>
  <si>
    <t>TS</t>
  </si>
  <si>
    <t>Položka zahrnuje: - veškerou manipulaci s vybouranou sutí a s vybouranými hmotami vč. uložení na skládku.  Položka nezahrnuje: - 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</si>
  <si>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</si>
  <si>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</si>
  <si>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</si>
  <si>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"`Dle technické zprávy, výkresových příloh projektové dokumentace. Dle výkazů materiálu projektu. Dle tabulky kubatur projektanta.`"_x000D_
 "čerpání vody 500l/h"_x000D_
 1000 = 1000,000 [A]</t>
  </si>
  <si>
    <t>Položka zahrnuje: - čerpání vody na povrchu - potrubí  - pohotovost záložní čerpací soupravy - zřízení čerpací jímky - následná demontáž a likvidace těchto zařízení Položka nezahrnuje: - x</t>
  </si>
  <si>
    <t>12110</t>
  </si>
  <si>
    <t>SEJMUTÍ ORNICE NEBO LESNÍ PŮDY</t>
  </si>
  <si>
    <t>"`Dle technické zprávy, výkresových příloh projektové dokumentace. Dle výkazů materiálu projektu. Dle tabulky kubatur projektanta.`"_x000D_
 "sejmutí ornice"_x000D_
 200 = 200,000 [A]</t>
  </si>
  <si>
    <t>Položka zahrnuje: - sejmutí ornice bez ohledu na tloušťku vrstvy -  její vodorovnou dopravu Položka nezahrnuje: - uložení na trvalou skládku</t>
  </si>
  <si>
    <t>12373</t>
  </si>
  <si>
    <t>ODKOP PRO SPOD STAVBU SILNIC A ŽELEZNIC TŘ. I</t>
  </si>
  <si>
    <t>"`Dle technické zprávy, výkresových příloh projektové dokumentace. Dle výkazů materiálu projektu. Dle tabulky kubatur projektanta.`"_x000D_
 "výkopy – zemina (bez ohumusování)"_x000D_
 12110 = 12110,000 [A]_x000D_
 "výkopy – škvára"_x000D_
 3025 = 3025,000 [B]_x000D_
 _x000D_
 "Stavební postupy – provizorní stavy"_x000D_
 "Odkop zeminy tř. I s odvozem na skládku"_x000D_
 670 = 670,000 [D]_x000D_
 Celkem: A+B+C+D = 0,000 [E]</t>
  </si>
  <si>
    <t>Položka zahrnuje: - vodorovnou a svislou dopravu,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pažení záporového 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 uložení zeminy (na skládku, do násypu) ani poplatky za skládku, vykazují se v položce č.0141**</t>
  </si>
  <si>
    <t>12383</t>
  </si>
  <si>
    <t>ODKOP PRO SPOD STAVBU SILNIC A ŽELEZNIC TŘ. II</t>
  </si>
  <si>
    <t>"`Dle technické zprávy, výkresových příloh projektové dokumentace. Dle výkazů materiálu projektu. Dle tabulky kubatur projektanta.`"_x000D_
 "výkopy – kamení"_x000D_
 5045 = 5045,000 [A]_x000D_
 _x000D_
 "Stavební postupy – provizorní stavy"_x000D_
 "Odstranění geobuňkového systému"_x000D_
 "- ŠD fr. 0/32 odvoz na skládku"_x000D_
 500 = 500,000 [C]_x000D_
 "- ŠD fr. 16/32 odvoz na skládku"_x000D_
 165 = 165,000 [D]_x000D_
 "Odtěžení náspu, odvoz na skládku"_x000D_
 1650 = 1650,000 [E]_x000D_
 "Ochranná vrstva ŠD 0/63 + odstranění a odvoz na skládku"_x000D_
 1100 = 1100,000 [F]_x000D_
 _x000D_
 Celkem: A+B+C+D+E+F+G = 0,000 [H]</t>
  </si>
  <si>
    <t>12573</t>
  </si>
  <si>
    <t>VYKOPÁVKY ZE ZEMNÍKŮ A SKLÁDEK TŘ. I</t>
  </si>
  <si>
    <t>"`Dle technické zprávy, výkresových příloh projektové dokumentace. Dle výkazů materiálu projektu. Dle tabulky kubatur projektanta.`"_x000D_
 "mezideponie"_x000D_
 "Zásypy CELKEM"_x000D_
 210 = 210,000 [A]_x000D_
 Celkem: A = 210,000 [B]</t>
  </si>
  <si>
    <t>Položka zahrnuje: - vodorovnou a svislou dopravu,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pažení záporového 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</t>
  </si>
  <si>
    <t>12933</t>
  </si>
  <si>
    <t>ČIŠTĚNÍ PŘÍKOPŮ OD NÁNOSU PŘES 0,50M3/M</t>
  </si>
  <si>
    <t>M</t>
  </si>
  <si>
    <t>"`Dle technické zprávy, výkresových příloh projektové dokumentace. Dle výkazů materiálu projektu. Dle tabulky kubatur projektanta.`"_x000D_
 "Obnova příkopu"_x000D_
 200 = 200,000 [A]</t>
  </si>
  <si>
    <t>Položka zahrnuje: - vodorovnou a svislou dopravu, přemístění, přeložení, manipulace s materiálem a uložení na skládku. Položka nezahrnuje: 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</si>
  <si>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</si>
  <si>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</si>
  <si>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"`Dle technické zprávy, výkresových příloh projektové dokumentace. Dle výkazů materiálu projektu. Dle tabulky kubatur projektanta.`"_x000D_
 "Hloubení rýhy pro chráničky"_x000D_
 225 = 225,000 [A]</t>
  </si>
  <si>
    <t>Položka zahrnuje: - vodorovnou a svislou dopravu,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pažení záporového 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uložení zeminy (na skládku, do násypu) ani poplatky za skládku, vykazují se v položce č.0141**</t>
  </si>
  <si>
    <t>13283</t>
  </si>
  <si>
    <t>HLOUBENÍ RÝH ŠÍŘ DO 2M PAŽ I NEPAŽ TŘ. II</t>
  </si>
  <si>
    <t>"`Dle technické zprávy, výkresových příloh projektové dokumentace. Dle výkazů materiálu projektu. Dle tabulky kubatur projektanta.`"_x000D_
 "výkop rýhy š. do 1 m hl. do 5 m pažený"_x000D_
 1895 = 1895,000 [A]_x000D_
 Celkem: A = 1895,000 [B]</t>
  </si>
  <si>
    <t>17120</t>
  </si>
  <si>
    <t>ULOŽENÍ SYPANINY DO NÁSYPŮ A NA SKLÁDKY BEZ ZHUTNĚNÍ</t>
  </si>
  <si>
    <t>Položka zahrnuje: - kompletní provedení zemní konstrukce do předepsaného tvaru - ošetření úložiště po celou dobu práce v něm vč. klimatických opatření - ztížení v okolí vedení, konstrukcí a objektů a jejich dočasné zajištění - ztížení provádění ve ztížených podmínkách a stísněných prostorech - ztížené ukládání sypaniny pod vodu - ukládání po vrstvách a po jiných nutných částech (figurách) vč. dosypávek - spouštění a nošení materiálu - úprava, očištění a ochrana podloží a svahů - svahování, uzavírání povrchů svahů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</t>
  </si>
  <si>
    <t>17180</t>
  </si>
  <si>
    <t>ULOŽENÍ SYPANINY DO NÁSYPŮ Z NAKUPOVANÝCH MATERIÁLŮ</t>
  </si>
  <si>
    <t>"`Dle technické zprávy, výkresových příloh projektové dokumentace. Dle výkazů materiálu projektu. Dle tabulky kubatur projektanta.`"_x000D_
 "Stavební postupy – provizorní stavy"_x000D_
 "Vrstvený násyp ze ŠD 0/63 se zhutněním po vrstvách "_x000D_
 2150 = 2150,000 [A]_x000D_
 "podsyp/zásyp ze ŠD 0/63"_x000D_
 2450 = 2450,000 [B]_x000D_
 Celkem: A+B = 4600,000 [C]</t>
  </si>
  <si>
    <t>Položka zahrnuje: - kompletní provedení zemní konstrukce (násypového tělesa včetně aktivní zóny)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</t>
  </si>
  <si>
    <t>17411</t>
  </si>
  <si>
    <t>ZÁSYP JAM A RÝH ZEMINOU SE ZHUTNĚNÍM</t>
  </si>
  <si>
    <t>"`Dle technické zprávy, výkresových příloh projektové dokumentace. Dle výkazů materiálu projektu. Dle tabulky kubatur projektanta.`"_x000D_
 "Zásyp chráničky"_x000D_
 210 = 210,000 [A]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</si>
  <si>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</t>
  </si>
  <si>
    <t>17481</t>
  </si>
  <si>
    <t>ZÁSYP JAM A RÝH Z NAKUPOVANÝCH MATERIÁLŮ</t>
  </si>
  <si>
    <t>"`Dle technické zprávy, výkresových příloh projektové dokumentace. Dle výkazů materiálu projektu. Dle tabulky kubatur projektanta.`"_x000D_
 "Zpevněný příkop"_x000D_
 "zásyp nepropustnou zeminou z výkopu (nový materiál)"_x000D_
 215 = 215,000 [A]_x000D_
 "zásyp propustnou zeminou z výkopu (nový materiál)"_x000D_
 175 = 175,000 [B]_x000D_
 Celkem: A+B = 390,000 [C]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</si>
  <si>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</t>
  </si>
  <si>
    <t>17680</t>
  </si>
  <si>
    <t>VÝPLNĚ Z NAKUPOVANÝCH MATERIÁLŮ</t>
  </si>
  <si>
    <t>"Dle technické zprávy, výkresových příloh projektové dokumentace. Dle výkazů materiálu projektu. Dle tabulky kubatur projektanta."_x000D_
 "Zpevněný příkop"_x000D_
 "kamenný filtr fr. 100 mm"_x000D_
 "fr. 32/63 mm"_x000D_
 250 = 250,000 [A]_x000D_
 "fr. 100 mm"_x000D_
 100 = 100,000 [B]_x000D_
 "zásyp geobuněk ostrohranným kamenivem se zhutněním"_x000D_
 "ŠD fr. 0/32"_x000D_
 4195 = 4195,000 [C]_x000D_
 "ŠD fr. 16/32"_x000D_
 1745 = 1745,000 [D]_x000D_
 _x000D_
 "provizorní stav"_x000D_
 "zásyp geobuněk ostrohranným kamenivem se zhutněním"_x000D_
 "ŠD fr. 0/32"_x000D_
 930 = 930,000 [F]_x000D_
 "ŠD fr. 16/32"_x000D_
 340 = 340,000 [G]_x000D_
 _x000D_
 Celkem: A+B+C+D+E+F+G+H = 0,000 [I]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</si>
  <si>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</t>
  </si>
  <si>
    <t>18110</t>
  </si>
  <si>
    <t>ÚPRAVA PLÁNĚ SE ZHUTNĚNÍM V HORNINĚ TŘ. I</t>
  </si>
  <si>
    <t>M2</t>
  </si>
  <si>
    <t>"`Dle technické zprávy, výkresových příloh projektové dokumentace. Dle výkazů materiálu projektu. Dle tabulky kubatur projektanta.`"_x000D_
 "`Pražcové podloží`"_x000D_
 "` - úprava a přehutnění zemní pláně (včetně odřezů)`"_x000D_
 10500 = 10500,000 [A]_x000D_
 _x000D_
 "Stavební postupy – provizorní stavy"_x000D_
 "Úprava a přehutnění zemní pláně"_x000D_
 800 = 800,000 [C]_x000D_
 Celkem: A+B+C = 0,000 [D]</t>
  </si>
  <si>
    <t>Položka zahrnuje: - úpravu pláně včetně vyrovnání výškových rozdílů. Míru zhutnění určuje projekt. Položka nezahrnuje: - x</t>
  </si>
  <si>
    <t>18220</t>
  </si>
  <si>
    <t>ROZPROSTŘENÍ ORNICE VE SVAHU</t>
  </si>
  <si>
    <t>"Dle technické zprávy, výkresových příloh projektové dokumentace. Dle výkazů materiálu projektu. Dle tabulky kubatur projektanta."_x000D_
 "výplň dlažby substrátem pro osetí a osetí"_x000D_
 28 = 28,000 [A]_x000D_
 Celkem: A = 28,000 [B]</t>
  </si>
  <si>
    <t>Položka zahrnuje: - nutné přemístění ornice z dočasných skládek vzdálených do 50m - rozprostření ornice v předepsané tloušťce ve svahu přes 1:5 Položka nezahrnuje: - x</t>
  </si>
  <si>
    <t>18242</t>
  </si>
  <si>
    <t>ZALOŽENÍ TRÁVNÍKU HYDROOSEVEM NA ORNICI</t>
  </si>
  <si>
    <t>"Dle technické zprávy, výkresových příloh projektové dokumentace. Dle výkazů materiálu projektu. Dle tabulky kubatur projektanta."_x000D_
 "Ochrana svahů "_x000D_
 "výplň dlažby substrátem pro osetí a osetí"_x000D_
 600 = 600,000 [A]_x000D_
 _x000D_
 Celkem: A+B = 0,000 [C]</t>
  </si>
  <si>
    <t>Položka zahrnuje: - dodání předepsané travní směsi, hydroosev na ornici, zalévání, první pokosení, to vše bez ohledu na sklon terénu Položka nezahrnuje: - x</t>
  </si>
  <si>
    <t>18243</t>
  </si>
  <si>
    <t>ZALOŽENÍ TRÁVNÍKU HYDROOSEVEM NA HLUŠINU</t>
  </si>
  <si>
    <t>"Dle technické zprávy, výkresových příloh projektové dokumentace. Dle výkazů materiálu projektu. Dle tabulky kubatur projektanta."_x000D_
 "hydroosev na hlušinu ve svahu"_x000D_
 4750 = 4750,000 [A]_x000D_
 Celkem: A = 4750,000 [B]</t>
  </si>
  <si>
    <t>Položka zahrnuje:  - dodání předepsané travní směsi, hydroosev na hlušinu, zalévání, první pokosení, to vše bez ohledu na sklon terénu Položka nezahrnuje: - x</t>
  </si>
  <si>
    <t>18247</t>
  </si>
  <si>
    <t>OŠETŘOVÁNÍ TRÁVNÍKU</t>
  </si>
  <si>
    <t>"Dle technické zprávy, výkresových příloh projektové dokumentace. Dle výkazů materiálu projektu. Dle tabulky kubatur projektanta."_x000D_
 "Ochrana svahů "_x000D_
 "hydroosev na hlušinu ve svahu"_x000D_
 4750 = 4750,000 [A]_x000D_
 "výplň dlažby substrátem pro osetí a osetí"_x000D_
 600 = 600,000 [B]_x000D_
 _x000D_
 Celkem: A+B+C = 0,000 [D]</t>
  </si>
  <si>
    <t>Položka zahrnuje: - pokosení se shrabáním, naložení shrabků na dopravní prostředek, s odvozem a se složením, to vše bez ohledu na sklon terénu - nutné zalití a hnojení Položka nezahrnuje: - x</t>
  </si>
  <si>
    <t>18520</t>
  </si>
  <si>
    <t>BIOLOGICKÁ REKULTIVACE TŘÍLETÁ</t>
  </si>
  <si>
    <t>"`Dle technické zprávy, výkresových příloh projektové dokumentace. Dle výkazů materiálu projektu. Dle tabulky kubatur projektanta.`"_x000D_
 "Rekultivace plochy"_x000D_
 1000 = 1000,000 [A]_x000D_
 Celkem: A = 1000,000 [B]</t>
  </si>
  <si>
    <t>Položka zahrnuje - veškerý materiál, výrobky a polotovary, včetně mimostaveništní a vnitrostaveništní dopravy (rovněž přesuny), včetně naložení a složení, případně s uložením Položka nezahrnuje: - x</t>
  </si>
  <si>
    <t>R11533</t>
  </si>
  <si>
    <t>PRÁCE A DODÁVKY SPOJENÉ S ČERPÁNÍM VODY</t>
  </si>
  <si>
    <t>KPL</t>
  </si>
  <si>
    <t>R - položka ~ R</t>
  </si>
  <si>
    <t>"`Dle technické zprávy, výkresových příloh projektové dokumentace. Dle výkazů materiálu projektu. Dle tabulky kubatur projektanta.`"_x000D_
 "práce spojené s čerpáním vody"_x000D_
 1 = 1,000 [A]</t>
  </si>
  <si>
    <t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</si>
  <si>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R18600</t>
  </si>
  <si>
    <t>KROPENÍ VODOU</t>
  </si>
  <si>
    <t>"`Dle technické zprávy, výkresových příloh projektové dokumentace. Dle výkazů materiálu projektu. Dle tabulky kubatur projektanta.`"_x000D_
 "`Pražcové podloží`"_x000D_
 "vrstva ze zlepšené zeminy směsným pojivem C50 (3-4%) tl. 0,5 m po zhutnění  "_x000D_
 "voda"_x000D_
 "1 537 500 litrů"_x000D_
 1537.5 = 1537,500 [A]_x000D_
 Celkem: A = 1537,500 [B]</t>
  </si>
  <si>
    <t>2</t>
  </si>
  <si>
    <t>Zakládání</t>
  </si>
  <si>
    <t>21152</t>
  </si>
  <si>
    <t>SANAČNÍ ŽEBRA Z KAMENIVA DRCENÉHO</t>
  </si>
  <si>
    <t>"`Dle technické zprávy, výkresových příloh projektové dokumentace. Dle výkazů materiálu projektu. Dle tabulky kubatur projektanta.`"_x000D_
 "`Trativody+ svodné potrubí`"_x000D_
 " `- zásyp rýhy trativodu kamenivem fr.16/32`"_x000D_
 135 = 135,000 [A]_x000D_
 " `- zásyp rýhy trativodu kamenivem fr.32/63`"_x000D_
 1440 = 1440,000 [B]_x000D_
 " `- zásyp rýhy kamenivem fr.0/32`"_x000D_
 90 = 90,000 [C]_x000D_
 Celkem: A+B+C = 1665,000 [D]</t>
  </si>
  <si>
    <t>Položka zahrnuje: - dodávku a uložení předepsaného kameniva - mimostaveništní a vnitrostaveništní dopravu, - není-li v zadávací dokumentaci uvedeno jinak, jedná se o nakupovaný materiál. Položka nezahrnuje: - x</t>
  </si>
  <si>
    <t>21461</t>
  </si>
  <si>
    <t>SEPARAČNÍ GEOTEXTILIE</t>
  </si>
  <si>
    <t>"`Dle technické zprávy, výkresových příloh projektové dokumentace. Dle výkazů materiálu projektu. Dle tabulky kubatur projektanta.`"_x000D_
 "`Trativody+ svodné potrubí`"_x000D_
 "` - geotextílie separační, resp. filtrační pro trativody (nejsou započítány přesahy)`"_x000D_
 5370 = 5370,000 [A]_x000D_
 _x000D_
 "Stavební postupy – provizorní stavy"_x000D_
 "Separační geotextílie + odstranění po stavbě"_x000D_
 2500 = 2500,000 [C]_x000D_
 Celkem: A+B+C = 0,000 [D]</t>
  </si>
  <si>
    <t>Položka zahrnuje: - dodávku předepsané geotextilie - úpravu, očištění a ochranu podkladu - přichycení k podkladu, případně zatížení - úpravy spojů a zajištění okrajů - úpravy pro odvodnění - nutné přesahy (nezapočítávají se do výměry) - mimostaveništní a vnitrostaveništní dopravu Položka nezahrnuje: - x</t>
  </si>
  <si>
    <t>22452</t>
  </si>
  <si>
    <t>PILOTY Z KAMENIVA DRCENÉHO</t>
  </si>
  <si>
    <t>"`Dle technické zprávy, výkresových příloh projektové dokumentace. Dle výkazů materiálu projektu. Dle tabulky kubatur projektanta.`"_x000D_
 "výplň pilot – vibrovaný štěrk fr. 8/32mm"_x000D_
 1820 = 1820,000 [A]</t>
  </si>
  <si>
    <t>Položka zahrnuje: - zahrnuje dodávku kameniva předepsané frakce, - včetně mimostaveništní a vnitrostaveništní dopravy - výplň piloty se zhutněním - není-li v zadávací dokumentaci uvedeno jinak, jedná se o nakupovaný materiál Položka nezahrnuje: - vrty</t>
  </si>
  <si>
    <t>22594</t>
  </si>
  <si>
    <t>ZÁPOROVÉ PAŽENÍ Z KOVU TRVALÉ</t>
  </si>
  <si>
    <t>T</t>
  </si>
  <si>
    <t>"`Dle technické zprávy, výkresových příloh projektové dokumentace. Dle výkazů materiálu projektu. Dle tabulky kubatur projektanta.`"_x000D_
 "záporové pažení"_x000D_
 "HEA 160 dl. cca 6 m 20 ks"_x000D_
 "U160 dl. cca 6 m 3 ks"_x000D_
 4.1857 = 4,186 [A]_x000D_
 Celkem: A = 4,186 [B]</t>
  </si>
  <si>
    <t>Položka zahrnuje: - dodávku ocelových zápor - jejich osazení do připravených vrtů včetně zabetonování konců a obsypu, případně jejich zaberanění Položka nezahrnuje: - vrty Způsob měření: - ocelová převázka se započítává do výsledné hmotnosti</t>
  </si>
  <si>
    <t>22595</t>
  </si>
  <si>
    <t>VÝDŘEVA ZÁPOROVÉHO PAŽENÍ TRVALÁ (KUBATURA)</t>
  </si>
  <si>
    <t>"`Dle technické zprávy, výkresových příloh projektové dokumentace. Dle výkazů materiálu projektu. Dle tabulky kubatur projektanta.`"_x000D_
 "dřevěné pažení rýhy s ocelovými profily"_x000D_
 "výška výdřevy 1,8 m, délka výdřevy 20 m"_x000D_
 2.8 = 2,800 [A]_x000D_
 Celkem: A = 2,800 [B]</t>
  </si>
  <si>
    <t>Položka zahrnuje: - dodávku a osazení pažin bez ohledu na druh Položka nezahrnuje: - x</t>
  </si>
  <si>
    <t>22694</t>
  </si>
  <si>
    <t>ZÁPOROVÉ PAŽENÍ Z KOVU DOČASNÉ</t>
  </si>
  <si>
    <t>"`Dle technické zprávy, výkresových příloh projektové dokumentace. Dle výkazů materiálu projektu. Dle tabulky kubatur projektanta.`"_x000D_
 "dřevěné pažení rýhy s ocelovými profily HEB dl. cca 7m"_x000D_
 "demontáž dřevěného pažení rýhy s ocelovými profily HEB dl. cca 7m, odvoz"_x000D_
 "předpoklad HEB 240"_x000D_
 76*7*0.085 = 45,220 [A]_x000D_
 Celkem: A = 45,220 [B]</t>
  </si>
  <si>
    <t>22695A</t>
  </si>
  <si>
    <t>VÝDŘEVA ZÁPOROVÉHO PAŽENÍ DOČASNÁ (PLOCHA)</t>
  </si>
  <si>
    <t>"`Dle technické zprávy, výkresových příloh projektové dokumentace. Dle výkazů materiálu projektu. Dle tabulky kubatur projektanta.`"_x000D_
 "dřevěné pažení rýhy s ocelovými profily HEB dl. cca 7m"_x000D_
 "demontáž dřevěného pažení rýhy s ocelovými profily HEB dl. cca 7m, odvoz"_x000D_
 1600 = 1600,000 [A]_x000D_
 _x000D_
 Celkem: A+B = 0,000 [C]</t>
  </si>
  <si>
    <t>237171</t>
  </si>
  <si>
    <t>VYTAŽENÍ ŠTĚTOVÝCH STĚN Z KOVOVÝCH DÍLCŮ (HMOTNOST)</t>
  </si>
  <si>
    <t>"`Dle technické zprávy, výkresových příloh projektové dokumentace. Dle výkazů materiálu projektu. Dle tabulky kubatur projektanta.`"_x000D_
 "vytažení  ocelových štětovnic s odvozem na skládku"_x000D_
 95 = 95,000 [A]</t>
  </si>
  <si>
    <t>Položka zahrnuje: - odstranění stěn včetně odvozu a uložení na skládku Položka nezahrnuje: - x</t>
  </si>
  <si>
    <t>26135</t>
  </si>
  <si>
    <t>VRTY PRO KOTVENÍ, INJEKTÁŽ A MIKROPILOTY NA POVRCHU TŘ. III D DO 300MM</t>
  </si>
  <si>
    <t>"`Dle technické zprávy, výkresových příloh projektové dokumentace. Dle výkazů materiálu projektu. Dle tabulky kubatur projektanta.`"_x000D_
 "záporové pažení"_x000D_
 "vývrt do zeminy"_x000D_
 20*4.4 = 88,000 [A]_x000D_
 Celkem: A = 88,000 [B]</t>
  </si>
  <si>
    <t>Položka zahrnuje: - přemístění, montáž a demontáž vrtných souprav - svislou dopravu zeminy z vrtu - vodorovnou dopravu zeminy bez uložení na skládku - případně nutné pažení dočasné (včetně odpažení) i trvalé Položka nezahrnuje: - x</t>
  </si>
  <si>
    <t>26165</t>
  </si>
  <si>
    <t>VRTY PRO KOTVENÍ, INJEKTÁŽ A MIKROPILOTY NA POVRCHU TŘ. VI D DO 300MM</t>
  </si>
  <si>
    <t>"`Dle technické zprávy, výkresových příloh projektové dokumentace. Dle výkazů materiálu projektu. Dle tabulky kubatur projektanta.`"_x000D_
 "záporové pažení"_x000D_
 "vývrt do horniny R5/R6"_x000D_
 20*2 = 40,000 [A]_x000D_
 Celkem: A = 40,000 [B]</t>
  </si>
  <si>
    <t>26182</t>
  </si>
  <si>
    <t>VRT PRO KOTV, INJEK, MIKROPIL NA POVR TŘ III A IV D DO 100MM</t>
  </si>
  <si>
    <t>"`Dle technické zprávy, výkresových příloh projektové dokumentace. Dle výkazů materiálu projektu. Dle tabulky kubatur projektanta.`"_x000D_
 "tyčové kotvy min.R32 rdl.12 m, únosnost min. 200kN"_x000D_
 20*12 = 240,000 [A]</t>
  </si>
  <si>
    <t>264527</t>
  </si>
  <si>
    <t>VRTY PRO PILOTY TŘ V D DO 500MM</t>
  </si>
  <si>
    <t>"`Dle technické zprávy, výkresových příloh projektové dokumentace. Dle výkazů materiálu projektu. Dle tabulky kubatur projektanta.`"_x000D_
 "vrtání štěrkových pilířů DN500, průměrná hloubka 8 m 1000 ks/1400 m3"_x000D_
 8*1000 = 8000,000 [A]</t>
  </si>
  <si>
    <t>Položka zahrnuje: - zřízení vrtu, svislou a vodorovnou dopravu zeminy bez uložení na skládku, vrtací práce zapaž. i nepaž. vrtu - čerpání vody z vrtu, vyčištění vrtu - zabezpečení vrtacích prací - dopravu, nájem, provoz a přemístění, montáž a demontáž vrtacích zařízení a dalších mechanismů - lešení a podpěrné konstrukce pro práci a manipulaci s vrtacím zařízení a dalších mechanismů - vrtací plošiny vč. zemních prací, zpevnění, odvodnění a pod. - v případě zapažení dočasnými pažnicemi jejich opotřebení - v případě zapažení suspenzí veškeré hospodaření s ní Položka nezahrnuje: -  zapažení trvalými pažnicemi -  uložení zeminy na skládku a poplatek za skládku Způsob měření: - do délky vrtu se nezapočítává  hluché vrtání</t>
  </si>
  <si>
    <t>285368</t>
  </si>
  <si>
    <t>KOTVENÍ NA POVRCHU Z BETONÁŘSKÉ VÝZTUŽE DL. DO 10M</t>
  </si>
  <si>
    <t>KUS</t>
  </si>
  <si>
    <t>"`Dle technické zprávy, výkresových příloh projektové dokumentace. Dle výkazů materiálu projektu. Dle tabulky kubatur projektanta.`"_x000D_
 "tyčové kotvy min.R32 rdl.12 m, únosnost min. 200kN"_x000D_
 20 = 20,000 [A]</t>
  </si>
  <si>
    <t>Položka zahrnuje: - dodávku předepsané kotvy, případně její protikorozní úpravu, její osazení do vrtu, zainjektování a napnutí, případně opěrné desky Položka nezahrnuje: - vrty</t>
  </si>
  <si>
    <t>285369</t>
  </si>
  <si>
    <t>PŘÍPLATEK ZA DALŠÍ 1M KOTVENÍ NA POVRCHU Z BETONÁŘSKÉ VÝZTUŽE</t>
  </si>
  <si>
    <t>"`Dle technické zprávy, výkresových příloh projektové dokumentace. Dle výkazů materiálu projektu. Dle tabulky kubatur projektanta.`"_x000D_
 "tyčové kotvy min.R32 rdl.12 m, únosnost min. 200kN"_x000D_
 20*2 = 40,000 [A]</t>
  </si>
  <si>
    <t>Položka zahrnuje: - příplatek k ceně kotvy za další 1m přes 10m - zahrnuje dodávku 1m předepsané kotvy, případně její protikorozní úpravu, její osazení do vrtu, zainjektování a napnutí</t>
  </si>
  <si>
    <t>28994</t>
  </si>
  <si>
    <t>OPLÁŠTĚNÍ (ZPEVNĚNÍ) Z OCELOVÝCH SÍTÍ (A MŘÍŽOVIN)</t>
  </si>
  <si>
    <t>"`Dle technické zprávy, výkresových příloh projektové dokumentace. Dle výkazů materiálu projektu. Dle tabulky kubatur projektanta.`"_x000D_
 "ochranné sítě proti padání kamenů + svorníky"_x000D_
 2000 = 2000,000 [A]</t>
  </si>
  <si>
    <t>Položka zahrnuje: - dodávku předepsaných sítí - úpravu, očištění a ochranu podkladu - přichycení k podkladu, případně zatížení - úpravy spojů a zajištění okrajů - úpravy pro odvodnění - nutné přesahy - mimostaveništní a vnitrostaveništní dopravu Položka nezahrnuje: - x  Způsob měření: - přesahy se nezapočítávají do výměry</t>
  </si>
  <si>
    <t>502947</t>
  </si>
  <si>
    <t>ZŘÍZENÍ KONSTRUKČNÍ VRSTVY TĚLESA ŽELEZNIČNÍHO SPODKU Z GEOBUŇKY</t>
  </si>
  <si>
    <t>1. Položka obsahuje:  – nákup a dodání geosyntetika v požadované kvalitě  – očištění a urovnání podkladu  – uložení geosyntetika dle předepsaného technologického předpisu  – zřízení konstrukční vrstvy z geosyntetika bez rozlišení šířky, pokládání vrstvy po etapách, včetně pracovních spar a spojů  – průkazní zkoušky, kontrolní zkoušky a kontrolní měření  – úpravu napojení, ukončení a těsnění podél trativodů, vpustí, šachet a pod.  – úpravu povrchu vrstvy 2. Položka neobsahuje:  X 3. Způsob měření: Měří se metr čtverečný projektované nebo skutečné plochy, přičemž do výměry je již zahrnuto ztratné, přesahy, prořezy.</t>
  </si>
  <si>
    <t>R22872</t>
  </si>
  <si>
    <t>ODŘEZÁNÍ ZÁPOR</t>
  </si>
  <si>
    <t>"`Dle technické zprávy, výkresových příloh projektové dokumentace. Dle výkazů materiálu projektu. Dle tabulky kubatur projektanta.`"_x000D_
 "záporové pažení"_x000D_
 "HEA 160 dl. cca 6 m 20 ks"_x000D_
 "U160 dl. cca 6 m 3 ks"_x000D_
 20+3 = 23,000 [A]_x000D_
 Celkem: A = 23,000 [B]</t>
  </si>
  <si>
    <t>Položka zahrnuje: 
 -  uřezání nebo upálení zápor
 -  vodorovnou dopravu a uložení na skládku 
Položka nezahrnuje: 
 -  poplatky za skládku</t>
  </si>
  <si>
    <t>3</t>
  </si>
  <si>
    <t>Svislé a kompletní konstrukce</t>
  </si>
  <si>
    <t>386325</t>
  </si>
  <si>
    <t>KOMPLETNÍ KONSTRUKCE JÍMEK ZE ŽELEZOBETONU C30/37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</si>
  <si>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"beton C30/37"_x000D_
 4.6 = 4,600 [A]</t>
  </si>
  <si>
    <t>Položka zahrnuje: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nátěrů zabraňujících soudržnosti betonu a bednění, - podpěrné  konstr. (skruže) a lešení všech druhů pro bednění,  vč. ochranných a bezpečnostních opatření a základů těchto konstrukcí a lešení, - vytvoření kotevních čel, kapes, nálitků a sedel, zřízení  všech  požadovaných  otvorů, 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 Položka nezahrnuje: - dodání a osazení výztuže</t>
  </si>
  <si>
    <t>386365</t>
  </si>
  <si>
    <t>VÝZTUŽ KOMPLETNÍCH KONSTRUKCÍ JÍMEK Z OCELI 10505, B500B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</si>
  <si>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"výztuž"_x000D_
 0.2398 = 0,240 [A]</t>
  </si>
  <si>
    <t>Položka zahrnuje: -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74), - povrchovou antikorozní úpravu výztuže, - separaci výztuže, - osazení měřících zařízení a úpravy pro ně, - osazení měřících skříní nebo míst pro měření bludných proudů. Položka nezahrnuje: - x</t>
  </si>
  <si>
    <t>4</t>
  </si>
  <si>
    <t>Vodorovné konstrukce</t>
  </si>
  <si>
    <t>451311</t>
  </si>
  <si>
    <t>PODKL A VÝPLŇ VRSTVY Z PROST BET DO C8/10</t>
  </si>
  <si>
    <t>"`Dle technické zprávy, výkresových příloh projektové dokumentace. Dle výkazů materiálu projektu. Dle tabulky kubatur projektanta.`"_x000D_
 "Vtokový objekt (monolitická betonová kce o rozměrech 2500x1800x1900/2100, beton C30/37)"_x000D_
 "podkladní beton C8/10 tl. 150 mm    "_x000D_
 0.15*((0.5+1.8+0.15)*(2.5+2*0.5)) = 1,286 [A]_x000D_
 Celkem: A = 1,286 [B]</t>
  </si>
  <si>
    <t>Položka zahrnuje: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nátěrů zabraňujících soudržnosti betonu a bednění, - podpěrné  konstr. (skruže) a lešení všech druhů pro bednění,  vč. ochranných a bezpečnostních opatření a základů těchto konstrukcí a lešení, - vytvoření kotevních čel, kapes, nálitků a sedel, zřízení  všech  požadovaných  otvorů, 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 Položka nezahrnuje: - x</t>
  </si>
  <si>
    <t>451312</t>
  </si>
  <si>
    <t>PODKLADNÍ A VÝPLŇOVÉ VRSTVY Z PROSTÉHO BETONU C12/15</t>
  </si>
  <si>
    <t>"`Dle technické zprávy, výkresových příloh projektové dokumentace. Dle výkazů materiálu projektu. Dle tabulky kubatur projektanta.`"_x000D_
 "Vtokový objekt (monolitická betonová kce o rozměrech 2500x1800x1900/2100, beton C30/37)"_x000D_
 "podkladní beton C12/15 tl. 100 mm    "_x000D_
 0.5 = 0,500 [A]</t>
  </si>
  <si>
    <t>451313</t>
  </si>
  <si>
    <t>PODKLADNÍ A VÝPLŇOVÉ VRSTVY Z PROSTÉHO BETONU C16/20</t>
  </si>
  <si>
    <t>"`Dle technické zprávy, výkresových příloh projektové dokumentace. Dle výkazů materiálu projektu. Dle tabulky kubatur projektanta.`"_x000D_
 "Zpevněný příkop"_x000D_
 "podkladní beton C16/20"_x000D_
 166.75 = 166,750 [A]_x000D_
 Celkem: A = 166,750 [B]</t>
  </si>
  <si>
    <t>45131A</t>
  </si>
  <si>
    <t>PODKLADNÍ A VÝPLŇOVÉ VRSTVY Z PROSTÉHO BETONU C20/25</t>
  </si>
  <si>
    <t>"`Dle technické zprávy, výkresových příloh projektové dokumentace. Dle výkazů materiálu projektu. Dle tabulky kubatur projektanta.`"_x000D_
 "lomový kámen tl. 200 mm do betonu"_x000D_
 "beton C20/25 tl. 150 mm"_x000D_
 74.5 = 74,500 [A]</t>
  </si>
  <si>
    <t>451368</t>
  </si>
  <si>
    <t>VÝZTUŽ PODKL VRSTEV ZE SVAŘ SÍTÍ</t>
  </si>
  <si>
    <t>"Dle technické zprávy, výkresových příloh projektové dokumentace. Dle výkazů materiálu projektu. Dle tabulky kubatur projektanta."_x000D_
 "kari síť prům. 8x8 – 150x150 mm"_x000D_
 240*(0.03239/(2*3)) = 1,296 [A]_x000D_
 Celkem: A = 1,296 [B]</t>
  </si>
  <si>
    <t>45157</t>
  </si>
  <si>
    <t>PODKLADNÍ A VÝPLŇOVÉ VRSTVY Z KAMENIVA TĚŽENÉHO</t>
  </si>
  <si>
    <t>"`Dle technické zprávy, výkresových příloh projektové dokumentace. Dle výkazů materiálu projektu. Dle tabulky kubatur projektanta.`"_x000D_
 "- štěrkopískový podsyp fr. 4-8 pod poloveget. tvárnice"_x000D_
 60 = 60,000 [A]_x000D_
 "Odvodnění"_x000D_
 "štěrkopískový podsyp"_x000D_
 27 = 27,000 [B]_x000D_
 "Zpevnění svahů"_x000D_
 "štěrkopískový podsyp"_x000D_
 60 = 60,000 [C]_x000D_
 Celkem: A+B+C = 147,000 [D]</t>
  </si>
  <si>
    <t>Položka zahrnuje: - dodávku předepsaného kameniva - mimostaveništní a vnitrostaveništní dopravu a jeho uložení - není-li v zadávací dokumentaci uvedeno jinak, jedná se o nakupovaný materiál Položka nezahrnuje: - x</t>
  </si>
  <si>
    <t>46452</t>
  </si>
  <si>
    <t>POHOZ DNA A SVAHŮ Z KAMENIVA DRCENÉHO</t>
  </si>
  <si>
    <t>"`Dle technické zprávy, výkresových příloh projektové dokumentace. Dle výkazů materiálu projektu. Dle tabulky kubatur projektanta.`"_x000D_
 "Ochranná vrstva ŠD 0/63 + odstranění a odvoz na skládku"_x000D_
 1100 = 1100,000 [A]</t>
  </si>
  <si>
    <t>465512</t>
  </si>
  <si>
    <t>DLAŽBY Z LOMOVÉHO KAMENE NA MC</t>
  </si>
  <si>
    <t>"Dle technické zprávy, výkresových příloh projektové dokumentace. Dle výkazů materiálu projektu. Dle tabulky kubatur projektanta."_x000D_
 "lomový kámen tl. 200 mm do betonu"_x000D_
 60 = 60,000 [A]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</si>
  <si>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Položka nezahrnuje: - podklad pod dlažbu, vykazuje se samostatně položkami SD 45</t>
  </si>
  <si>
    <t>466921</t>
  </si>
  <si>
    <t>DLAŽBY VEGETAČNÍ Z BETONOVÝCH DLAŽDIC NA SUCHO</t>
  </si>
  <si>
    <t>"Dle technické zprávy, výkresových příloh projektové dokumentace. Dle výkazů materiálu projektu. Dle tabulky kubatur projektanta."_x000D_
 "polovegetační tvárnice 600x400mm, tl.100mm  "_x000D_
 600 = 600,000 [A]</t>
  </si>
  <si>
    <t>Položka zahrnuje: - povrchovou úpravu podkladu - zřízení spojovací vrstvy - dodávku a uložení předepsaných dlažebních prvků do předepsaného tvaru - spárování, těsnění, tmelení a vyplnění spar případně s vyklínováním - úprava povrchu pro odvedení srážkové vody - výplň otvorů drnem nebo ornicí s osetím, případně kamenivem - výplň spar předepsaným materiálem - nutné zemní práce (svahování, úpravu pláně a pod.) Položka nezahrnuje: - podklad pod dlažbu, vykazuje se samostatně položkami SD 45</t>
  </si>
  <si>
    <t>5</t>
  </si>
  <si>
    <t>Komunikace pozemní</t>
  </si>
  <si>
    <t>56460</t>
  </si>
  <si>
    <t>VOZOVKOVÉ VRSTVY Z PENETRAČNÍHO MAKADAMU</t>
  </si>
  <si>
    <t>Položka zahrnuje: - dodání kameniva předepsané kvality a zrnitosti - dodání asfaltového pojiva (asfalt silniční ropný, emulze asfaltová kationaktivní) - rozprostření kamenné kostry v předepsané tloušťce, prolití kostry asfaltem distributorem, rozprostření a zavibrování výplňového kameniva - zřízení vrstvy bez rozlišení šířky, pokládání vrstvy po etapách - úpravu napojení, ukončení Položka nezahrnuje: - postřiky, nátěry</t>
  </si>
  <si>
    <t>58303</t>
  </si>
  <si>
    <t>KRYT ZE SILNIČNÍCH DÍLCŮ (PANELŮ) TL 210MM</t>
  </si>
  <si>
    <t>"`Dle technické zprávy, výkresových příloh projektové dokumentace. Dle výkazů materiálu projektu. Dle tabulky kubatur projektanta.`"_x000D_
 "Stavební postupy – provizorní stavy"_x000D_
 "Betonové silniční panely tl. 20 cm, vč. podsypu"_x000D_
 "(zkoordinovat s POV)"_x000D_
 200 = 200,000 [A]_x000D_
 Celkem: A = 200,000 [B]</t>
  </si>
  <si>
    <t>Položka zahrnuje: - dodání dílců v požadované kvalitě, dodání materiálu pro předepsané lože v tloušťce předepsané dokumentací a pro předepsanou výplň spar - očištění podkladu - uložení dílců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Položka nezahrnuje: - postřiky, nátěry - těsnění podél obrubníků, dilatačních zařízení, odvodňovacích proužků, odvodňovačů, vpustí, šachet a pod.</t>
  </si>
  <si>
    <t>587206</t>
  </si>
  <si>
    <t>PŘEDLÁŽDĚNÍ KRYTU Z BETONOVÝCH DLAŽDIC SE ZÁMKEM</t>
  </si>
  <si>
    <t>"`Dle technické zprávy, výkresových příloh projektové dokumentace. Dle výkazů materiálu projektu. Dle tabulky kubatur projektanta.`"_x000D_
 "Předláždění chodníku, vč. nové dlažby"_x000D_
 125 = 125,000 [A]</t>
  </si>
  <si>
    <t>Položka zahrnuje: - pod pojmem *předláždění* se rozumí rozebrání stávající dlažby a pokládka dlažby ze stávajícího dlažebního materiálu (bez dodávky nového) - nezbytnou manipulaci s tímto materiálem (nakládání, doprava, složení, očištění) - dodání a rozprostření materiálu pro lože a jeho tloušťku předepsanou dokumentací a pro předepsanou výplň spar Položka nezahrnuje: - doplnění plochy s použitím nového materiálu (vykazuje se v položce č.582)</t>
  </si>
  <si>
    <t>56</t>
  </si>
  <si>
    <t>Podkladní vrstvy komunikací, letišť a ploch</t>
  </si>
  <si>
    <t>501101</t>
  </si>
  <si>
    <t>ZŘÍZENÍ KONSTRUKČNÍ VRSTVY TĚLESA ŽELEZNIČNÍHO SPODKU ZE ŠTĚRKODRTI NOVÉ</t>
  </si>
  <si>
    <t>"`Dle technické zprávy, výkresových příloh projektové dokumentace. Dle výkazů materiálu projektu. Dle tabulky kubatur projektanta.`"_x000D_
 "`Pražcové podloží`"_x000D_
 "konstrukční vrstva ŠD fr. 0-32 tř. A "_x000D_
 1500 = 1500,000 [A]_x000D_
 "konstrukční vrstva ŠD fr. 0-63 tř. A"_x000D_
 4900 = 4900,000 [B]_x000D_
 Celkem: A+B = 6400,000 [C]</t>
  </si>
  <si>
    <t>1. Položka obsahuje:  – nákup a dodání štěrkodrtě v požadované kvalitě podle zadávací dokumentace  – očištění podkladu, případně zřízení spojovací vrstvy  – uložení štěrkodrtě dle předepsaného technologického předpisu  – zřízení podkladní nebo konstrukční vrstvy ze štěrkodrtě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X 3. Způsob měření: Měří se metr krychlový.</t>
  </si>
  <si>
    <t>501430</t>
  </si>
  <si>
    <t>ZŘÍZENÍ KONSTRUKČNÍ VRSTVY TĚLESA ŽELEZNIČNÍHO SPODKU ZE ZEMINY ZLEPŠENÉ (STABILIZOVANÉ) VÁPNO-CEMENTEM</t>
  </si>
  <si>
    <t>"`Dle technické zprávy, výkresových příloh projektové dokumentace. Dle výkazů materiálu projektu. Dle tabulky kubatur projektanta.`"_x000D_
 "`Pražcové podloží`"_x000D_
 "Konstrukční vrstva ze zlepšené zeminy směsným pojivem C50 (3-4%) tl. 0,5 m po zhutnění"_x000D_
 0.5*10250 = 5125,000 [A]_x000D_
 "Konstrukční vrstva ze zlepšené zeminy směsným pojivem C50 (3-4%) tl. 0,5 m po zhutnění"_x000D_
 9000*0.5 = 4500,000 [B]_x000D_
 Celkem: A+B = 9625,000 [C]</t>
  </si>
  <si>
    <t>1. Položka obsahuje:  – nákup a dodání materiálů pro uvedenou stabilizaci v požadované kvalitě podle zadávací dokumentace, včetně pojiva  – očištění podkladu případně zřízení spojovací vrstvy  – uložení materiálů pro stabilizaci dle předepsaného technologického předpisu  – zřízení vrstvy na místě nebo z dovezeného materiálu (z mísícího centra), bez rozlišení šířky, pokládání vrstvy po etapách, příp.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včetně klimatických opatření  – ztížení v okolí vedení, konstrukcí a objektů a jejich dočasné zajištění  – ztížení provádění vč. hutnění ve ztížených podmínkách a stísněných prostorech  – úpravu povrchu vrstvy 2. Položka neobsahuje:  X 3. Způsob měření: Měří se metr krychlový.</t>
  </si>
  <si>
    <t>70</t>
  </si>
  <si>
    <t>Přidružená stavební výroba</t>
  </si>
  <si>
    <t>702113</t>
  </si>
  <si>
    <t>KABELOVÝ ŽLAB ZEMNÍ VČETNĚ KRYTU SVĚTLÉ ŠÍŘKY PŘES 250 MM</t>
  </si>
  <si>
    <t>"Dle technické zprávy, výkresových příloh projektové dokumentace. Dle výkazů materiálu projektu. Dle tabulky kubatur projektanta."_x000D_
 "Kabelový žlab"_x000D_
 "630x280 vč. krytu a dělicích stěn"_x000D_
 770 = 770,000 [A]_x000D_
 Celkem: A = 770,000 [B]</t>
  </si>
  <si>
    <t>1. Položka obsahuje:  – přípravu podkladu pro osazení 2. Položka neobsahuje:  X 3. Způsob měření: Měří se metr délkový.</t>
  </si>
  <si>
    <t>7838A</t>
  </si>
  <si>
    <t>NÁTĚRY BETON KONSTR TYP S3</t>
  </si>
  <si>
    <t>"`Dle technické zprávy, výkresových příloh projektové dokumentace. Dle výkazů materiálu projektu. Dle tabulky kubatur projektanta.`"_x000D_
 "Vtokový objekt (monolitická betonová kce o rozměrech 2500x1800x1900/2100, beton C30/37)"_x000D_
 "ochranný nátěr"_x000D_
 99.1 = 99,100 [A]</t>
  </si>
  <si>
    <t>Položka zahrnuje: - kompletní povlaky (i různobarevné) - úprava podkladu (odmaštění, odstranění starých nátěrů a nečistot) a jeho vyspravení - provedení nátěru předepsaným postupem a splnění všech požadavků daných technologickým předpisem Položka nezahrnuje: - x</t>
  </si>
  <si>
    <t>R76793</t>
  </si>
  <si>
    <t>OPLOCENÍ Z DRÁTĚNÉHO PLOTU S PODEZDÍVKOU</t>
  </si>
  <si>
    <t>"`Dle technické zprávy, výkresových příloh projektové dokumentace. Dle výkazů materiálu projektu. Dle tabulky kubatur projektanta.`"_x000D_
 "Drátěný plot s podezdívkou"_x000D_
 150 = 150,000 [A]</t>
  </si>
  <si>
    <t>Položka zahrnuje: - vlastní pletivo - rámy, rošty, lišty, kování, podpěrné, závěsné, upevňovací prvky, spojovací a těsnící materiál, pomocný materiál - kompletní povrchovou úpravu - ostnatý drát  - sloupky a vzpěry - podezdívka včetně základu</t>
  </si>
  <si>
    <t>711</t>
  </si>
  <si>
    <t>Izolace proti vodě, vlhkosti a plynům</t>
  </si>
  <si>
    <t>711111</t>
  </si>
  <si>
    <t>IZOLACE BĚŽNÝCH KONSTRUKCÍ PROTI ZEMNÍ VLHKOSTI ASFALTOVÝMI NÁTĚRY</t>
  </si>
  <si>
    <t>"Dle technické zprávy, výkresových příloh projektové dokumentace. Dle výkazů materiálu projektu. Dle tabulky kubatur projektanta."_x000D_
 "příkopové žlaby"_x000D_
 " - hydroizolační nátěr"_x000D_
 1950 = 1950,000 [A]_x000D_
 "Vtokový objekt "_x000D_
 "asfaltový nátěr 1*Alp+2*SA12"_x000D_
 10.86 = 10,860 [B]_x000D_
 Celkem: A+B = 1960,860 [C]</t>
  </si>
  <si>
    <t>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Položka nezahrnuje: - ochranné vrstvy, např. geotextilii</t>
  </si>
  <si>
    <t>8</t>
  </si>
  <si>
    <t>Trubní vedení</t>
  </si>
  <si>
    <t>87434</t>
  </si>
  <si>
    <t>POTRUBÍ Z TRUB PLASTOVÝCH ODPADNÍCH DN DO 200MM</t>
  </si>
  <si>
    <t>"`Dle technické zprávy, výkresových příloh projektové dokumentace. Dle výkazů materiálu projektu. Dle tabulky kubatur projektanta.`"_x000D_
 "svodné potrubí PE HD – DN 200"_x000D_
 27.5 = 27,500 [A]</t>
  </si>
  <si>
    <t>Položka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(bez ohledu na sklon)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Položka nezahrnuje: - tlakové zkoušky ani proplach a dezinfekci</t>
  </si>
  <si>
    <t>87534</t>
  </si>
  <si>
    <t>POTRUBÍ DREN Z TRUB PLAST DN DO 200MM</t>
  </si>
  <si>
    <t>"`Dle technické zprávy, výkresových příloh projektové dokumentace. Dle výkazů materiálu projektu. Dle tabulky kubatur projektanta.`"_x000D_
 "drenážní potrubí PE HD - DN 160 mm"_x000D_
 172.5 = 172,500 [A]</t>
  </si>
  <si>
    <t>Položka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(bez ohledu na sklon)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Položka nezahrnuje: - x</t>
  </si>
  <si>
    <t>87633</t>
  </si>
  <si>
    <t>CHRÁNIČKY Z TRUB PLASTOVÝCH DN DO 150MM</t>
  </si>
  <si>
    <t>"`Dle technické zprávy, výkresových příloh projektové dokumentace. Dle výkazů materiálu projektu. Dle tabulky kubatur projektanta.`"_x000D_
 "Chránička DN110"_x000D_
 450 = 450,000 [A]</t>
  </si>
  <si>
    <t>Položka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(bez ohledu na sklon)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včetně případně předepsaného utěsnění konců chrániček - položky platí pro práce prováděné v prostoru zapaženém i nezapaženém a i v kolektorech, chráničkách Položka nezahrnuje: - x</t>
  </si>
  <si>
    <t>89416</t>
  </si>
  <si>
    <t>ŠACHTY KANALIZAČ Z BETON DÍLCŮ NA POTRUBÍ DN DO 800MM</t>
  </si>
  <si>
    <t>"`Dle technické zprávy, výkresových příloh projektové dokumentace. Dle výkazů materiálu projektu. Dle tabulky kubatur projektanta.`"_x000D_
 "trativodní šachty betonové DN 800, prům. výška do 2 m - včetně těsnící pěny, dvoudílných poklopů a vyvrtání otvorů pro potrubí     "_x000D_
 1 = 1,000 [A]</t>
  </si>
  <si>
    <t>Položka zahrnuje: - poklopy s rámem, mříže s rámem, stupadla, žebříky, stropy z bet. dílců a pod. - předepsané betonové skruže, prefabrikované nebo monolitické betonové dno 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 - předepsané podkladní konstrukce Položka nezahrnuje: - x</t>
  </si>
  <si>
    <t>894846</t>
  </si>
  <si>
    <t>ŠACHTY KANALIZAČNÍ PLASTOVÉ D 400MM</t>
  </si>
  <si>
    <t>"`Dle technické zprávy, výkresových příloh projektové dokumentace. Dle výkazů materiálu projektu. Dle tabulky kubatur projektanta.`"_x000D_
 "trativodní šachty plastové PE HD DN 400 s uzamykatelným poklopem, prům. výška 1,4 m"_x000D_
 6 = 6,000 [A]</t>
  </si>
  <si>
    <t>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 Položka nezahrnuje: - x</t>
  </si>
  <si>
    <t>894858</t>
  </si>
  <si>
    <t>ŠACHTY KANALIZAČNÍ PLASTOVÉ D 600MM</t>
  </si>
  <si>
    <t>"`Dle technické zprávy, výkresových příloh projektové dokumentace. Dle výkazů materiálu projektu. Dle tabulky kubatur projektanta.`"_x000D_
 "trativodní šachty plastové PE HD DN 600 s uzamykatelným poklopem, prům. výška 1,4 m"_x000D_
 1 = 1,000 [A]</t>
  </si>
  <si>
    <t>899123</t>
  </si>
  <si>
    <t>MŘÍŽE Z KOMPOZITU SAMOSTATNÉ</t>
  </si>
  <si>
    <t>"`Dle technické zprávy, výkresových příloh projektové dokumentace. Dle výkazů materiálu projektu. Dle tabulky kubatur projektanta.`"_x000D_
 "Vtokový objekt"_x000D_
 "kompozitní rošt"_x000D_
 2 = 2,000 [A]</t>
  </si>
  <si>
    <t>Položka zahrnuje: - dodávku a osazení předepsané mříže včetně rámu Položka nezahrnuje: - x</t>
  </si>
  <si>
    <t>899523</t>
  </si>
  <si>
    <t>OBETONOVÁNÍ POTRUBÍ Z PROSTÉHO BETONU DO C16/20</t>
  </si>
  <si>
    <t>"`Dle technické zprávy, výkresových příloh projektové dokumentace. Dle výkazů materiálu projektu. Dle tabulky kubatur projektanta.`"_x000D_
 "odvodnění"_x000D_
 "beton C16/20"_x000D_
 1 = 1,000 [A]_x000D_
 Celkem: A = 1,000 [B]</t>
  </si>
  <si>
    <t>Položka zahrnuje: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 Položka nezahrnuje: - x</t>
  </si>
  <si>
    <t>R875342</t>
  </si>
  <si>
    <t>POTRUBÍ DREN Z TRUB PLAST DN DO 300MM DĚROVANÝCH</t>
  </si>
  <si>
    <t>"`Dle technické zprávy, výkresových příloh projektové dokumentace. Dle výkazů materiálu projektu. Dle tabulky kubatur projektanta.`"_x000D_
 "`Trativody+ svodné potrubí`"_x000D_
 "` - trativodky PE HD - DN 300mm`"_x000D_
 450 = 450,000 [A]</t>
  </si>
  <si>
    <t>Poznámka k položce:
 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</t>
  </si>
  <si>
    <t>9</t>
  </si>
  <si>
    <t>Ostatní konstrukce a práce, bourání</t>
  </si>
  <si>
    <t>93650</t>
  </si>
  <si>
    <t>DROBNÉ DOPLŇK KONSTR KOVOVÉ</t>
  </si>
  <si>
    <t>KG</t>
  </si>
  <si>
    <t>"`Dle technické zprávy, výkresových příloh projektové dokumentace. Dle výkazů materiálu projektu. Dle tabulky kubatur projektanta.`"_x000D_
 "Vtoková jímka (monolitická betonová kce o rozměrech 2500x1800x1900/2100, beton C30/37)"_x000D_
 "poklop/ocelový rám s česlem"_x000D_
 "ocel S235 JR"_x000D_
 67.12 = 67,120 [A]</t>
  </si>
  <si>
    <t>Položka zahrnuje: - dílenská dokumentace, včetně technologického předpisu spojování - dodání  materiálu  v požadované kvalitě a výroba konstrukce i dílenská (včetně  pomůcek,  přípravků a prostředků pro výrobu) bez ohledu na náročnost a její hmotnost, dílenská montáž - dodání spojovacího materiálu - zřízení  montážních  a  dilatačních  spojů,  spar, včetně potřebných úprav, vložek, opracování, očištění a ošetření - podpěr. konstr. a lešení všech druhů pro montáž konstrukcí i doplňkových, včetně požadovaných otvorů, ochranných a bezpečnostních opatření a základů pro tyto konstrukce a lešení - jakákoliv doprava a manipulace dílců  a  montážních  sestav,  včetně  dopravy konstrukce z výrobny na stavbu - montáž konstrukce na staveništi, včetně montážních prostředků a pomůcek a zednických výpomocí - montážní dokumentace včetně technologického předpisu montáže - výplň, těsnění a tmelení spar a spojů - čištění konstrukce a odstranění všech vrubů (vrypy, otlačeniny a pod.) - veškeré druhy opracování povrchů, včetně úprav pod nátěry a pod izolaci - veškeré druhy dílenských základů a základních nátěrů a povlaků - všechny druhy ocelového kotvení - dílenskou přejímku a montážní prohlídku, včetně požadovaných dokladů - zřízení kotevních otvorů nebo jam, nejsou-li částí jiné konstrukce, jejich úpravy, očištění a ošetření - osazení kotvení nebo přímo částí konstrukce do podpůrné konstrukce nebo do zeminy - výplň kotevních otvorů  (příp.  podlití  patních  desek)  maltou,  betonem  nebo  jinou speciální hmotou, vyplnění jam zeminou - ošetření kotevní oblasti proti vzniku trhlin, vlivu povětrnosti a pod. - osazení nivelačních značek, včetně jejich zaměření, označení znakem výrobce a vyznačení letopočtu - veškeré druhy protikorozní ochrany a nátěry konstrukcí (pokud je předepsáno v dokumentaci pro zadání stavby) - žárové zinkování ponorem nebo žárové stříkání (metalizace) kovem (pokud je předepsáno v dokumentaci pro zadání stavby) - zvláštní spojovací prostředky, rozebíratelnost konstrukce (pokud je předepsáno v dokumentaci pro zadání stavby) - osazení měřících zařízení a úpravy pro ně (pokud je předepsáno v dokumentaci pro zadání stavby) - ochranná opatření před účinky bludných proudů (pokud je předepsáno v dokumentaci pro zadání stavby) - ochranu před přepětím (pokud je předepsáno v dokumentaci pro zadání stavby) Položka nezahrnuje: - x</t>
  </si>
  <si>
    <t>R9361</t>
  </si>
  <si>
    <t>POCHOZÍ ROŠT Z KOMPOZITU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</si>
  <si>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"pochozí rošt z kompozitu"_x000D_
 1.38*2.08 = 2,870 [A]_x000D_
 Celkem: A = 2,870 [B]</t>
  </si>
  <si>
    <t>91</t>
  </si>
  <si>
    <t>Doplňující konstrukce a práce pozemních komunikací, letišť a ploch</t>
  </si>
  <si>
    <t>02821</t>
  </si>
  <si>
    <t>PRŮZKUMNÉ PRÁCE ARCHEOLOGICKÉ NA POVRCHU</t>
  </si>
  <si>
    <t>"`Dle technické zprávy, výkresových příloh projektové dokumentace. Dle výkazů materiálu projektu. Dle tabulky kubatur projektanta.`"_x000D_
 "Archeologický výzkum"_x000D_
 1 = 1,000 [A]</t>
  </si>
  <si>
    <t>Položka zahrnuje: - veškeré náklady spojené s objednatelem požadovanými pracemi Položka nezahrnuje: - x</t>
  </si>
  <si>
    <t>9113C2</t>
  </si>
  <si>
    <t>SVODIDLO OCEL SILNIČ JEDNOSTR, ÚROVEŇ ZADRŽ H2 - MONTÁŽ S PŘESUNEM (BEZ DODÁVKY)</t>
  </si>
  <si>
    <t>"`Dle technické zprávy, výkresových příloh projektové dokumentace. Dle výkazů materiálu projektu. Dle tabulky kubatur projektanta.`"_x000D_
 "Demontáž a zpětná montáž ocelového silničního svodidla"_x000D_
 50 = 50,000 [A]</t>
  </si>
  <si>
    <t>Položka zahrnuje: - dopravu zařízení  - jeho montáž a osazení na určeném místě včetně všech nutných konstrukcí a prací - nutnou opravu poškozených částí, opravu nátěrů - případnou náhradu zničených částí Položka nezahrnuje: - kompletní novou PKO Způsob měření: - vykazuje se délka svodidla v základní výšce, délka náběhů se nezapočítává</t>
  </si>
  <si>
    <t>9113C3</t>
  </si>
  <si>
    <t>SVODIDLO OCEL SILNIČ JEDNOSTR, ÚROVEŇ ZADRŽ H2 - DEMONTÁŽ S PŘESUNEM</t>
  </si>
  <si>
    <t>Položka zahrnuje: - demontáž a odstranění zařízení - jeho odvoz na předepsané místo Položka nezahrnuje: - x Způsob měření: - vykazuje se délka svodidla v základní výšce, délka náběhů se nezapočítává</t>
  </si>
  <si>
    <t>9114C1</t>
  </si>
  <si>
    <t>SVODIDLO OCEL SILNIČ OBOUSTR, ÚROVEŇ ZADRŽ H2 - DODÁVKA A MONTÁŽ</t>
  </si>
  <si>
    <t>"`Dle technické zprávy, výkresových příloh projektové dokumentace. Dle výkazů materiálu projektu. Dle tabulky kubatur projektanta.`"_x000D_
 "ocelové svodidlo VarioGuard"_x000D_
 100 = 100,000 [A]</t>
  </si>
  <si>
    <t>Položka zahrnuje: - kompletní dodávku všech dílů certifikovaného ocelového svodidla s předepsanou povrchovou úpravou včetně spojovacích prvků - montáž a osazení svodidla, osazení sloupků zaberaněním nebo osazením do betonových bloků (včetně betonových bloků a nutných zemních prací) - výškové náběhy, ukončení zapuštěním do betonových bloků (včetně betonového bloku a nutných zemních prací) nebo koncovkou - přechod na jiný typ svodidla nebo přes mostní závěr - ochranu proti bludným proudům a vývody pro jejich měření Položka nezahrnuje: - odrazky nebo retroreflexní fólie Způsob měření: - vykazuje se délka svodidla v předepsané výšce, délka náběhů se nezapočítává</t>
  </si>
  <si>
    <t>917223</t>
  </si>
  <si>
    <t>SILNIČNÍ A CHODNÍKOVÉ OBRUBY Z BETONOVÝCH OBRUBNÍKŮ ŠÍŘ 100MM</t>
  </si>
  <si>
    <t>"`Dle technické zprávy, výkresových příloh projektové dokumentace. Dle výkazů materiálu projektu. Dle tabulky kubatur projektanta.`"_x000D_
 "betonový obrubník š. 100mm do beton opěry"_x000D_
 40 = 40,000 [A]</t>
  </si>
  <si>
    <t>Položka zahrnuje: - dodání a pokládku betonových obrubníků o rozměrech předepsaných zadávací dokumentací - betonové lože i boční betonovou opěrku Položka nezahrnuje: - x</t>
  </si>
  <si>
    <t>R901211</t>
  </si>
  <si>
    <t>Náklady vyplývající ze zásad organizace výstavby</t>
  </si>
  <si>
    <t>"Náklady vyplývající ze zásad organizace výstavby, PD část B.8 Zásady organizace výstavby - viz. Technická zpráva B.8.1 a ostatní přílohy části B.8.1"_x000D_
 "včetně demontáž kolejového roštu č. 2 v délce 600 m a pokládku nového roštu:"_x000D_
 "- nové kolejnice 60E2 (R350HT), bezpodkladnicové upevnění, bet. pražce - dl. 240 m"_x000D_
 "- regenerované kolejnice 60E2(R260), bezpodkladnicové upevnění, bet. pražce (výzisk z koleje č. 1) - 360 m "_x000D_
 1 = 1,000 [A]</t>
  </si>
  <si>
    <t>Položka zahrnuje veškeré činnosti nezbytné k zajištění dodávek, prací a služeb vyplývajících ze ZOV nutných k bezvadnému provedení, předání a kolaudace díla (pokud nejsou některé uvedeny samostatně v jednotlivých SP SO/PS).</t>
  </si>
  <si>
    <t>92</t>
  </si>
  <si>
    <t>Doplňující konstrukce a práce železniční</t>
  </si>
  <si>
    <t>935902</t>
  </si>
  <si>
    <t>ŽLABY A RIGOLY Z PŘÍKOPOVÝCH ŽLABŮ (VČETNĚ POKLOPŮ A MŘÍŽÍ) "J" VELKÉ</t>
  </si>
  <si>
    <t>"Dle technické zprávy, výkresových příloh projektové dokumentace. Dle výkazů materiálu projektu. Dle tabulky kubatur projektanta."_x000D_
 "prefabrikovaný betonový příkopový žlab s poklopem J-velké"_x000D_
 47.5 = 47,500 [A]_x000D_
 "atypický prefabrikovaný betonový příkopový žlab s poklopem J-velké (s upravenou výškou odvodňovacích otvorů), vč. příplatku za úpravu výrobní formy"_x000D_
 190 = 190,000 [B]_x000D_
 Celkem: A+B = 237,500 [C]</t>
  </si>
  <si>
    <t>Položka zahrnuje: - veškeré práce a materiál obsažený v názvu položky Položka nezahrnuje: - x Způsob měření: - měří se metr běžný</t>
  </si>
  <si>
    <t>935904</t>
  </si>
  <si>
    <t>ŽLABY A RIGOLY Z PŘÍKOPOVÝCH ŽLABŮ (VČETNĚ POKLOPŮ A MŘÍŽÍ) UCH 0</t>
  </si>
  <si>
    <t>"Dle technické zprávy, výkresových příloh projektové dokumentace. Dle výkazů materiálu projektu. Dle tabulky kubatur projektanta."_x000D_
 "prefabrikovaný betonový příkopový žlab s poklopem UCH0 (š. 870 mm, v. 1250 mm)"_x000D_
 27.5 = 27,500 [A]_x000D_
 Celkem: A = 27,500 [B]</t>
  </si>
  <si>
    <t>935906</t>
  </si>
  <si>
    <t>ŽLABY A RIGOLY Z PŘÍKOPOVÝCH ŽLABŮ (VČETNĚ POKLOPŮ A MŘÍŽÍ) UCH 1</t>
  </si>
  <si>
    <t>"Dle technické zprávy, výkresových příloh projektové dokumentace. Dle výkazů materiálu projektu. Dle tabulky kubatur projektanta."_x000D_
 "prefabrikovaný betonový příkopový žlab s poklopem UCH1 (š. 870 mm, v. 1450 mm)"_x000D_
 185 = 185,000 [A]_x000D_
 Celkem: A = 185,000 [B]</t>
  </si>
  <si>
    <t>935908</t>
  </si>
  <si>
    <t>ŽLABY A RIGOLY Z PŘÍKOPOVÝCH ŽLABŮ (VČETNĚ POKLOPŮ A MŘÍŽÍ) UCH 2</t>
  </si>
  <si>
    <t>"Dle technické zprávy, výkresových příloh projektové dokumentace. Dle výkazů materiálu projektu. Dle tabulky kubatur projektanta."_x000D_
 "prefabrikovaný betonový příkopový žlab s poklopem UCH2 (š. 870 mm, v. 1650 mm)"_x000D_
 7.5 = 7,500 [A]_x000D_
 Celkem: A = 7,500 [B]</t>
  </si>
  <si>
    <t>95</t>
  </si>
  <si>
    <t>Různé dokončovací konstrukce a práce pozemních staveb</t>
  </si>
  <si>
    <t>935212</t>
  </si>
  <si>
    <t>PŘÍKOPOVÉ ŽLABY Z BETON TVÁRNIC ŠÍŘ DO 600MM DO BETONU TL 100MM</t>
  </si>
  <si>
    <t>"`Dle technické zprávy, výkresových příloh projektové dokumentace. Dle výkazů materiálu projektu. Dle tabulky kubatur projektanta.`"_x000D_
 "příkopová tvárnice š. 600 mm"_x000D_
 5 = 5,000 [A]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</si>
  <si>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Položka nezahrnuje: - x Způsob měření: - měří se v metrech běžných délky osy žlabu</t>
  </si>
  <si>
    <t>935232</t>
  </si>
  <si>
    <t>PŘÍKOPOVÉ ŽLABY Z BETON TVÁRNIC ŠÍŘ DO 1200MM DO BETONU TL 100MM</t>
  </si>
  <si>
    <t>"`Dle technické zprávy, výkresových příloh projektové dokumentace. Dle výkazů materiálu projektu. Dle tabulky kubatur projektanta.`"_x000D_
 " - příkopové tvárnice TZZ3 (včetně vyspárování)"_x000D_
 250 = 250,000 [A]</t>
  </si>
  <si>
    <t>96</t>
  </si>
  <si>
    <t>Bourání konstrukcí</t>
  </si>
  <si>
    <t>96615</t>
  </si>
  <si>
    <t>BOURÁNÍ KONSTRUKCÍ Z PROSTÉHO BETONU</t>
  </si>
  <si>
    <t>"`Dle technické zprávy, výkresových příloh projektové dokumentace. Dle výkazů materiálu projektu. Dle tabulky kubatur projektanta.`"_x000D_
 "`Betonové konstrukce + uložení na skládce`"_x000D_
 "` - beton z demolic šachet, konstrukcí, opěrných zdí a základů – odvoz na skládku`"_x000D_
 200/2.2 = 90,909 [A]_x000D_
 Celkem: A = 90,909 [B]</t>
  </si>
  <si>
    <t>Položka zahrnuje: - rozbourání konstrukce bez ohledu na použitou technologii - veškeré pomocné konstrukce (lešení a pod.) - veškerou manipulaci s vybouranou sutí a hmotami včetně uložení na skládku - veškeré další práce plynoucí z technologického předpisu a z platných předpisů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</si>
  <si>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966842</t>
  </si>
  <si>
    <t>ODSTRANĚNÍ OPLOCENÍ Z DRÁT PLETIVA</t>
  </si>
  <si>
    <t>"`Dle technické zprávy, výkresových příloh projektové dokumentace. Dle výkazů materiálu projektu. Dle tabulky kubatur projektanta.`"_x000D_
 "Demontáž oplocení"_x000D_
 150 = 150,000 [A]</t>
  </si>
  <si>
    <t>Položka zahrnuje: - kompletní bourací práce včetně odstranění základových konstrukcí a nezbytného rozsahu zemních prací, - veškerou manipulaci s vybouranou sutí a hmotami včetně uložení na skládku, - veškeré další práce plynoucí z technologického předpisu a z platných předpisů, - odstranění sloupků z jiného materiálu, odstranění vrat a vrátek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</si>
  <si>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995</t>
  </si>
  <si>
    <t>Poplatky za skládky</t>
  </si>
  <si>
    <t>R015111</t>
  </si>
  <si>
    <t>901</t>
  </si>
  <si>
    <t>POPLATKY ZA LIKVIDACI ODPADŮ NEKONTAMINOVANÝCH - 17 05 04 VYTĚŽENÉ ZEMINY A HORNINY - I. TŘÍDA TĚŽITELNOSTI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</si>
  <si>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výkopová zemina tř.I - odkop (o)`"_x000D_
 25431 = 25431,000 [A]_x000D_
 _x000D_
 "Stavební postupy – provizorní stavy"_x000D_
 "Odkop zeminy tř. I s odvozem na skládku"_x000D_
 670*2.1 = 1407,000 [C]_x000D_
 Celkem: A+B+C = 0,000 [D]</t>
  </si>
  <si>
    <t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</si>
  <si>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R015112</t>
  </si>
  <si>
    <t>902</t>
  </si>
  <si>
    <t>POPLATKY ZA LIKVIDACI ODPADŮ NEKONTAMINOVANÝCH - 17 05 04 VYTĚŽENÉ ZEMINY A HORNINY - II. TŘÍDA TĚŽITELNOSTI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</si>
  <si>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výkopová zemina tř.II - odkop (o)`"_x000D_
 20850 = 20850,000 [A]_x000D_
 Celkem: A = 20850,000 [B]</t>
  </si>
  <si>
    <t>R015114</t>
  </si>
  <si>
    <t>903</t>
  </si>
  <si>
    <t>POPLATKY ZA LIKVIDACI ODPADŮ NEKONTAMINOVANÝCH - 17 05 04  VYTĚŽENÉ ZEMINY A HORNINY NESPLŇUJÍCÍ LIMITNÍ HODNOTY PRO ZASYPÁVÁNÍ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</si>
  <si>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škvára (17 09 04)`"_x000D_
 2722.5 = 2722,500 [A]_x000D_
 Celkem: A = 2722,500 [B]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</si>
  <si>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</si>
  <si>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</si>
  <si>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</si>
  <si>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Evidenční položka</t>
  </si>
  <si>
    <t>"`Dle technické zprávy, výkresových příloh projektové dokumentace. Dle výkazů materiálu projektu. Dle tabulky kubatur projektanta.`"_x000D_
 "`Odvoz + uložení na skládce, poplatek`"_x000D_
 "stávající šachty, trouby, panely, opěrné zdi a betonové konstrukce"_x000D_
 200 = 200,000 [A]_x000D_
 Celkem: A = 200,000 [B]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</si>
  <si>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</si>
  <si>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R015330</t>
  </si>
  <si>
    <t>925</t>
  </si>
  <si>
    <t>POPLATKY ZA LIKVIDACI ODPADŮ NEKONTAMINOVANÝCH - 17 05 04 KAMENNÁ SUŤ VČ. DOPRAVY NA SKLÁDKU A MANIPULACE</t>
  </si>
  <si>
    <t>"`Dle technické zprávy, výkresových příloh projektové dokumentace. Dle výkazů materiálu projektu. Dle tabulky kubatur projektanta.`"_x000D_
 "Stavební postupy – provizorní stavy"_x000D_
 "Odstranění geobuňkového systému"_x000D_
 "- ŠD fr. 0/32 odvoz na skládku"_x000D_
 500*2.5 = 1250,000 [A]_x000D_
 "- ŠD fr. 16/32 odvoz na skládku"_x000D_
 165*2.5 = 412,500 [B]_x000D_
 "Odtěžení náspu, odvoz na skládku"_x000D_
 1650*2.5 = 4125,000 [C]_x000D_
 "Ochranná vrstva ŠD 0/63 + odstranění a odvoz na skládku"_x000D_
 1100*2.5 = 2750,000 [D]_x000D_
 Celkem: A+B+C+D = 8537,500 [E]</t>
  </si>
  <si>
    <t>R015790</t>
  </si>
  <si>
    <t>964</t>
  </si>
  <si>
    <t>POPLATKY ZA LIKVIDACI ODPADŮ - 17 04 05 ŽELEZO A OCEL VČ. DOPRAVY NA SKLÁDKU A MANIPULACE</t>
  </si>
  <si>
    <t>"`Dle technické zprávy, výkresových příloh projektové dokumentace. Dle výkazů materiálu projektu. Dle tabulky kubatur projektanta.`"_x000D_
 "HDPE geobuňkový systém s perforovanou stěnou s výškou buněk 200 mm"_x000D_                                                                                                                                        Měřeno v roztaženém stavu
 29700 = 29700,000 [A]_x000D_
 _x000D_
 "Stavební postupy – provizorní stavy"_x000D_
 "HDPE geobuňkový systém s perforovanou stěnou s výškou buněk 200 mm"_x000D_
 6400 = 6400,000 [C]_x000D_
 Celkem: A+B+C = 0,000 [D]</t>
  </si>
  <si>
    <t>"`Dle technické zprávy, výkresových příloh projektové dokumentace. Dle výkazů materiálu projektu. Dle tabulky kubatur projektanta.`"_x000D_
 "vozovkové vrstvy z penetračního makadamu"_x000D_
 100 = 100,000 [A]</t>
  </si>
</sst>
</file>

<file path=xl/styles.xml><?xml version="1.0" encoding="utf-8"?>
<styleSheet xmlns="http://schemas.openxmlformats.org/spreadsheetml/2006/main">
  <numFmts count="2">
    <numFmt numFmtId="164" formatCode="#\ ###\ ###\ ###\ ##0.00"/>
    <numFmt numFmtId="165" formatCode="#\ ###\ ###\ ###\ ##0.000"/>
  </numFmts>
  <fonts count="8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3" fillId="2" borderId="0" xfId="2" applyFill="1">
      <alignment horizontal="center" vertical="center" wrapText="1"/>
    </xf>
    <xf numFmtId="0" fontId="0" fillId="2" borderId="5" xfId="0" applyFill="1" applyBorder="1"/>
    <xf numFmtId="0" fontId="4" fillId="2" borderId="4" xfId="3" applyFill="1" applyBorder="1">
      <alignment horizontal="left" vertical="center" wrapText="1"/>
    </xf>
    <xf numFmtId="0" fontId="4" fillId="2" borderId="0" xfId="3" applyFill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</cellXfs>
  <cellStyles count="5">
    <cellStyle name="NadpisRekapitulaceSoupisPraciStyle" xfId="2"/>
    <cellStyle name="NadpisySloupcuStyle" xfId="4"/>
    <cellStyle name="normální" xfId="0" builtinId="0"/>
    <cellStyle name="NormalStyle" xfId="1"/>
    <cellStyle name="StavbaRozpocetHeaderStyl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xmlns="" id="{813EEF45-E757-45EC-8092-F16B488C9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P382"/>
  <sheetViews>
    <sheetView tabSelected="1" topLeftCell="A181" workbookViewId="0">
      <selection activeCell="H215" sqref="H215"/>
    </sheetView>
  </sheetViews>
  <sheetFormatPr defaultRowHeight="15"/>
  <cols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0" hidden="1" customWidth="1"/>
  </cols>
  <sheetData>
    <row r="1" spans="1:16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ht="30">
      <c r="A3" s="7" t="s">
        <v>3</v>
      </c>
      <c r="B3" s="10" t="s">
        <v>4</v>
      </c>
      <c r="C3" s="41" t="s">
        <v>5</v>
      </c>
      <c r="D3" s="42"/>
      <c r="E3" s="11" t="s">
        <v>6</v>
      </c>
      <c r="F3" s="7"/>
      <c r="G3" s="7"/>
      <c r="H3" s="12" t="s">
        <v>7</v>
      </c>
      <c r="I3" s="13">
        <f>SUMIFS(I8:I382,A8:A382,"SD")</f>
        <v>0</v>
      </c>
      <c r="J3" s="9"/>
      <c r="O3">
        <v>0</v>
      </c>
      <c r="P3">
        <v>2</v>
      </c>
    </row>
    <row r="4" spans="1:16">
      <c r="A4" s="7" t="s">
        <v>8</v>
      </c>
      <c r="B4" s="10" t="s">
        <v>9</v>
      </c>
      <c r="C4" s="41" t="s">
        <v>7</v>
      </c>
      <c r="D4" s="42"/>
      <c r="E4" s="11" t="s">
        <v>10</v>
      </c>
      <c r="F4" s="7"/>
      <c r="G4" s="7"/>
      <c r="H4" s="7"/>
      <c r="I4" s="7"/>
      <c r="J4" s="9"/>
      <c r="O4">
        <v>0.12</v>
      </c>
      <c r="P4">
        <v>2</v>
      </c>
    </row>
    <row r="5" spans="1:16">
      <c r="A5" s="43" t="s">
        <v>11</v>
      </c>
      <c r="B5" s="44" t="s">
        <v>12</v>
      </c>
      <c r="C5" s="39" t="s">
        <v>13</v>
      </c>
      <c r="D5" s="39" t="s">
        <v>14</v>
      </c>
      <c r="E5" s="39" t="s">
        <v>15</v>
      </c>
      <c r="F5" s="39" t="s">
        <v>16</v>
      </c>
      <c r="G5" s="39" t="s">
        <v>17</v>
      </c>
      <c r="H5" s="39" t="s">
        <v>18</v>
      </c>
      <c r="I5" s="39"/>
      <c r="J5" s="40" t="s">
        <v>19</v>
      </c>
      <c r="O5">
        <v>0.21</v>
      </c>
    </row>
    <row r="6" spans="1:16">
      <c r="A6" s="43"/>
      <c r="B6" s="44"/>
      <c r="C6" s="39"/>
      <c r="D6" s="39"/>
      <c r="E6" s="39"/>
      <c r="F6" s="39"/>
      <c r="G6" s="39"/>
      <c r="H6" s="14" t="s">
        <v>20</v>
      </c>
      <c r="I6" s="14" t="s">
        <v>21</v>
      </c>
      <c r="J6" s="40"/>
    </row>
    <row r="7" spans="1:16">
      <c r="A7" s="15">
        <v>0</v>
      </c>
      <c r="B7" s="16">
        <v>1</v>
      </c>
      <c r="C7" s="17">
        <v>2</v>
      </c>
      <c r="D7" s="14">
        <v>3</v>
      </c>
      <c r="E7" s="17">
        <v>4</v>
      </c>
      <c r="F7" s="14">
        <v>5</v>
      </c>
      <c r="G7" s="14">
        <v>6</v>
      </c>
      <c r="H7" s="14">
        <v>7</v>
      </c>
      <c r="I7" s="17">
        <v>8</v>
      </c>
      <c r="J7" s="18">
        <v>9</v>
      </c>
    </row>
    <row r="8" spans="1:16">
      <c r="A8" s="19" t="s">
        <v>22</v>
      </c>
      <c r="B8" s="20"/>
      <c r="C8" s="21" t="s">
        <v>23</v>
      </c>
      <c r="D8" s="22"/>
      <c r="E8" s="19" t="s">
        <v>24</v>
      </c>
      <c r="F8" s="22"/>
      <c r="G8" s="22"/>
      <c r="H8" s="22"/>
      <c r="I8" s="23">
        <f>SUMIFS(I9:I96,A9:A96,"P")</f>
        <v>0</v>
      </c>
      <c r="J8" s="24"/>
    </row>
    <row r="9" spans="1:16" ht="30">
      <c r="A9" s="25" t="s">
        <v>25</v>
      </c>
      <c r="B9" s="25">
        <v>1</v>
      </c>
      <c r="C9" s="26" t="s">
        <v>26</v>
      </c>
      <c r="D9" s="25" t="s">
        <v>27</v>
      </c>
      <c r="E9" s="27" t="s">
        <v>28</v>
      </c>
      <c r="F9" s="28" t="s">
        <v>29</v>
      </c>
      <c r="G9" s="29">
        <v>40</v>
      </c>
      <c r="H9" s="30">
        <v>0</v>
      </c>
      <c r="I9" s="30">
        <f>ROUND(G9*H9,P4)</f>
        <v>0</v>
      </c>
      <c r="J9" s="28" t="s">
        <v>30</v>
      </c>
      <c r="O9" s="31">
        <f>I9*0.21</f>
        <v>0</v>
      </c>
      <c r="P9">
        <v>3</v>
      </c>
    </row>
    <row r="10" spans="1:16" ht="30">
      <c r="A10" s="25" t="s">
        <v>31</v>
      </c>
      <c r="B10" s="32"/>
      <c r="E10" s="27" t="s">
        <v>28</v>
      </c>
      <c r="J10" s="33"/>
    </row>
    <row r="11" spans="1:16" ht="105">
      <c r="A11" s="25" t="s">
        <v>32</v>
      </c>
      <c r="B11" s="32"/>
      <c r="E11" s="34" t="s">
        <v>33</v>
      </c>
      <c r="J11" s="33"/>
    </row>
    <row r="12" spans="1:16" ht="90">
      <c r="A12" s="25" t="s">
        <v>34</v>
      </c>
      <c r="B12" s="32"/>
      <c r="E12" s="27" t="s">
        <v>35</v>
      </c>
      <c r="J12" s="33"/>
    </row>
    <row r="13" spans="1:16">
      <c r="A13" s="25" t="s">
        <v>25</v>
      </c>
      <c r="B13" s="25">
        <v>2</v>
      </c>
      <c r="C13" s="26" t="s">
        <v>36</v>
      </c>
      <c r="D13" s="25" t="s">
        <v>27</v>
      </c>
      <c r="E13" s="27" t="s">
        <v>37</v>
      </c>
      <c r="F13" s="28" t="s">
        <v>38</v>
      </c>
      <c r="G13" s="29">
        <v>1000</v>
      </c>
      <c r="H13" s="30">
        <v>0</v>
      </c>
      <c r="I13" s="30">
        <f>ROUND(G13*H13,P4)</f>
        <v>0</v>
      </c>
      <c r="J13" s="28" t="s">
        <v>30</v>
      </c>
      <c r="O13" s="31">
        <f>I13*0.21</f>
        <v>0</v>
      </c>
      <c r="P13">
        <v>3</v>
      </c>
    </row>
    <row r="14" spans="1:16">
      <c r="A14" s="25" t="s">
        <v>31</v>
      </c>
      <c r="B14" s="32"/>
      <c r="E14" s="27" t="s">
        <v>37</v>
      </c>
      <c r="J14" s="33"/>
    </row>
    <row r="15" spans="1:16" ht="60">
      <c r="A15" s="25" t="s">
        <v>32</v>
      </c>
      <c r="B15" s="32"/>
      <c r="E15" s="34" t="s">
        <v>39</v>
      </c>
      <c r="J15" s="33"/>
    </row>
    <row r="16" spans="1:16" ht="45">
      <c r="A16" s="25" t="s">
        <v>34</v>
      </c>
      <c r="B16" s="32"/>
      <c r="E16" s="27" t="s">
        <v>40</v>
      </c>
      <c r="J16" s="33"/>
    </row>
    <row r="17" spans="1:16">
      <c r="A17" s="25" t="s">
        <v>25</v>
      </c>
      <c r="B17" s="25">
        <v>3</v>
      </c>
      <c r="C17" s="26" t="s">
        <v>41</v>
      </c>
      <c r="D17" s="25" t="s">
        <v>27</v>
      </c>
      <c r="E17" s="27" t="s">
        <v>42</v>
      </c>
      <c r="F17" s="28" t="s">
        <v>29</v>
      </c>
      <c r="G17" s="29">
        <v>200</v>
      </c>
      <c r="H17" s="30">
        <v>0</v>
      </c>
      <c r="I17" s="30">
        <f>ROUND(G17*H17,P4)</f>
        <v>0</v>
      </c>
      <c r="J17" s="28" t="s">
        <v>30</v>
      </c>
      <c r="O17" s="31">
        <f>I17*0.21</f>
        <v>0</v>
      </c>
      <c r="P17">
        <v>3</v>
      </c>
    </row>
    <row r="18" spans="1:16">
      <c r="A18" s="25" t="s">
        <v>31</v>
      </c>
      <c r="B18" s="32"/>
      <c r="E18" s="27" t="s">
        <v>42</v>
      </c>
      <c r="J18" s="33"/>
    </row>
    <row r="19" spans="1:16" ht="60">
      <c r="A19" s="25" t="s">
        <v>32</v>
      </c>
      <c r="B19" s="32"/>
      <c r="E19" s="34" t="s">
        <v>43</v>
      </c>
      <c r="J19" s="33"/>
    </row>
    <row r="20" spans="1:16" ht="30">
      <c r="A20" s="25" t="s">
        <v>34</v>
      </c>
      <c r="B20" s="32"/>
      <c r="E20" s="27" t="s">
        <v>44</v>
      </c>
      <c r="J20" s="33"/>
    </row>
    <row r="21" spans="1:16">
      <c r="A21" s="25" t="s">
        <v>25</v>
      </c>
      <c r="B21" s="25">
        <v>4</v>
      </c>
      <c r="C21" s="26" t="s">
        <v>45</v>
      </c>
      <c r="D21" s="25" t="s">
        <v>27</v>
      </c>
      <c r="E21" s="27" t="s">
        <v>46</v>
      </c>
      <c r="F21" s="28" t="s">
        <v>29</v>
      </c>
      <c r="G21" s="29">
        <v>15805</v>
      </c>
      <c r="H21" s="30">
        <v>0</v>
      </c>
      <c r="I21" s="30">
        <f>ROUND(G21*H21,P4)</f>
        <v>0</v>
      </c>
      <c r="J21" s="28" t="s">
        <v>30</v>
      </c>
      <c r="O21" s="31">
        <f>I21*0.21</f>
        <v>0</v>
      </c>
      <c r="P21">
        <v>3</v>
      </c>
    </row>
    <row r="22" spans="1:16">
      <c r="A22" s="25" t="s">
        <v>31</v>
      </c>
      <c r="B22" s="32"/>
      <c r="E22" s="27" t="s">
        <v>46</v>
      </c>
      <c r="J22" s="33"/>
    </row>
    <row r="23" spans="1:16" ht="165">
      <c r="A23" s="25" t="s">
        <v>32</v>
      </c>
      <c r="B23" s="32"/>
      <c r="E23" s="34" t="s">
        <v>47</v>
      </c>
      <c r="J23" s="33"/>
    </row>
    <row r="24" spans="1:16" ht="255">
      <c r="A24" s="25" t="s">
        <v>34</v>
      </c>
      <c r="B24" s="32"/>
      <c r="E24" s="27" t="s">
        <v>48</v>
      </c>
      <c r="J24" s="33"/>
    </row>
    <row r="25" spans="1:16">
      <c r="A25" s="25" t="s">
        <v>25</v>
      </c>
      <c r="B25" s="25">
        <v>5</v>
      </c>
      <c r="C25" s="26" t="s">
        <v>49</v>
      </c>
      <c r="D25" s="25" t="s">
        <v>27</v>
      </c>
      <c r="E25" s="27" t="s">
        <v>50</v>
      </c>
      <c r="F25" s="28" t="s">
        <v>29</v>
      </c>
      <c r="G25" s="29">
        <v>8460</v>
      </c>
      <c r="H25" s="30">
        <v>0</v>
      </c>
      <c r="I25" s="30">
        <f>ROUND(G25*H25,P4)</f>
        <v>0</v>
      </c>
      <c r="J25" s="28" t="s">
        <v>30</v>
      </c>
      <c r="O25" s="31">
        <f>I25*0.21</f>
        <v>0</v>
      </c>
      <c r="P25">
        <v>3</v>
      </c>
    </row>
    <row r="26" spans="1:16">
      <c r="A26" s="25" t="s">
        <v>31</v>
      </c>
      <c r="B26" s="32"/>
      <c r="E26" s="27" t="s">
        <v>50</v>
      </c>
      <c r="J26" s="33"/>
    </row>
    <row r="27" spans="1:16" ht="255">
      <c r="A27" s="25" t="s">
        <v>32</v>
      </c>
      <c r="B27" s="32"/>
      <c r="E27" s="34" t="s">
        <v>51</v>
      </c>
      <c r="J27" s="33"/>
    </row>
    <row r="28" spans="1:16" ht="255">
      <c r="A28" s="25" t="s">
        <v>34</v>
      </c>
      <c r="B28" s="32"/>
      <c r="E28" s="27" t="s">
        <v>48</v>
      </c>
      <c r="J28" s="33"/>
    </row>
    <row r="29" spans="1:16">
      <c r="A29" s="25" t="s">
        <v>25</v>
      </c>
      <c r="B29" s="25">
        <v>6</v>
      </c>
      <c r="C29" s="26" t="s">
        <v>52</v>
      </c>
      <c r="D29" s="25" t="s">
        <v>27</v>
      </c>
      <c r="E29" s="27" t="s">
        <v>53</v>
      </c>
      <c r="F29" s="28" t="s">
        <v>29</v>
      </c>
      <c r="G29" s="29">
        <v>210</v>
      </c>
      <c r="H29" s="30">
        <v>0</v>
      </c>
      <c r="I29" s="30">
        <f>ROUND(G29*H29,P4)</f>
        <v>0</v>
      </c>
      <c r="J29" s="28" t="s">
        <v>30</v>
      </c>
      <c r="O29" s="31">
        <f>I29*0.21</f>
        <v>0</v>
      </c>
      <c r="P29">
        <v>3</v>
      </c>
    </row>
    <row r="30" spans="1:16">
      <c r="A30" s="25" t="s">
        <v>31</v>
      </c>
      <c r="B30" s="32"/>
      <c r="E30" s="27" t="s">
        <v>53</v>
      </c>
      <c r="J30" s="33"/>
    </row>
    <row r="31" spans="1:16" ht="90">
      <c r="A31" s="25" t="s">
        <v>32</v>
      </c>
      <c r="B31" s="32"/>
      <c r="E31" s="34" t="s">
        <v>54</v>
      </c>
      <c r="J31" s="33"/>
    </row>
    <row r="32" spans="1:16" ht="255">
      <c r="A32" s="25" t="s">
        <v>34</v>
      </c>
      <c r="B32" s="32"/>
      <c r="E32" s="27" t="s">
        <v>55</v>
      </c>
      <c r="J32" s="33"/>
    </row>
    <row r="33" spans="1:16">
      <c r="A33" s="25" t="s">
        <v>25</v>
      </c>
      <c r="B33" s="25">
        <v>7</v>
      </c>
      <c r="C33" s="26" t="s">
        <v>56</v>
      </c>
      <c r="D33" s="25" t="s">
        <v>27</v>
      </c>
      <c r="E33" s="27" t="s">
        <v>57</v>
      </c>
      <c r="F33" s="28" t="s">
        <v>58</v>
      </c>
      <c r="G33" s="29">
        <v>200</v>
      </c>
      <c r="H33" s="30">
        <v>0</v>
      </c>
      <c r="I33" s="30">
        <f>ROUND(G33*H33,P4)</f>
        <v>0</v>
      </c>
      <c r="J33" s="28" t="s">
        <v>30</v>
      </c>
      <c r="O33" s="31">
        <f>I33*0.21</f>
        <v>0</v>
      </c>
      <c r="P33">
        <v>3</v>
      </c>
    </row>
    <row r="34" spans="1:16">
      <c r="A34" s="25" t="s">
        <v>31</v>
      </c>
      <c r="B34" s="32"/>
      <c r="E34" s="27" t="s">
        <v>57</v>
      </c>
      <c r="J34" s="33"/>
    </row>
    <row r="35" spans="1:16" ht="60">
      <c r="A35" s="25" t="s">
        <v>32</v>
      </c>
      <c r="B35" s="32"/>
      <c r="E35" s="34" t="s">
        <v>59</v>
      </c>
      <c r="J35" s="33"/>
    </row>
    <row r="36" spans="1:16" ht="90">
      <c r="A36" s="25" t="s">
        <v>34</v>
      </c>
      <c r="B36" s="32"/>
      <c r="E36" s="27" t="s">
        <v>60</v>
      </c>
      <c r="J36" s="33"/>
    </row>
    <row r="37" spans="1:16">
      <c r="A37" s="25" t="s">
        <v>25</v>
      </c>
      <c r="B37" s="25">
        <v>8</v>
      </c>
      <c r="C37" s="26" t="s">
        <v>61</v>
      </c>
      <c r="D37" s="25" t="s">
        <v>27</v>
      </c>
      <c r="E37" s="27" t="s">
        <v>62</v>
      </c>
      <c r="F37" s="28" t="s">
        <v>29</v>
      </c>
      <c r="G37" s="29">
        <v>225</v>
      </c>
      <c r="H37" s="30">
        <v>0</v>
      </c>
      <c r="I37" s="30">
        <f>ROUND(G37*H37,P4)</f>
        <v>0</v>
      </c>
      <c r="J37" s="28" t="s">
        <v>30</v>
      </c>
      <c r="O37" s="31">
        <f>I37*0.21</f>
        <v>0</v>
      </c>
      <c r="P37">
        <v>3</v>
      </c>
    </row>
    <row r="38" spans="1:16">
      <c r="A38" s="25" t="s">
        <v>31</v>
      </c>
      <c r="B38" s="32"/>
      <c r="E38" s="27" t="s">
        <v>62</v>
      </c>
      <c r="J38" s="33"/>
    </row>
    <row r="39" spans="1:16" ht="60">
      <c r="A39" s="25" t="s">
        <v>32</v>
      </c>
      <c r="B39" s="32"/>
      <c r="E39" s="34" t="s">
        <v>63</v>
      </c>
      <c r="J39" s="33"/>
    </row>
    <row r="40" spans="1:16" ht="255">
      <c r="A40" s="25" t="s">
        <v>34</v>
      </c>
      <c r="B40" s="32"/>
      <c r="E40" s="27" t="s">
        <v>64</v>
      </c>
      <c r="J40" s="33"/>
    </row>
    <row r="41" spans="1:16">
      <c r="A41" s="25" t="s">
        <v>25</v>
      </c>
      <c r="B41" s="25">
        <v>9</v>
      </c>
      <c r="C41" s="26" t="s">
        <v>65</v>
      </c>
      <c r="D41" s="25" t="s">
        <v>27</v>
      </c>
      <c r="E41" s="27" t="s">
        <v>66</v>
      </c>
      <c r="F41" s="28" t="s">
        <v>29</v>
      </c>
      <c r="G41" s="29">
        <v>1895</v>
      </c>
      <c r="H41" s="30">
        <v>0</v>
      </c>
      <c r="I41" s="30">
        <f>ROUND(G41*H41,P4)</f>
        <v>0</v>
      </c>
      <c r="J41" s="28" t="s">
        <v>30</v>
      </c>
      <c r="O41" s="31">
        <f>I41*0.21</f>
        <v>0</v>
      </c>
      <c r="P41">
        <v>3</v>
      </c>
    </row>
    <row r="42" spans="1:16">
      <c r="A42" s="25" t="s">
        <v>31</v>
      </c>
      <c r="B42" s="32"/>
      <c r="E42" s="27" t="s">
        <v>66</v>
      </c>
      <c r="J42" s="33"/>
    </row>
    <row r="43" spans="1:16" ht="75">
      <c r="A43" s="25" t="s">
        <v>32</v>
      </c>
      <c r="B43" s="32"/>
      <c r="E43" s="34" t="s">
        <v>67</v>
      </c>
      <c r="J43" s="33"/>
    </row>
    <row r="44" spans="1:16" ht="255">
      <c r="A44" s="25" t="s">
        <v>34</v>
      </c>
      <c r="B44" s="32"/>
      <c r="E44" s="27" t="s">
        <v>64</v>
      </c>
      <c r="J44" s="33"/>
    </row>
    <row r="45" spans="1:16">
      <c r="A45" s="25" t="s">
        <v>25</v>
      </c>
      <c r="B45" s="25">
        <v>10</v>
      </c>
      <c r="C45" s="26" t="s">
        <v>68</v>
      </c>
      <c r="D45" s="25" t="s">
        <v>27</v>
      </c>
      <c r="E45" s="27" t="s">
        <v>69</v>
      </c>
      <c r="F45" s="28" t="s">
        <v>29</v>
      </c>
      <c r="G45" s="29">
        <v>210</v>
      </c>
      <c r="H45" s="30">
        <v>0</v>
      </c>
      <c r="I45" s="30">
        <f>ROUND(G45*H45,P4)</f>
        <v>0</v>
      </c>
      <c r="J45" s="28" t="s">
        <v>30</v>
      </c>
      <c r="O45" s="31">
        <f>I45*0.21</f>
        <v>0</v>
      </c>
      <c r="P45">
        <v>3</v>
      </c>
    </row>
    <row r="46" spans="1:16">
      <c r="A46" s="25" t="s">
        <v>31</v>
      </c>
      <c r="B46" s="32"/>
      <c r="E46" s="27" t="s">
        <v>69</v>
      </c>
      <c r="J46" s="33"/>
    </row>
    <row r="47" spans="1:16" ht="90">
      <c r="A47" s="25" t="s">
        <v>32</v>
      </c>
      <c r="B47" s="32"/>
      <c r="E47" s="34" t="s">
        <v>54</v>
      </c>
      <c r="J47" s="33"/>
    </row>
    <row r="48" spans="1:16" ht="180">
      <c r="A48" s="25" t="s">
        <v>34</v>
      </c>
      <c r="B48" s="32"/>
      <c r="E48" s="27" t="s">
        <v>70</v>
      </c>
      <c r="J48" s="33"/>
    </row>
    <row r="49" spans="1:16">
      <c r="A49" s="25" t="s">
        <v>25</v>
      </c>
      <c r="B49" s="25">
        <v>11</v>
      </c>
      <c r="C49" s="26" t="s">
        <v>71</v>
      </c>
      <c r="D49" s="25" t="s">
        <v>27</v>
      </c>
      <c r="E49" s="27" t="s">
        <v>72</v>
      </c>
      <c r="F49" s="28" t="s">
        <v>29</v>
      </c>
      <c r="G49" s="29">
        <v>4600</v>
      </c>
      <c r="H49" s="30">
        <v>0</v>
      </c>
      <c r="I49" s="30">
        <f>ROUND(G49*H49,P4)</f>
        <v>0</v>
      </c>
      <c r="J49" s="28" t="s">
        <v>30</v>
      </c>
      <c r="O49" s="31">
        <f>I49*0.21</f>
        <v>0</v>
      </c>
      <c r="P49">
        <v>3</v>
      </c>
    </row>
    <row r="50" spans="1:16">
      <c r="A50" s="25" t="s">
        <v>31</v>
      </c>
      <c r="B50" s="32"/>
      <c r="E50" s="27" t="s">
        <v>72</v>
      </c>
      <c r="J50" s="33"/>
    </row>
    <row r="51" spans="1:16" ht="120">
      <c r="A51" s="25" t="s">
        <v>32</v>
      </c>
      <c r="B51" s="32"/>
      <c r="E51" s="34" t="s">
        <v>73</v>
      </c>
      <c r="J51" s="33"/>
    </row>
    <row r="52" spans="1:16" ht="255">
      <c r="A52" s="25" t="s">
        <v>34</v>
      </c>
      <c r="B52" s="32"/>
      <c r="E52" s="27" t="s">
        <v>74</v>
      </c>
      <c r="J52" s="33"/>
    </row>
    <row r="53" spans="1:16">
      <c r="A53" s="25" t="s">
        <v>25</v>
      </c>
      <c r="B53" s="25">
        <v>12</v>
      </c>
      <c r="C53" s="26" t="s">
        <v>75</v>
      </c>
      <c r="D53" s="25" t="s">
        <v>27</v>
      </c>
      <c r="E53" s="27" t="s">
        <v>76</v>
      </c>
      <c r="F53" s="28" t="s">
        <v>29</v>
      </c>
      <c r="G53" s="29">
        <v>210</v>
      </c>
      <c r="H53" s="30">
        <v>0</v>
      </c>
      <c r="I53" s="30">
        <f>ROUND(G53*H53,P4)</f>
        <v>0</v>
      </c>
      <c r="J53" s="28" t="s">
        <v>30</v>
      </c>
      <c r="O53" s="31">
        <f>I53*0.21</f>
        <v>0</v>
      </c>
      <c r="P53">
        <v>3</v>
      </c>
    </row>
    <row r="54" spans="1:16">
      <c r="A54" s="25" t="s">
        <v>31</v>
      </c>
      <c r="B54" s="32"/>
      <c r="E54" s="27" t="s">
        <v>76</v>
      </c>
      <c r="J54" s="33"/>
    </row>
    <row r="55" spans="1:16" ht="60">
      <c r="A55" s="25" t="s">
        <v>32</v>
      </c>
      <c r="B55" s="32"/>
      <c r="E55" s="34" t="s">
        <v>77</v>
      </c>
      <c r="J55" s="33"/>
    </row>
    <row r="56" spans="1:16" ht="225">
      <c r="A56" s="25" t="s">
        <v>34</v>
      </c>
      <c r="B56" s="32"/>
      <c r="E56" s="27" t="s">
        <v>78</v>
      </c>
      <c r="J56" s="33"/>
    </row>
    <row r="57" spans="1:16">
      <c r="A57" s="25" t="s">
        <v>25</v>
      </c>
      <c r="B57" s="25">
        <v>13</v>
      </c>
      <c r="C57" s="26" t="s">
        <v>79</v>
      </c>
      <c r="D57" s="25" t="s">
        <v>27</v>
      </c>
      <c r="E57" s="27" t="s">
        <v>80</v>
      </c>
      <c r="F57" s="28" t="s">
        <v>29</v>
      </c>
      <c r="G57" s="29">
        <v>390</v>
      </c>
      <c r="H57" s="30">
        <v>0</v>
      </c>
      <c r="I57" s="30">
        <f>ROUND(G57*H57,P4)</f>
        <v>0</v>
      </c>
      <c r="J57" s="28" t="s">
        <v>30</v>
      </c>
      <c r="O57" s="31">
        <f>I57*0.21</f>
        <v>0</v>
      </c>
      <c r="P57">
        <v>3</v>
      </c>
    </row>
    <row r="58" spans="1:16">
      <c r="A58" s="25" t="s">
        <v>31</v>
      </c>
      <c r="B58" s="32"/>
      <c r="E58" s="27" t="s">
        <v>80</v>
      </c>
      <c r="J58" s="33"/>
    </row>
    <row r="59" spans="1:16" ht="120">
      <c r="A59" s="25" t="s">
        <v>32</v>
      </c>
      <c r="B59" s="32"/>
      <c r="E59" s="34" t="s">
        <v>81</v>
      </c>
      <c r="J59" s="33"/>
    </row>
    <row r="60" spans="1:16" ht="240">
      <c r="A60" s="25" t="s">
        <v>34</v>
      </c>
      <c r="B60" s="32"/>
      <c r="E60" s="27" t="s">
        <v>82</v>
      </c>
      <c r="J60" s="33"/>
    </row>
    <row r="61" spans="1:16">
      <c r="A61" s="25" t="s">
        <v>25</v>
      </c>
      <c r="B61" s="25">
        <v>14</v>
      </c>
      <c r="C61" s="26" t="s">
        <v>83</v>
      </c>
      <c r="D61" s="25" t="s">
        <v>27</v>
      </c>
      <c r="E61" s="27" t="s">
        <v>84</v>
      </c>
      <c r="F61" s="28" t="s">
        <v>29</v>
      </c>
      <c r="G61" s="29">
        <v>7560</v>
      </c>
      <c r="H61" s="30">
        <v>0</v>
      </c>
      <c r="I61" s="30">
        <f>ROUND(G61*H61,P4)</f>
        <v>0</v>
      </c>
      <c r="J61" s="28" t="s">
        <v>30</v>
      </c>
      <c r="O61" s="31">
        <f>I61*0.21</f>
        <v>0</v>
      </c>
      <c r="P61">
        <v>3</v>
      </c>
    </row>
    <row r="62" spans="1:16">
      <c r="A62" s="25" t="s">
        <v>31</v>
      </c>
      <c r="B62" s="32"/>
      <c r="E62" s="27" t="s">
        <v>84</v>
      </c>
      <c r="J62" s="33"/>
    </row>
    <row r="63" spans="1:16" ht="330">
      <c r="A63" s="25" t="s">
        <v>32</v>
      </c>
      <c r="B63" s="32"/>
      <c r="E63" s="34" t="s">
        <v>85</v>
      </c>
      <c r="J63" s="33"/>
    </row>
    <row r="64" spans="1:16" ht="255">
      <c r="A64" s="25" t="s">
        <v>34</v>
      </c>
      <c r="B64" s="32"/>
      <c r="E64" s="27" t="s">
        <v>86</v>
      </c>
      <c r="J64" s="33"/>
    </row>
    <row r="65" spans="1:16">
      <c r="A65" s="25" t="s">
        <v>25</v>
      </c>
      <c r="B65" s="25">
        <v>15</v>
      </c>
      <c r="C65" s="26" t="s">
        <v>87</v>
      </c>
      <c r="D65" s="25" t="s">
        <v>27</v>
      </c>
      <c r="E65" s="27" t="s">
        <v>88</v>
      </c>
      <c r="F65" s="28" t="s">
        <v>89</v>
      </c>
      <c r="G65" s="29">
        <v>11300</v>
      </c>
      <c r="H65" s="30">
        <v>0</v>
      </c>
      <c r="I65" s="30">
        <f>ROUND(G65*H65,P4)</f>
        <v>0</v>
      </c>
      <c r="J65" s="28" t="s">
        <v>30</v>
      </c>
      <c r="O65" s="31">
        <f>I65*0.21</f>
        <v>0</v>
      </c>
      <c r="P65">
        <v>3</v>
      </c>
    </row>
    <row r="66" spans="1:16">
      <c r="A66" s="25" t="s">
        <v>31</v>
      </c>
      <c r="B66" s="32"/>
      <c r="E66" s="27" t="s">
        <v>88</v>
      </c>
      <c r="J66" s="33"/>
    </row>
    <row r="67" spans="1:16" ht="150">
      <c r="A67" s="25" t="s">
        <v>32</v>
      </c>
      <c r="B67" s="32"/>
      <c r="E67" s="34" t="s">
        <v>90</v>
      </c>
      <c r="J67" s="33"/>
    </row>
    <row r="68" spans="1:16" ht="30">
      <c r="A68" s="25" t="s">
        <v>34</v>
      </c>
      <c r="B68" s="32"/>
      <c r="E68" s="27" t="s">
        <v>91</v>
      </c>
      <c r="J68" s="33"/>
    </row>
    <row r="69" spans="1:16">
      <c r="A69" s="25" t="s">
        <v>25</v>
      </c>
      <c r="B69" s="25">
        <v>16</v>
      </c>
      <c r="C69" s="26" t="s">
        <v>92</v>
      </c>
      <c r="D69" s="25" t="s">
        <v>27</v>
      </c>
      <c r="E69" s="27" t="s">
        <v>93</v>
      </c>
      <c r="F69" s="28" t="s">
        <v>29</v>
      </c>
      <c r="G69" s="29">
        <v>28</v>
      </c>
      <c r="H69" s="30">
        <v>0</v>
      </c>
      <c r="I69" s="30">
        <f>ROUND(G69*H69,P4)</f>
        <v>0</v>
      </c>
      <c r="J69" s="28" t="s">
        <v>30</v>
      </c>
      <c r="O69" s="31">
        <f>I69*0.21</f>
        <v>0</v>
      </c>
      <c r="P69">
        <v>3</v>
      </c>
    </row>
    <row r="70" spans="1:16">
      <c r="A70" s="25" t="s">
        <v>31</v>
      </c>
      <c r="B70" s="32"/>
      <c r="E70" s="27" t="s">
        <v>93</v>
      </c>
      <c r="J70" s="33"/>
    </row>
    <row r="71" spans="1:16" ht="75">
      <c r="A71" s="25" t="s">
        <v>32</v>
      </c>
      <c r="B71" s="32"/>
      <c r="E71" s="34" t="s">
        <v>94</v>
      </c>
      <c r="J71" s="33"/>
    </row>
    <row r="72" spans="1:16" ht="45">
      <c r="A72" s="25" t="s">
        <v>34</v>
      </c>
      <c r="B72" s="32"/>
      <c r="E72" s="27" t="s">
        <v>95</v>
      </c>
      <c r="J72" s="33"/>
    </row>
    <row r="73" spans="1:16">
      <c r="A73" s="25" t="s">
        <v>25</v>
      </c>
      <c r="B73" s="25">
        <v>17</v>
      </c>
      <c r="C73" s="26" t="s">
        <v>96</v>
      </c>
      <c r="D73" s="25" t="s">
        <v>27</v>
      </c>
      <c r="E73" s="27" t="s">
        <v>97</v>
      </c>
      <c r="F73" s="28" t="s">
        <v>89</v>
      </c>
      <c r="G73" s="29">
        <v>600</v>
      </c>
      <c r="H73" s="30">
        <v>0</v>
      </c>
      <c r="I73" s="30">
        <f>ROUND(G73*H73,P4)</f>
        <v>0</v>
      </c>
      <c r="J73" s="28" t="s">
        <v>30</v>
      </c>
      <c r="O73" s="31">
        <f>I73*0.21</f>
        <v>0</v>
      </c>
      <c r="P73">
        <v>3</v>
      </c>
    </row>
    <row r="74" spans="1:16">
      <c r="A74" s="25" t="s">
        <v>31</v>
      </c>
      <c r="B74" s="32"/>
      <c r="E74" s="27" t="s">
        <v>97</v>
      </c>
      <c r="J74" s="33"/>
    </row>
    <row r="75" spans="1:16" ht="105">
      <c r="A75" s="25" t="s">
        <v>32</v>
      </c>
      <c r="B75" s="32"/>
      <c r="E75" s="34" t="s">
        <v>98</v>
      </c>
      <c r="J75" s="33"/>
    </row>
    <row r="76" spans="1:16" ht="45">
      <c r="A76" s="25" t="s">
        <v>34</v>
      </c>
      <c r="B76" s="32"/>
      <c r="E76" s="27" t="s">
        <v>99</v>
      </c>
      <c r="J76" s="33"/>
    </row>
    <row r="77" spans="1:16">
      <c r="A77" s="25" t="s">
        <v>25</v>
      </c>
      <c r="B77" s="25">
        <v>18</v>
      </c>
      <c r="C77" s="26" t="s">
        <v>100</v>
      </c>
      <c r="D77" s="25" t="s">
        <v>27</v>
      </c>
      <c r="E77" s="27" t="s">
        <v>101</v>
      </c>
      <c r="F77" s="28" t="s">
        <v>89</v>
      </c>
      <c r="G77" s="29">
        <v>4750</v>
      </c>
      <c r="H77" s="30">
        <v>0</v>
      </c>
      <c r="I77" s="30">
        <f>ROUND(G77*H77,P4)</f>
        <v>0</v>
      </c>
      <c r="J77" s="28" t="s">
        <v>30</v>
      </c>
      <c r="O77" s="31">
        <f>I77*0.21</f>
        <v>0</v>
      </c>
      <c r="P77">
        <v>3</v>
      </c>
    </row>
    <row r="78" spans="1:16">
      <c r="A78" s="25" t="s">
        <v>31</v>
      </c>
      <c r="B78" s="32"/>
      <c r="E78" s="27" t="s">
        <v>101</v>
      </c>
      <c r="J78" s="33"/>
    </row>
    <row r="79" spans="1:16" ht="75">
      <c r="A79" s="25" t="s">
        <v>32</v>
      </c>
      <c r="B79" s="32"/>
      <c r="E79" s="34" t="s">
        <v>102</v>
      </c>
      <c r="J79" s="33"/>
    </row>
    <row r="80" spans="1:16" ht="45">
      <c r="A80" s="25" t="s">
        <v>34</v>
      </c>
      <c r="B80" s="32"/>
      <c r="E80" s="27" t="s">
        <v>103</v>
      </c>
      <c r="J80" s="33"/>
    </row>
    <row r="81" spans="1:16">
      <c r="A81" s="25" t="s">
        <v>25</v>
      </c>
      <c r="B81" s="25">
        <v>19</v>
      </c>
      <c r="C81" s="26" t="s">
        <v>104</v>
      </c>
      <c r="D81" s="25" t="s">
        <v>27</v>
      </c>
      <c r="E81" s="27" t="s">
        <v>105</v>
      </c>
      <c r="F81" s="28" t="s">
        <v>89</v>
      </c>
      <c r="G81" s="29">
        <v>5350</v>
      </c>
      <c r="H81" s="30">
        <v>0</v>
      </c>
      <c r="I81" s="30">
        <f>ROUND(G81*H81,P4)</f>
        <v>0</v>
      </c>
      <c r="J81" s="28" t="s">
        <v>30</v>
      </c>
      <c r="O81" s="31">
        <f>I81*0.21</f>
        <v>0</v>
      </c>
      <c r="P81">
        <v>3</v>
      </c>
    </row>
    <row r="82" spans="1:16">
      <c r="A82" s="25" t="s">
        <v>31</v>
      </c>
      <c r="B82" s="32"/>
      <c r="E82" s="27" t="s">
        <v>105</v>
      </c>
      <c r="J82" s="33"/>
    </row>
    <row r="83" spans="1:16" ht="135">
      <c r="A83" s="25" t="s">
        <v>32</v>
      </c>
      <c r="B83" s="32"/>
      <c r="E83" s="34" t="s">
        <v>106</v>
      </c>
      <c r="J83" s="33"/>
    </row>
    <row r="84" spans="1:16" ht="45">
      <c r="A84" s="25" t="s">
        <v>34</v>
      </c>
      <c r="B84" s="32"/>
      <c r="E84" s="27" t="s">
        <v>107</v>
      </c>
      <c r="J84" s="33"/>
    </row>
    <row r="85" spans="1:16">
      <c r="A85" s="25" t="s">
        <v>25</v>
      </c>
      <c r="B85" s="25">
        <v>20</v>
      </c>
      <c r="C85" s="26" t="s">
        <v>108</v>
      </c>
      <c r="D85" s="25" t="s">
        <v>27</v>
      </c>
      <c r="E85" s="27" t="s">
        <v>109</v>
      </c>
      <c r="F85" s="28" t="s">
        <v>89</v>
      </c>
      <c r="G85" s="29">
        <v>1000</v>
      </c>
      <c r="H85" s="30">
        <v>0</v>
      </c>
      <c r="I85" s="30">
        <f>ROUND(G85*H85,P4)</f>
        <v>0</v>
      </c>
      <c r="J85" s="28" t="s">
        <v>30</v>
      </c>
      <c r="O85" s="31">
        <f>I85*0.21</f>
        <v>0</v>
      </c>
      <c r="P85">
        <v>3</v>
      </c>
    </row>
    <row r="86" spans="1:16">
      <c r="A86" s="25" t="s">
        <v>31</v>
      </c>
      <c r="B86" s="32"/>
      <c r="E86" s="27" t="s">
        <v>109</v>
      </c>
      <c r="J86" s="33"/>
    </row>
    <row r="87" spans="1:16" ht="75">
      <c r="A87" s="25" t="s">
        <v>32</v>
      </c>
      <c r="B87" s="32"/>
      <c r="E87" s="34" t="s">
        <v>110</v>
      </c>
      <c r="J87" s="33"/>
    </row>
    <row r="88" spans="1:16" ht="45">
      <c r="A88" s="25" t="s">
        <v>34</v>
      </c>
      <c r="B88" s="32"/>
      <c r="E88" s="27" t="s">
        <v>111</v>
      </c>
      <c r="J88" s="33"/>
    </row>
    <row r="89" spans="1:16">
      <c r="A89" s="25" t="s">
        <v>25</v>
      </c>
      <c r="B89" s="25">
        <v>21</v>
      </c>
      <c r="C89" s="26" t="s">
        <v>112</v>
      </c>
      <c r="D89" s="25" t="s">
        <v>27</v>
      </c>
      <c r="E89" s="27" t="s">
        <v>113</v>
      </c>
      <c r="F89" s="28" t="s">
        <v>114</v>
      </c>
      <c r="G89" s="29">
        <v>1</v>
      </c>
      <c r="H89" s="30">
        <v>0</v>
      </c>
      <c r="I89" s="30">
        <f>ROUND(G89*H89,P4)</f>
        <v>0</v>
      </c>
      <c r="J89" s="28" t="s">
        <v>115</v>
      </c>
      <c r="O89" s="31">
        <f>I89*0.21</f>
        <v>0</v>
      </c>
      <c r="P89">
        <v>3</v>
      </c>
    </row>
    <row r="90" spans="1:16">
      <c r="A90" s="25" t="s">
        <v>31</v>
      </c>
      <c r="B90" s="32"/>
      <c r="E90" s="27" t="s">
        <v>113</v>
      </c>
      <c r="J90" s="33"/>
    </row>
    <row r="91" spans="1:16" ht="60">
      <c r="A91" s="25" t="s">
        <v>32</v>
      </c>
      <c r="B91" s="32"/>
      <c r="E91" s="34" t="s">
        <v>116</v>
      </c>
      <c r="J91" s="33"/>
    </row>
    <row r="92" spans="1:16" ht="195">
      <c r="A92" s="25" t="s">
        <v>34</v>
      </c>
      <c r="B92" s="32"/>
      <c r="E92" s="27" t="s">
        <v>117</v>
      </c>
      <c r="J92" s="33"/>
    </row>
    <row r="93" spans="1:16">
      <c r="A93" s="25" t="s">
        <v>25</v>
      </c>
      <c r="B93" s="25">
        <v>22</v>
      </c>
      <c r="C93" s="26" t="s">
        <v>118</v>
      </c>
      <c r="D93" s="25" t="s">
        <v>27</v>
      </c>
      <c r="E93" s="27" t="s">
        <v>119</v>
      </c>
      <c r="F93" s="28" t="s">
        <v>29</v>
      </c>
      <c r="G93" s="29">
        <v>1537.5</v>
      </c>
      <c r="H93" s="30">
        <v>0</v>
      </c>
      <c r="I93" s="30">
        <f>ROUND(G93*H93,P4)</f>
        <v>0</v>
      </c>
      <c r="J93" s="28" t="s">
        <v>115</v>
      </c>
      <c r="O93" s="31">
        <f>I93*0.21</f>
        <v>0</v>
      </c>
      <c r="P93">
        <v>3</v>
      </c>
    </row>
    <row r="94" spans="1:16">
      <c r="A94" s="25" t="s">
        <v>31</v>
      </c>
      <c r="B94" s="32"/>
      <c r="E94" s="27" t="s">
        <v>119</v>
      </c>
      <c r="J94" s="33"/>
    </row>
    <row r="95" spans="1:16" ht="135">
      <c r="A95" s="25" t="s">
        <v>32</v>
      </c>
      <c r="B95" s="32"/>
      <c r="E95" s="34" t="s">
        <v>120</v>
      </c>
      <c r="J95" s="33"/>
    </row>
    <row r="96" spans="1:16" ht="45">
      <c r="A96" s="25" t="s">
        <v>34</v>
      </c>
      <c r="B96" s="32"/>
      <c r="E96" s="27" t="s">
        <v>111</v>
      </c>
      <c r="J96" s="33"/>
    </row>
    <row r="97" spans="1:16">
      <c r="A97" s="19" t="s">
        <v>22</v>
      </c>
      <c r="B97" s="20"/>
      <c r="C97" s="21" t="s">
        <v>121</v>
      </c>
      <c r="D97" s="22"/>
      <c r="E97" s="19" t="s">
        <v>122</v>
      </c>
      <c r="F97" s="22"/>
      <c r="G97" s="22"/>
      <c r="H97" s="22"/>
      <c r="I97" s="23">
        <f>SUMIFS(I98:I165,A98:A165,"P")</f>
        <v>0</v>
      </c>
      <c r="J97" s="24"/>
    </row>
    <row r="98" spans="1:16">
      <c r="A98" s="25" t="s">
        <v>25</v>
      </c>
      <c r="B98" s="25">
        <v>23</v>
      </c>
      <c r="C98" s="26" t="s">
        <v>123</v>
      </c>
      <c r="D98" s="25" t="s">
        <v>27</v>
      </c>
      <c r="E98" s="27" t="s">
        <v>124</v>
      </c>
      <c r="F98" s="28" t="s">
        <v>29</v>
      </c>
      <c r="G98" s="29">
        <v>1665</v>
      </c>
      <c r="H98" s="30">
        <v>0</v>
      </c>
      <c r="I98" s="30">
        <f>ROUND(G98*H98,P4)</f>
        <v>0</v>
      </c>
      <c r="J98" s="28" t="s">
        <v>30</v>
      </c>
      <c r="O98" s="31">
        <f>I98*0.21</f>
        <v>0</v>
      </c>
      <c r="P98">
        <v>3</v>
      </c>
    </row>
    <row r="99" spans="1:16">
      <c r="A99" s="25" t="s">
        <v>31</v>
      </c>
      <c r="B99" s="32"/>
      <c r="E99" s="27" t="s">
        <v>124</v>
      </c>
      <c r="J99" s="33"/>
    </row>
    <row r="100" spans="1:16" ht="150">
      <c r="A100" s="25" t="s">
        <v>32</v>
      </c>
      <c r="B100" s="32"/>
      <c r="E100" s="34" t="s">
        <v>125</v>
      </c>
      <c r="J100" s="33"/>
    </row>
    <row r="101" spans="1:16" ht="60">
      <c r="A101" s="25" t="s">
        <v>34</v>
      </c>
      <c r="B101" s="32"/>
      <c r="E101" s="27" t="s">
        <v>126</v>
      </c>
      <c r="J101" s="33"/>
    </row>
    <row r="102" spans="1:16">
      <c r="A102" s="25" t="s">
        <v>25</v>
      </c>
      <c r="B102" s="25">
        <v>24</v>
      </c>
      <c r="C102" s="26" t="s">
        <v>127</v>
      </c>
      <c r="D102" s="25" t="s">
        <v>27</v>
      </c>
      <c r="E102" s="27" t="s">
        <v>128</v>
      </c>
      <c r="F102" s="28" t="s">
        <v>89</v>
      </c>
      <c r="G102" s="29">
        <v>7870</v>
      </c>
      <c r="H102" s="30">
        <v>0</v>
      </c>
      <c r="I102" s="30">
        <f>ROUND(G102*H102,P4)</f>
        <v>0</v>
      </c>
      <c r="J102" s="28" t="s">
        <v>30</v>
      </c>
      <c r="O102" s="31">
        <f>I102*0.21</f>
        <v>0</v>
      </c>
      <c r="P102">
        <v>3</v>
      </c>
    </row>
    <row r="103" spans="1:16">
      <c r="A103" s="25" t="s">
        <v>31</v>
      </c>
      <c r="B103" s="32"/>
      <c r="E103" s="27" t="s">
        <v>128</v>
      </c>
      <c r="J103" s="33"/>
    </row>
    <row r="104" spans="1:16" ht="165">
      <c r="A104" s="25" t="s">
        <v>32</v>
      </c>
      <c r="B104" s="32"/>
      <c r="E104" s="34" t="s">
        <v>129</v>
      </c>
      <c r="J104" s="33"/>
    </row>
    <row r="105" spans="1:16" ht="75">
      <c r="A105" s="25" t="s">
        <v>34</v>
      </c>
      <c r="B105" s="32"/>
      <c r="E105" s="27" t="s">
        <v>130</v>
      </c>
      <c r="J105" s="33"/>
    </row>
    <row r="106" spans="1:16">
      <c r="A106" s="25" t="s">
        <v>25</v>
      </c>
      <c r="B106" s="25">
        <v>25</v>
      </c>
      <c r="C106" s="26" t="s">
        <v>131</v>
      </c>
      <c r="D106" s="25" t="s">
        <v>27</v>
      </c>
      <c r="E106" s="27" t="s">
        <v>132</v>
      </c>
      <c r="F106" s="28" t="s">
        <v>29</v>
      </c>
      <c r="G106" s="29">
        <v>1820</v>
      </c>
      <c r="H106" s="30">
        <v>0</v>
      </c>
      <c r="I106" s="30">
        <f>ROUND(G106*H106,P4)</f>
        <v>0</v>
      </c>
      <c r="J106" s="28" t="s">
        <v>30</v>
      </c>
      <c r="O106" s="31">
        <f>I106*0.21</f>
        <v>0</v>
      </c>
      <c r="P106">
        <v>3</v>
      </c>
    </row>
    <row r="107" spans="1:16">
      <c r="A107" s="25" t="s">
        <v>31</v>
      </c>
      <c r="B107" s="32"/>
      <c r="E107" s="27" t="s">
        <v>132</v>
      </c>
      <c r="J107" s="33"/>
    </row>
    <row r="108" spans="1:16" ht="60">
      <c r="A108" s="25" t="s">
        <v>32</v>
      </c>
      <c r="B108" s="32"/>
      <c r="E108" s="34" t="s">
        <v>133</v>
      </c>
      <c r="J108" s="33"/>
    </row>
    <row r="109" spans="1:16" ht="60">
      <c r="A109" s="25" t="s">
        <v>34</v>
      </c>
      <c r="B109" s="32"/>
      <c r="E109" s="27" t="s">
        <v>134</v>
      </c>
      <c r="J109" s="33"/>
    </row>
    <row r="110" spans="1:16">
      <c r="A110" s="25" t="s">
        <v>25</v>
      </c>
      <c r="B110" s="25">
        <v>26</v>
      </c>
      <c r="C110" s="26" t="s">
        <v>135</v>
      </c>
      <c r="D110" s="25" t="s">
        <v>27</v>
      </c>
      <c r="E110" s="27" t="s">
        <v>136</v>
      </c>
      <c r="F110" s="28" t="s">
        <v>137</v>
      </c>
      <c r="G110" s="29">
        <v>4.1859999999999999</v>
      </c>
      <c r="H110" s="30">
        <v>0</v>
      </c>
      <c r="I110" s="30">
        <f>ROUND(G110*H110,P4)</f>
        <v>0</v>
      </c>
      <c r="J110" s="28" t="s">
        <v>30</v>
      </c>
      <c r="O110" s="31">
        <f>I110*0.21</f>
        <v>0</v>
      </c>
      <c r="P110">
        <v>3</v>
      </c>
    </row>
    <row r="111" spans="1:16">
      <c r="A111" s="25" t="s">
        <v>31</v>
      </c>
      <c r="B111" s="32"/>
      <c r="E111" s="27" t="s">
        <v>136</v>
      </c>
      <c r="J111" s="33"/>
    </row>
    <row r="112" spans="1:16" ht="105">
      <c r="A112" s="25" t="s">
        <v>32</v>
      </c>
      <c r="B112" s="32"/>
      <c r="E112" s="34" t="s">
        <v>138</v>
      </c>
      <c r="J112" s="33"/>
    </row>
    <row r="113" spans="1:16" ht="60">
      <c r="A113" s="25" t="s">
        <v>34</v>
      </c>
      <c r="B113" s="32"/>
      <c r="E113" s="27" t="s">
        <v>139</v>
      </c>
      <c r="J113" s="33"/>
    </row>
    <row r="114" spans="1:16">
      <c r="A114" s="25" t="s">
        <v>25</v>
      </c>
      <c r="B114" s="25">
        <v>27</v>
      </c>
      <c r="C114" s="26" t="s">
        <v>140</v>
      </c>
      <c r="D114" s="25" t="s">
        <v>27</v>
      </c>
      <c r="E114" s="27" t="s">
        <v>141</v>
      </c>
      <c r="F114" s="28" t="s">
        <v>29</v>
      </c>
      <c r="G114" s="29">
        <v>2.8</v>
      </c>
      <c r="H114" s="30">
        <v>0</v>
      </c>
      <c r="I114" s="30">
        <f>ROUND(G114*H114,P4)</f>
        <v>0</v>
      </c>
      <c r="J114" s="28" t="s">
        <v>30</v>
      </c>
      <c r="O114" s="31">
        <f>I114*0.21</f>
        <v>0</v>
      </c>
      <c r="P114">
        <v>3</v>
      </c>
    </row>
    <row r="115" spans="1:16">
      <c r="A115" s="25" t="s">
        <v>31</v>
      </c>
      <c r="B115" s="32"/>
      <c r="E115" s="27" t="s">
        <v>141</v>
      </c>
      <c r="J115" s="33"/>
    </row>
    <row r="116" spans="1:16" ht="90">
      <c r="A116" s="25" t="s">
        <v>32</v>
      </c>
      <c r="B116" s="32"/>
      <c r="E116" s="34" t="s">
        <v>142</v>
      </c>
      <c r="J116" s="33"/>
    </row>
    <row r="117" spans="1:16" ht="30">
      <c r="A117" s="25" t="s">
        <v>34</v>
      </c>
      <c r="B117" s="32"/>
      <c r="E117" s="27" t="s">
        <v>143</v>
      </c>
      <c r="J117" s="33"/>
    </row>
    <row r="118" spans="1:16">
      <c r="A118" s="25" t="s">
        <v>25</v>
      </c>
      <c r="B118" s="25">
        <v>28</v>
      </c>
      <c r="C118" s="26" t="s">
        <v>144</v>
      </c>
      <c r="D118" s="25" t="s">
        <v>27</v>
      </c>
      <c r="E118" s="27" t="s">
        <v>145</v>
      </c>
      <c r="F118" s="28" t="s">
        <v>137</v>
      </c>
      <c r="G118" s="29">
        <v>45.22</v>
      </c>
      <c r="H118" s="30">
        <v>0</v>
      </c>
      <c r="I118" s="30">
        <f>ROUND(G118*H118,P4)</f>
        <v>0</v>
      </c>
      <c r="J118" s="28" t="s">
        <v>30</v>
      </c>
      <c r="O118" s="31">
        <f>I118*0.21</f>
        <v>0</v>
      </c>
      <c r="P118">
        <v>3</v>
      </c>
    </row>
    <row r="119" spans="1:16">
      <c r="A119" s="25" t="s">
        <v>31</v>
      </c>
      <c r="B119" s="32"/>
      <c r="E119" s="27" t="s">
        <v>145</v>
      </c>
      <c r="J119" s="33"/>
    </row>
    <row r="120" spans="1:16" ht="120">
      <c r="A120" s="25" t="s">
        <v>32</v>
      </c>
      <c r="B120" s="32"/>
      <c r="E120" s="34" t="s">
        <v>146</v>
      </c>
      <c r="J120" s="33"/>
    </row>
    <row r="121" spans="1:16">
      <c r="A121" s="25" t="s">
        <v>34</v>
      </c>
      <c r="B121" s="32"/>
      <c r="E121" s="35" t="s">
        <v>27</v>
      </c>
      <c r="J121" s="33"/>
    </row>
    <row r="122" spans="1:16">
      <c r="A122" s="25" t="s">
        <v>25</v>
      </c>
      <c r="B122" s="25">
        <v>29</v>
      </c>
      <c r="C122" s="26" t="s">
        <v>147</v>
      </c>
      <c r="D122" s="25" t="s">
        <v>27</v>
      </c>
      <c r="E122" s="27" t="s">
        <v>148</v>
      </c>
      <c r="F122" s="28" t="s">
        <v>89</v>
      </c>
      <c r="G122" s="29">
        <v>1600</v>
      </c>
      <c r="H122" s="30">
        <v>0</v>
      </c>
      <c r="I122" s="30">
        <f>ROUND(G122*H122,P4)</f>
        <v>0</v>
      </c>
      <c r="J122" s="28" t="s">
        <v>30</v>
      </c>
      <c r="O122" s="31">
        <f>I122*0.21</f>
        <v>0</v>
      </c>
      <c r="P122">
        <v>3</v>
      </c>
    </row>
    <row r="123" spans="1:16">
      <c r="A123" s="25" t="s">
        <v>31</v>
      </c>
      <c r="B123" s="32"/>
      <c r="E123" s="27" t="s">
        <v>148</v>
      </c>
      <c r="J123" s="33"/>
    </row>
    <row r="124" spans="1:16" ht="120">
      <c r="A124" s="25" t="s">
        <v>32</v>
      </c>
      <c r="B124" s="32"/>
      <c r="E124" s="34" t="s">
        <v>149</v>
      </c>
      <c r="J124" s="33"/>
    </row>
    <row r="125" spans="1:16">
      <c r="A125" s="25" t="s">
        <v>34</v>
      </c>
      <c r="B125" s="32"/>
      <c r="E125" s="35" t="s">
        <v>27</v>
      </c>
      <c r="J125" s="33"/>
    </row>
    <row r="126" spans="1:16">
      <c r="A126" s="25" t="s">
        <v>25</v>
      </c>
      <c r="B126" s="25">
        <v>31</v>
      </c>
      <c r="C126" s="26" t="s">
        <v>150</v>
      </c>
      <c r="D126" s="25" t="s">
        <v>27</v>
      </c>
      <c r="E126" s="27" t="s">
        <v>151</v>
      </c>
      <c r="F126" s="28" t="s">
        <v>137</v>
      </c>
      <c r="G126" s="29">
        <v>95</v>
      </c>
      <c r="H126" s="30">
        <v>0</v>
      </c>
      <c r="I126" s="30">
        <f>ROUND(G126*H126,P4)</f>
        <v>0</v>
      </c>
      <c r="J126" s="28" t="s">
        <v>30</v>
      </c>
      <c r="O126" s="31">
        <f>I126*0.21</f>
        <v>0</v>
      </c>
      <c r="P126">
        <v>3</v>
      </c>
    </row>
    <row r="127" spans="1:16">
      <c r="A127" s="25" t="s">
        <v>31</v>
      </c>
      <c r="B127" s="32"/>
      <c r="E127" s="27" t="s">
        <v>151</v>
      </c>
      <c r="J127" s="33"/>
    </row>
    <row r="128" spans="1:16" ht="60">
      <c r="A128" s="25" t="s">
        <v>32</v>
      </c>
      <c r="B128" s="32"/>
      <c r="E128" s="34" t="s">
        <v>152</v>
      </c>
      <c r="J128" s="33"/>
    </row>
    <row r="129" spans="1:16" ht="30">
      <c r="A129" s="25" t="s">
        <v>34</v>
      </c>
      <c r="B129" s="32"/>
      <c r="E129" s="27" t="s">
        <v>153</v>
      </c>
      <c r="J129" s="33"/>
    </row>
    <row r="130" spans="1:16" ht="30">
      <c r="A130" s="25" t="s">
        <v>25</v>
      </c>
      <c r="B130" s="25">
        <v>32</v>
      </c>
      <c r="C130" s="26" t="s">
        <v>154</v>
      </c>
      <c r="D130" s="25" t="s">
        <v>27</v>
      </c>
      <c r="E130" s="27" t="s">
        <v>155</v>
      </c>
      <c r="F130" s="28" t="s">
        <v>58</v>
      </c>
      <c r="G130" s="29">
        <v>88</v>
      </c>
      <c r="H130" s="30">
        <v>0</v>
      </c>
      <c r="I130" s="30">
        <f>ROUND(G130*H130,P4)</f>
        <v>0</v>
      </c>
      <c r="J130" s="28" t="s">
        <v>30</v>
      </c>
      <c r="O130" s="31">
        <f>I130*0.21</f>
        <v>0</v>
      </c>
      <c r="P130">
        <v>3</v>
      </c>
    </row>
    <row r="131" spans="1:16" ht="30">
      <c r="A131" s="25" t="s">
        <v>31</v>
      </c>
      <c r="B131" s="32"/>
      <c r="E131" s="27" t="s">
        <v>155</v>
      </c>
      <c r="J131" s="33"/>
    </row>
    <row r="132" spans="1:16" ht="90">
      <c r="A132" s="25" t="s">
        <v>32</v>
      </c>
      <c r="B132" s="32"/>
      <c r="E132" s="34" t="s">
        <v>156</v>
      </c>
      <c r="J132" s="33"/>
    </row>
    <row r="133" spans="1:16" ht="60">
      <c r="A133" s="25" t="s">
        <v>34</v>
      </c>
      <c r="B133" s="32"/>
      <c r="E133" s="27" t="s">
        <v>157</v>
      </c>
      <c r="J133" s="33"/>
    </row>
    <row r="134" spans="1:16" ht="30">
      <c r="A134" s="25" t="s">
        <v>25</v>
      </c>
      <c r="B134" s="25">
        <v>33</v>
      </c>
      <c r="C134" s="26" t="s">
        <v>158</v>
      </c>
      <c r="D134" s="25" t="s">
        <v>27</v>
      </c>
      <c r="E134" s="27" t="s">
        <v>159</v>
      </c>
      <c r="F134" s="28" t="s">
        <v>58</v>
      </c>
      <c r="G134" s="29">
        <v>40</v>
      </c>
      <c r="H134" s="30">
        <v>0</v>
      </c>
      <c r="I134" s="30">
        <f>ROUND(G134*H134,P4)</f>
        <v>0</v>
      </c>
      <c r="J134" s="28" t="s">
        <v>30</v>
      </c>
      <c r="O134" s="31">
        <f>I134*0.21</f>
        <v>0</v>
      </c>
      <c r="P134">
        <v>3</v>
      </c>
    </row>
    <row r="135" spans="1:16" ht="30">
      <c r="A135" s="25" t="s">
        <v>31</v>
      </c>
      <c r="B135" s="32"/>
      <c r="E135" s="27" t="s">
        <v>159</v>
      </c>
      <c r="J135" s="33"/>
    </row>
    <row r="136" spans="1:16" ht="90">
      <c r="A136" s="25" t="s">
        <v>32</v>
      </c>
      <c r="B136" s="32"/>
      <c r="E136" s="34" t="s">
        <v>160</v>
      </c>
      <c r="J136" s="33"/>
    </row>
    <row r="137" spans="1:16" ht="60">
      <c r="A137" s="25" t="s">
        <v>34</v>
      </c>
      <c r="B137" s="32"/>
      <c r="E137" s="27" t="s">
        <v>157</v>
      </c>
      <c r="J137" s="33"/>
    </row>
    <row r="138" spans="1:16">
      <c r="A138" s="25" t="s">
        <v>25</v>
      </c>
      <c r="B138" s="25">
        <v>34</v>
      </c>
      <c r="C138" s="26" t="s">
        <v>161</v>
      </c>
      <c r="D138" s="25" t="s">
        <v>27</v>
      </c>
      <c r="E138" s="27" t="s">
        <v>162</v>
      </c>
      <c r="F138" s="28" t="s">
        <v>58</v>
      </c>
      <c r="G138" s="29">
        <v>240</v>
      </c>
      <c r="H138" s="30">
        <v>0</v>
      </c>
      <c r="I138" s="30">
        <f>ROUND(G138*H138,P4)</f>
        <v>0</v>
      </c>
      <c r="J138" s="28" t="s">
        <v>30</v>
      </c>
      <c r="O138" s="31">
        <f>I138*0.21</f>
        <v>0</v>
      </c>
      <c r="P138">
        <v>3</v>
      </c>
    </row>
    <row r="139" spans="1:16">
      <c r="A139" s="25" t="s">
        <v>31</v>
      </c>
      <c r="B139" s="32"/>
      <c r="E139" s="27" t="s">
        <v>162</v>
      </c>
      <c r="J139" s="33"/>
    </row>
    <row r="140" spans="1:16" ht="60">
      <c r="A140" s="25" t="s">
        <v>32</v>
      </c>
      <c r="B140" s="32"/>
      <c r="E140" s="34" t="s">
        <v>163</v>
      </c>
      <c r="J140" s="33"/>
    </row>
    <row r="141" spans="1:16" ht="60">
      <c r="A141" s="25" t="s">
        <v>34</v>
      </c>
      <c r="B141" s="32"/>
      <c r="E141" s="27" t="s">
        <v>157</v>
      </c>
      <c r="J141" s="33"/>
    </row>
    <row r="142" spans="1:16">
      <c r="A142" s="25" t="s">
        <v>25</v>
      </c>
      <c r="B142" s="25">
        <v>35</v>
      </c>
      <c r="C142" s="26" t="s">
        <v>164</v>
      </c>
      <c r="D142" s="25" t="s">
        <v>27</v>
      </c>
      <c r="E142" s="27" t="s">
        <v>165</v>
      </c>
      <c r="F142" s="28" t="s">
        <v>58</v>
      </c>
      <c r="G142" s="29">
        <v>8000</v>
      </c>
      <c r="H142" s="30">
        <v>0</v>
      </c>
      <c r="I142" s="30">
        <f>ROUND(G142*H142,P4)</f>
        <v>0</v>
      </c>
      <c r="J142" s="28" t="s">
        <v>30</v>
      </c>
      <c r="O142" s="31">
        <f>I142*0.21</f>
        <v>0</v>
      </c>
      <c r="P142">
        <v>3</v>
      </c>
    </row>
    <row r="143" spans="1:16">
      <c r="A143" s="25" t="s">
        <v>31</v>
      </c>
      <c r="B143" s="32"/>
      <c r="E143" s="27" t="s">
        <v>165</v>
      </c>
      <c r="J143" s="33"/>
    </row>
    <row r="144" spans="1:16" ht="75">
      <c r="A144" s="25" t="s">
        <v>32</v>
      </c>
      <c r="B144" s="32"/>
      <c r="E144" s="34" t="s">
        <v>166</v>
      </c>
      <c r="J144" s="33"/>
    </row>
    <row r="145" spans="1:16" ht="165">
      <c r="A145" s="25" t="s">
        <v>34</v>
      </c>
      <c r="B145" s="32"/>
      <c r="E145" s="27" t="s">
        <v>167</v>
      </c>
      <c r="J145" s="33"/>
    </row>
    <row r="146" spans="1:16">
      <c r="A146" s="25" t="s">
        <v>25</v>
      </c>
      <c r="B146" s="25">
        <v>36</v>
      </c>
      <c r="C146" s="26" t="s">
        <v>168</v>
      </c>
      <c r="D146" s="25" t="s">
        <v>27</v>
      </c>
      <c r="E146" s="27" t="s">
        <v>169</v>
      </c>
      <c r="F146" s="28" t="s">
        <v>170</v>
      </c>
      <c r="G146" s="29">
        <v>20</v>
      </c>
      <c r="H146" s="30">
        <v>0</v>
      </c>
      <c r="I146" s="30">
        <f>ROUND(G146*H146,P4)</f>
        <v>0</v>
      </c>
      <c r="J146" s="28" t="s">
        <v>30</v>
      </c>
      <c r="O146" s="31">
        <f>I146*0.21</f>
        <v>0</v>
      </c>
      <c r="P146">
        <v>3</v>
      </c>
    </row>
    <row r="147" spans="1:16">
      <c r="A147" s="25" t="s">
        <v>31</v>
      </c>
      <c r="B147" s="32"/>
      <c r="E147" s="27" t="s">
        <v>169</v>
      </c>
      <c r="J147" s="33"/>
    </row>
    <row r="148" spans="1:16" ht="60">
      <c r="A148" s="25" t="s">
        <v>32</v>
      </c>
      <c r="B148" s="32"/>
      <c r="E148" s="34" t="s">
        <v>171</v>
      </c>
      <c r="J148" s="33"/>
    </row>
    <row r="149" spans="1:16" ht="45">
      <c r="A149" s="25" t="s">
        <v>34</v>
      </c>
      <c r="B149" s="32"/>
      <c r="E149" s="27" t="s">
        <v>172</v>
      </c>
      <c r="J149" s="33"/>
    </row>
    <row r="150" spans="1:16" ht="30">
      <c r="A150" s="25" t="s">
        <v>25</v>
      </c>
      <c r="B150" s="25">
        <v>37</v>
      </c>
      <c r="C150" s="26" t="s">
        <v>173</v>
      </c>
      <c r="D150" s="25" t="s">
        <v>27</v>
      </c>
      <c r="E150" s="27" t="s">
        <v>174</v>
      </c>
      <c r="F150" s="28" t="s">
        <v>58</v>
      </c>
      <c r="G150" s="29">
        <v>40</v>
      </c>
      <c r="H150" s="30">
        <v>0</v>
      </c>
      <c r="I150" s="30">
        <f>ROUND(G150*H150,P4)</f>
        <v>0</v>
      </c>
      <c r="J150" s="28" t="s">
        <v>30</v>
      </c>
      <c r="O150" s="31">
        <f>I150*0.21</f>
        <v>0</v>
      </c>
      <c r="P150">
        <v>3</v>
      </c>
    </row>
    <row r="151" spans="1:16" ht="30">
      <c r="A151" s="25" t="s">
        <v>31</v>
      </c>
      <c r="B151" s="32"/>
      <c r="E151" s="27" t="s">
        <v>174</v>
      </c>
      <c r="J151" s="33"/>
    </row>
    <row r="152" spans="1:16" ht="60">
      <c r="A152" s="25" t="s">
        <v>32</v>
      </c>
      <c r="B152" s="32"/>
      <c r="E152" s="34" t="s">
        <v>175</v>
      </c>
      <c r="J152" s="33"/>
    </row>
    <row r="153" spans="1:16" ht="45">
      <c r="A153" s="25" t="s">
        <v>34</v>
      </c>
      <c r="B153" s="32"/>
      <c r="E153" s="27" t="s">
        <v>176</v>
      </c>
      <c r="J153" s="33"/>
    </row>
    <row r="154" spans="1:16">
      <c r="A154" s="25" t="s">
        <v>25</v>
      </c>
      <c r="B154" s="25">
        <v>38</v>
      </c>
      <c r="C154" s="26" t="s">
        <v>177</v>
      </c>
      <c r="D154" s="25" t="s">
        <v>27</v>
      </c>
      <c r="E154" s="27" t="s">
        <v>178</v>
      </c>
      <c r="F154" s="28" t="s">
        <v>89</v>
      </c>
      <c r="G154" s="29">
        <v>2000</v>
      </c>
      <c r="H154" s="30">
        <v>0</v>
      </c>
      <c r="I154" s="30">
        <f>ROUND(G154*H154,P4)</f>
        <v>0</v>
      </c>
      <c r="J154" s="28" t="s">
        <v>30</v>
      </c>
      <c r="O154" s="31">
        <f>I154*0.21</f>
        <v>0</v>
      </c>
      <c r="P154">
        <v>3</v>
      </c>
    </row>
    <row r="155" spans="1:16">
      <c r="A155" s="25" t="s">
        <v>31</v>
      </c>
      <c r="B155" s="32"/>
      <c r="E155" s="27" t="s">
        <v>178</v>
      </c>
      <c r="J155" s="33"/>
    </row>
    <row r="156" spans="1:16" ht="60">
      <c r="A156" s="25" t="s">
        <v>32</v>
      </c>
      <c r="B156" s="32"/>
      <c r="E156" s="34" t="s">
        <v>179</v>
      </c>
      <c r="J156" s="33"/>
    </row>
    <row r="157" spans="1:16" ht="75">
      <c r="A157" s="25" t="s">
        <v>34</v>
      </c>
      <c r="B157" s="32"/>
      <c r="E157" s="27" t="s">
        <v>180</v>
      </c>
      <c r="J157" s="33"/>
    </row>
    <row r="158" spans="1:16" ht="30">
      <c r="A158" s="25" t="s">
        <v>25</v>
      </c>
      <c r="B158" s="25">
        <v>39</v>
      </c>
      <c r="C158" s="26" t="s">
        <v>181</v>
      </c>
      <c r="D158" s="25" t="s">
        <v>27</v>
      </c>
      <c r="E158" s="27" t="s">
        <v>182</v>
      </c>
      <c r="F158" s="28" t="s">
        <v>89</v>
      </c>
      <c r="G158" s="29">
        <v>36100</v>
      </c>
      <c r="H158" s="30">
        <v>0</v>
      </c>
      <c r="I158" s="30">
        <f>ROUND(G158*H158,P4)</f>
        <v>0</v>
      </c>
      <c r="J158" s="28" t="s">
        <v>30</v>
      </c>
      <c r="O158" s="31">
        <f>I158*0.21</f>
        <v>0</v>
      </c>
      <c r="P158">
        <v>3</v>
      </c>
    </row>
    <row r="159" spans="1:16" ht="30">
      <c r="A159" s="25" t="s">
        <v>31</v>
      </c>
      <c r="B159" s="32"/>
      <c r="E159" s="27" t="s">
        <v>182</v>
      </c>
      <c r="J159" s="33"/>
    </row>
    <row r="160" spans="1:16" ht="180">
      <c r="A160" s="25" t="s">
        <v>32</v>
      </c>
      <c r="B160" s="32"/>
      <c r="E160" s="34" t="s">
        <v>408</v>
      </c>
      <c r="J160" s="33"/>
    </row>
    <row r="161" spans="1:16" ht="150">
      <c r="A161" s="25" t="s">
        <v>34</v>
      </c>
      <c r="B161" s="32"/>
      <c r="E161" s="27" t="s">
        <v>183</v>
      </c>
      <c r="J161" s="33"/>
    </row>
    <row r="162" spans="1:16">
      <c r="A162" s="25" t="s">
        <v>25</v>
      </c>
      <c r="B162" s="25">
        <v>30</v>
      </c>
      <c r="C162" s="26" t="s">
        <v>184</v>
      </c>
      <c r="D162" s="25" t="s">
        <v>27</v>
      </c>
      <c r="E162" s="27" t="s">
        <v>185</v>
      </c>
      <c r="F162" s="28" t="s">
        <v>170</v>
      </c>
      <c r="G162" s="29">
        <v>23</v>
      </c>
      <c r="H162" s="30">
        <v>0</v>
      </c>
      <c r="I162" s="30">
        <f>ROUND(G162*H162,P4)</f>
        <v>0</v>
      </c>
      <c r="J162" s="28" t="s">
        <v>115</v>
      </c>
      <c r="O162" s="31">
        <f>I162*0.21</f>
        <v>0</v>
      </c>
      <c r="P162">
        <v>3</v>
      </c>
    </row>
    <row r="163" spans="1:16">
      <c r="A163" s="25" t="s">
        <v>31</v>
      </c>
      <c r="B163" s="32"/>
      <c r="E163" s="27" t="s">
        <v>185</v>
      </c>
      <c r="J163" s="33"/>
    </row>
    <row r="164" spans="1:16" ht="105">
      <c r="A164" s="25" t="s">
        <v>32</v>
      </c>
      <c r="B164" s="32"/>
      <c r="E164" s="34" t="s">
        <v>186</v>
      </c>
      <c r="J164" s="33"/>
    </row>
    <row r="165" spans="1:16" ht="75">
      <c r="A165" s="25" t="s">
        <v>34</v>
      </c>
      <c r="B165" s="32"/>
      <c r="E165" s="27" t="s">
        <v>187</v>
      </c>
      <c r="J165" s="33"/>
    </row>
    <row r="166" spans="1:16">
      <c r="A166" s="19" t="s">
        <v>22</v>
      </c>
      <c r="B166" s="20"/>
      <c r="C166" s="21" t="s">
        <v>188</v>
      </c>
      <c r="D166" s="22"/>
      <c r="E166" s="19" t="s">
        <v>189</v>
      </c>
      <c r="F166" s="22"/>
      <c r="G166" s="22"/>
      <c r="H166" s="22"/>
      <c r="I166" s="23">
        <f>SUMIFS(I167:I174,A167:A174,"P")</f>
        <v>0</v>
      </c>
      <c r="J166" s="24"/>
    </row>
    <row r="167" spans="1:16">
      <c r="A167" s="25" t="s">
        <v>25</v>
      </c>
      <c r="B167" s="25">
        <v>40</v>
      </c>
      <c r="C167" s="26" t="s">
        <v>190</v>
      </c>
      <c r="D167" s="25" t="s">
        <v>27</v>
      </c>
      <c r="E167" s="27" t="s">
        <v>191</v>
      </c>
      <c r="F167" s="28" t="s">
        <v>29</v>
      </c>
      <c r="G167" s="29">
        <v>4.5999999999999996</v>
      </c>
      <c r="H167" s="30">
        <v>0</v>
      </c>
      <c r="I167" s="30">
        <f>ROUND(G167*H167,P4)</f>
        <v>0</v>
      </c>
      <c r="J167" s="28" t="s">
        <v>30</v>
      </c>
      <c r="O167" s="31">
        <f>I167*0.21</f>
        <v>0</v>
      </c>
      <c r="P167">
        <v>3</v>
      </c>
    </row>
    <row r="168" spans="1:16">
      <c r="A168" s="25" t="s">
        <v>31</v>
      </c>
      <c r="B168" s="32"/>
      <c r="E168" s="27" t="s">
        <v>191</v>
      </c>
      <c r="J168" s="33"/>
    </row>
    <row r="169" spans="1:16" ht="90">
      <c r="A169" s="25" t="s">
        <v>32</v>
      </c>
      <c r="B169" s="32"/>
      <c r="E169" s="34" t="s">
        <v>192</v>
      </c>
      <c r="J169" s="33"/>
    </row>
    <row r="170" spans="1:16" ht="255">
      <c r="A170" s="25" t="s">
        <v>34</v>
      </c>
      <c r="B170" s="32"/>
      <c r="E170" s="27" t="s">
        <v>193</v>
      </c>
      <c r="J170" s="33"/>
    </row>
    <row r="171" spans="1:16">
      <c r="A171" s="25" t="s">
        <v>25</v>
      </c>
      <c r="B171" s="25">
        <v>41</v>
      </c>
      <c r="C171" s="26" t="s">
        <v>194</v>
      </c>
      <c r="D171" s="25" t="s">
        <v>27</v>
      </c>
      <c r="E171" s="27" t="s">
        <v>195</v>
      </c>
      <c r="F171" s="28" t="s">
        <v>137</v>
      </c>
      <c r="G171" s="29">
        <v>0.24</v>
      </c>
      <c r="H171" s="30">
        <v>0</v>
      </c>
      <c r="I171" s="30">
        <f>ROUND(G171*H171,P4)</f>
        <v>0</v>
      </c>
      <c r="J171" s="28" t="s">
        <v>30</v>
      </c>
      <c r="O171" s="31">
        <f>I171*0.21</f>
        <v>0</v>
      </c>
      <c r="P171">
        <v>3</v>
      </c>
    </row>
    <row r="172" spans="1:16">
      <c r="A172" s="25" t="s">
        <v>31</v>
      </c>
      <c r="B172" s="32"/>
      <c r="E172" s="27" t="s">
        <v>195</v>
      </c>
      <c r="J172" s="33"/>
    </row>
    <row r="173" spans="1:16" ht="90">
      <c r="A173" s="25" t="s">
        <v>32</v>
      </c>
      <c r="B173" s="32"/>
      <c r="E173" s="34" t="s">
        <v>196</v>
      </c>
      <c r="J173" s="33"/>
    </row>
    <row r="174" spans="1:16" ht="255">
      <c r="A174" s="25" t="s">
        <v>34</v>
      </c>
      <c r="B174" s="32"/>
      <c r="E174" s="27" t="s">
        <v>197</v>
      </c>
      <c r="J174" s="33"/>
    </row>
    <row r="175" spans="1:16">
      <c r="A175" s="19" t="s">
        <v>22</v>
      </c>
      <c r="B175" s="20"/>
      <c r="C175" s="21" t="s">
        <v>198</v>
      </c>
      <c r="D175" s="22"/>
      <c r="E175" s="19" t="s">
        <v>199</v>
      </c>
      <c r="F175" s="22"/>
      <c r="G175" s="22"/>
      <c r="H175" s="22"/>
      <c r="I175" s="23">
        <f>SUMIFS(I176:I211,A176:A211,"P")</f>
        <v>0</v>
      </c>
      <c r="J175" s="24"/>
    </row>
    <row r="176" spans="1:16">
      <c r="A176" s="25" t="s">
        <v>25</v>
      </c>
      <c r="B176" s="25">
        <v>42</v>
      </c>
      <c r="C176" s="26" t="s">
        <v>200</v>
      </c>
      <c r="D176" s="25" t="s">
        <v>27</v>
      </c>
      <c r="E176" s="27" t="s">
        <v>201</v>
      </c>
      <c r="F176" s="28" t="s">
        <v>29</v>
      </c>
      <c r="G176" s="29">
        <v>1.286</v>
      </c>
      <c r="H176" s="30">
        <v>0</v>
      </c>
      <c r="I176" s="30">
        <f>ROUND(G176*H176,P4)</f>
        <v>0</v>
      </c>
      <c r="J176" s="28" t="s">
        <v>30</v>
      </c>
      <c r="O176" s="31">
        <f>I176*0.21</f>
        <v>0</v>
      </c>
      <c r="P176">
        <v>3</v>
      </c>
    </row>
    <row r="177" spans="1:16">
      <c r="A177" s="25" t="s">
        <v>31</v>
      </c>
      <c r="B177" s="32"/>
      <c r="E177" s="27" t="s">
        <v>201</v>
      </c>
      <c r="J177" s="33"/>
    </row>
    <row r="178" spans="1:16" ht="105">
      <c r="A178" s="25" t="s">
        <v>32</v>
      </c>
      <c r="B178" s="32"/>
      <c r="E178" s="34" t="s">
        <v>202</v>
      </c>
      <c r="J178" s="33"/>
    </row>
    <row r="179" spans="1:16" ht="255">
      <c r="A179" s="25" t="s">
        <v>34</v>
      </c>
      <c r="B179" s="32"/>
      <c r="E179" s="27" t="s">
        <v>203</v>
      </c>
      <c r="J179" s="33"/>
    </row>
    <row r="180" spans="1:16">
      <c r="A180" s="25" t="s">
        <v>25</v>
      </c>
      <c r="B180" s="25">
        <v>43</v>
      </c>
      <c r="C180" s="26" t="s">
        <v>204</v>
      </c>
      <c r="D180" s="25" t="s">
        <v>27</v>
      </c>
      <c r="E180" s="27" t="s">
        <v>205</v>
      </c>
      <c r="F180" s="28" t="s">
        <v>29</v>
      </c>
      <c r="G180" s="29">
        <v>0.5</v>
      </c>
      <c r="H180" s="30">
        <v>0</v>
      </c>
      <c r="I180" s="30">
        <f>ROUND(G180*H180,P4)</f>
        <v>0</v>
      </c>
      <c r="J180" s="28" t="s">
        <v>30</v>
      </c>
      <c r="O180" s="31">
        <f>I180*0.21</f>
        <v>0</v>
      </c>
      <c r="P180">
        <v>3</v>
      </c>
    </row>
    <row r="181" spans="1:16">
      <c r="A181" s="25" t="s">
        <v>31</v>
      </c>
      <c r="B181" s="32"/>
      <c r="E181" s="27" t="s">
        <v>205</v>
      </c>
      <c r="J181" s="33"/>
    </row>
    <row r="182" spans="1:16" ht="90">
      <c r="A182" s="25" t="s">
        <v>32</v>
      </c>
      <c r="B182" s="32"/>
      <c r="E182" s="34" t="s">
        <v>206</v>
      </c>
      <c r="J182" s="33"/>
    </row>
    <row r="183" spans="1:16" ht="255">
      <c r="A183" s="25" t="s">
        <v>34</v>
      </c>
      <c r="B183" s="32"/>
      <c r="E183" s="27" t="s">
        <v>203</v>
      </c>
      <c r="J183" s="33"/>
    </row>
    <row r="184" spans="1:16">
      <c r="A184" s="25" t="s">
        <v>25</v>
      </c>
      <c r="B184" s="25">
        <v>44</v>
      </c>
      <c r="C184" s="26" t="s">
        <v>207</v>
      </c>
      <c r="D184" s="25" t="s">
        <v>27</v>
      </c>
      <c r="E184" s="27" t="s">
        <v>208</v>
      </c>
      <c r="F184" s="28" t="s">
        <v>29</v>
      </c>
      <c r="G184" s="29">
        <v>166.75</v>
      </c>
      <c r="H184" s="30">
        <v>0</v>
      </c>
      <c r="I184" s="30">
        <f>ROUND(G184*H184,P4)</f>
        <v>0</v>
      </c>
      <c r="J184" s="28" t="s">
        <v>30</v>
      </c>
      <c r="O184" s="31">
        <f>I184*0.21</f>
        <v>0</v>
      </c>
      <c r="P184">
        <v>3</v>
      </c>
    </row>
    <row r="185" spans="1:16">
      <c r="A185" s="25" t="s">
        <v>31</v>
      </c>
      <c r="B185" s="32"/>
      <c r="E185" s="27" t="s">
        <v>208</v>
      </c>
      <c r="J185" s="33"/>
    </row>
    <row r="186" spans="1:16" ht="90">
      <c r="A186" s="25" t="s">
        <v>32</v>
      </c>
      <c r="B186" s="32"/>
      <c r="E186" s="34" t="s">
        <v>209</v>
      </c>
      <c r="J186" s="33"/>
    </row>
    <row r="187" spans="1:16" ht="255">
      <c r="A187" s="25" t="s">
        <v>34</v>
      </c>
      <c r="B187" s="32"/>
      <c r="E187" s="27" t="s">
        <v>203</v>
      </c>
      <c r="J187" s="33"/>
    </row>
    <row r="188" spans="1:16">
      <c r="A188" s="25" t="s">
        <v>25</v>
      </c>
      <c r="B188" s="25">
        <v>45</v>
      </c>
      <c r="C188" s="26" t="s">
        <v>210</v>
      </c>
      <c r="D188" s="25" t="s">
        <v>27</v>
      </c>
      <c r="E188" s="27" t="s">
        <v>211</v>
      </c>
      <c r="F188" s="28" t="s">
        <v>29</v>
      </c>
      <c r="G188" s="29">
        <v>74.5</v>
      </c>
      <c r="H188" s="30">
        <v>0</v>
      </c>
      <c r="I188" s="30">
        <f>ROUND(G188*H188,P4)</f>
        <v>0</v>
      </c>
      <c r="J188" s="28" t="s">
        <v>30</v>
      </c>
      <c r="O188" s="31">
        <f>I188*0.21</f>
        <v>0</v>
      </c>
      <c r="P188">
        <v>3</v>
      </c>
    </row>
    <row r="189" spans="1:16">
      <c r="A189" s="25" t="s">
        <v>31</v>
      </c>
      <c r="B189" s="32"/>
      <c r="E189" s="27" t="s">
        <v>211</v>
      </c>
      <c r="J189" s="33"/>
    </row>
    <row r="190" spans="1:16" ht="75">
      <c r="A190" s="25" t="s">
        <v>32</v>
      </c>
      <c r="B190" s="32"/>
      <c r="E190" s="34" t="s">
        <v>212</v>
      </c>
      <c r="J190" s="33"/>
    </row>
    <row r="191" spans="1:16" ht="255">
      <c r="A191" s="25" t="s">
        <v>34</v>
      </c>
      <c r="B191" s="32"/>
      <c r="E191" s="27" t="s">
        <v>203</v>
      </c>
      <c r="J191" s="33"/>
    </row>
    <row r="192" spans="1:16">
      <c r="A192" s="25" t="s">
        <v>25</v>
      </c>
      <c r="B192" s="25">
        <v>46</v>
      </c>
      <c r="C192" s="26" t="s">
        <v>213</v>
      </c>
      <c r="D192" s="25" t="s">
        <v>27</v>
      </c>
      <c r="E192" s="27" t="s">
        <v>214</v>
      </c>
      <c r="F192" s="28" t="s">
        <v>137</v>
      </c>
      <c r="G192" s="29">
        <v>1.296</v>
      </c>
      <c r="H192" s="30">
        <v>0</v>
      </c>
      <c r="I192" s="30">
        <f>ROUND(G192*H192,P4)</f>
        <v>0</v>
      </c>
      <c r="J192" s="28" t="s">
        <v>30</v>
      </c>
      <c r="O192" s="31">
        <f>I192*0.21</f>
        <v>0</v>
      </c>
      <c r="P192">
        <v>3</v>
      </c>
    </row>
    <row r="193" spans="1:16">
      <c r="A193" s="25" t="s">
        <v>31</v>
      </c>
      <c r="B193" s="32"/>
      <c r="E193" s="27" t="s">
        <v>214</v>
      </c>
      <c r="J193" s="33"/>
    </row>
    <row r="194" spans="1:16" ht="75">
      <c r="A194" s="25" t="s">
        <v>32</v>
      </c>
      <c r="B194" s="32"/>
      <c r="E194" s="34" t="s">
        <v>215</v>
      </c>
      <c r="J194" s="33"/>
    </row>
    <row r="195" spans="1:16" ht="255">
      <c r="A195" s="25" t="s">
        <v>34</v>
      </c>
      <c r="B195" s="32"/>
      <c r="E195" s="27" t="s">
        <v>197</v>
      </c>
      <c r="J195" s="33"/>
    </row>
    <row r="196" spans="1:16">
      <c r="A196" s="25" t="s">
        <v>25</v>
      </c>
      <c r="B196" s="25">
        <v>47</v>
      </c>
      <c r="C196" s="26" t="s">
        <v>216</v>
      </c>
      <c r="D196" s="25" t="s">
        <v>27</v>
      </c>
      <c r="E196" s="27" t="s">
        <v>217</v>
      </c>
      <c r="F196" s="28" t="s">
        <v>29</v>
      </c>
      <c r="G196" s="29">
        <v>147</v>
      </c>
      <c r="H196" s="30">
        <v>0</v>
      </c>
      <c r="I196" s="30">
        <f>ROUND(G196*H196,P4)</f>
        <v>0</v>
      </c>
      <c r="J196" s="28" t="s">
        <v>30</v>
      </c>
      <c r="O196" s="31">
        <f>I196*0.21</f>
        <v>0</v>
      </c>
      <c r="P196">
        <v>3</v>
      </c>
    </row>
    <row r="197" spans="1:16">
      <c r="A197" s="25" t="s">
        <v>31</v>
      </c>
      <c r="B197" s="32"/>
      <c r="E197" s="27" t="s">
        <v>217</v>
      </c>
      <c r="J197" s="33"/>
    </row>
    <row r="198" spans="1:16" ht="165">
      <c r="A198" s="25" t="s">
        <v>32</v>
      </c>
      <c r="B198" s="32"/>
      <c r="E198" s="34" t="s">
        <v>218</v>
      </c>
      <c r="J198" s="33"/>
    </row>
    <row r="199" spans="1:16" ht="60">
      <c r="A199" s="25" t="s">
        <v>34</v>
      </c>
      <c r="B199" s="32"/>
      <c r="E199" s="27" t="s">
        <v>219</v>
      </c>
      <c r="J199" s="33"/>
    </row>
    <row r="200" spans="1:16">
      <c r="A200" s="25" t="s">
        <v>25</v>
      </c>
      <c r="B200" s="25">
        <v>48</v>
      </c>
      <c r="C200" s="26" t="s">
        <v>220</v>
      </c>
      <c r="D200" s="25" t="s">
        <v>27</v>
      </c>
      <c r="E200" s="27" t="s">
        <v>221</v>
      </c>
      <c r="F200" s="28" t="s">
        <v>29</v>
      </c>
      <c r="G200" s="29">
        <v>1100</v>
      </c>
      <c r="H200" s="30">
        <v>0</v>
      </c>
      <c r="I200" s="30">
        <f>ROUND(G200*H200,P4)</f>
        <v>0</v>
      </c>
      <c r="J200" s="28" t="s">
        <v>30</v>
      </c>
      <c r="O200" s="31">
        <f>I200*0.21</f>
        <v>0</v>
      </c>
      <c r="P200">
        <v>3</v>
      </c>
    </row>
    <row r="201" spans="1:16">
      <c r="A201" s="25" t="s">
        <v>31</v>
      </c>
      <c r="B201" s="32"/>
      <c r="E201" s="27" t="s">
        <v>221</v>
      </c>
      <c r="J201" s="33"/>
    </row>
    <row r="202" spans="1:16" ht="60">
      <c r="A202" s="25" t="s">
        <v>32</v>
      </c>
      <c r="B202" s="32"/>
      <c r="E202" s="34" t="s">
        <v>222</v>
      </c>
      <c r="J202" s="33"/>
    </row>
    <row r="203" spans="1:16" ht="60">
      <c r="A203" s="25" t="s">
        <v>34</v>
      </c>
      <c r="B203" s="32"/>
      <c r="E203" s="27" t="s">
        <v>219</v>
      </c>
      <c r="J203" s="33"/>
    </row>
    <row r="204" spans="1:16">
      <c r="A204" s="25" t="s">
        <v>25</v>
      </c>
      <c r="B204" s="25">
        <v>49</v>
      </c>
      <c r="C204" s="26" t="s">
        <v>223</v>
      </c>
      <c r="D204" s="25" t="s">
        <v>27</v>
      </c>
      <c r="E204" s="27" t="s">
        <v>224</v>
      </c>
      <c r="F204" s="28" t="s">
        <v>29</v>
      </c>
      <c r="G204" s="29">
        <v>60</v>
      </c>
      <c r="H204" s="30">
        <v>0</v>
      </c>
      <c r="I204" s="30">
        <f>ROUND(G204*H204,P4)</f>
        <v>0</v>
      </c>
      <c r="J204" s="28" t="s">
        <v>30</v>
      </c>
      <c r="O204" s="31">
        <f>I204*0.21</f>
        <v>0</v>
      </c>
      <c r="P204">
        <v>3</v>
      </c>
    </row>
    <row r="205" spans="1:16">
      <c r="A205" s="25" t="s">
        <v>31</v>
      </c>
      <c r="B205" s="32"/>
      <c r="E205" s="27" t="s">
        <v>224</v>
      </c>
      <c r="J205" s="33"/>
    </row>
    <row r="206" spans="1:16" ht="60">
      <c r="A206" s="25" t="s">
        <v>32</v>
      </c>
      <c r="B206" s="32"/>
      <c r="E206" s="34" t="s">
        <v>225</v>
      </c>
      <c r="J206" s="33"/>
    </row>
    <row r="207" spans="1:16" ht="105">
      <c r="A207" s="25" t="s">
        <v>34</v>
      </c>
      <c r="B207" s="32"/>
      <c r="E207" s="27" t="s">
        <v>226</v>
      </c>
      <c r="J207" s="33"/>
    </row>
    <row r="208" spans="1:16">
      <c r="A208" s="25" t="s">
        <v>25</v>
      </c>
      <c r="B208" s="25">
        <v>50</v>
      </c>
      <c r="C208" s="26" t="s">
        <v>227</v>
      </c>
      <c r="D208" s="25" t="s">
        <v>27</v>
      </c>
      <c r="E208" s="27" t="s">
        <v>228</v>
      </c>
      <c r="F208" s="28" t="s">
        <v>89</v>
      </c>
      <c r="G208" s="29">
        <v>600</v>
      </c>
      <c r="H208" s="30">
        <v>0</v>
      </c>
      <c r="I208" s="30">
        <f>ROUND(G208*H208,P4)</f>
        <v>0</v>
      </c>
      <c r="J208" s="28" t="s">
        <v>30</v>
      </c>
      <c r="O208" s="31">
        <f>I208*0.21</f>
        <v>0</v>
      </c>
      <c r="P208">
        <v>3</v>
      </c>
    </row>
    <row r="209" spans="1:16">
      <c r="A209" s="25" t="s">
        <v>31</v>
      </c>
      <c r="B209" s="32"/>
      <c r="E209" s="27" t="s">
        <v>228</v>
      </c>
      <c r="J209" s="33"/>
    </row>
    <row r="210" spans="1:16" ht="60">
      <c r="A210" s="25" t="s">
        <v>32</v>
      </c>
      <c r="B210" s="32"/>
      <c r="E210" s="34" t="s">
        <v>229</v>
      </c>
      <c r="J210" s="33"/>
    </row>
    <row r="211" spans="1:16" ht="120">
      <c r="A211" s="25" t="s">
        <v>34</v>
      </c>
      <c r="B211" s="32"/>
      <c r="E211" s="27" t="s">
        <v>230</v>
      </c>
      <c r="J211" s="33"/>
    </row>
    <row r="212" spans="1:16">
      <c r="A212" s="19" t="s">
        <v>22</v>
      </c>
      <c r="B212" s="20"/>
      <c r="C212" s="21" t="s">
        <v>231</v>
      </c>
      <c r="D212" s="22"/>
      <c r="E212" s="19" t="s">
        <v>232</v>
      </c>
      <c r="F212" s="22"/>
      <c r="G212" s="22"/>
      <c r="H212" s="22"/>
      <c r="I212" s="23">
        <f>SUMIFS(I213:I224,A213:A224,"P")</f>
        <v>0</v>
      </c>
      <c r="J212" s="24"/>
    </row>
    <row r="213" spans="1:16">
      <c r="A213" s="25" t="s">
        <v>25</v>
      </c>
      <c r="B213" s="25">
        <v>51</v>
      </c>
      <c r="C213" s="26" t="s">
        <v>233</v>
      </c>
      <c r="D213" s="25" t="s">
        <v>27</v>
      </c>
      <c r="E213" s="27" t="s">
        <v>234</v>
      </c>
      <c r="F213" s="28" t="s">
        <v>29</v>
      </c>
      <c r="G213" s="29">
        <v>100</v>
      </c>
      <c r="H213" s="30">
        <v>0</v>
      </c>
      <c r="I213" s="30">
        <f>ROUND(G213*H213,P4)</f>
        <v>0</v>
      </c>
      <c r="J213" s="28" t="s">
        <v>30</v>
      </c>
      <c r="O213" s="31">
        <f>I213*0.21</f>
        <v>0</v>
      </c>
      <c r="P213">
        <v>3</v>
      </c>
    </row>
    <row r="214" spans="1:16">
      <c r="A214" s="25" t="s">
        <v>31</v>
      </c>
      <c r="B214" s="32"/>
      <c r="E214" s="27" t="s">
        <v>234</v>
      </c>
      <c r="J214" s="33"/>
    </row>
    <row r="215" spans="1:16" ht="60">
      <c r="A215" s="25" t="s">
        <v>32</v>
      </c>
      <c r="B215" s="32"/>
      <c r="E215" s="34" t="s">
        <v>409</v>
      </c>
      <c r="J215" s="33"/>
    </row>
    <row r="216" spans="1:16" ht="105">
      <c r="A216" s="25" t="s">
        <v>34</v>
      </c>
      <c r="B216" s="32"/>
      <c r="E216" s="27" t="s">
        <v>235</v>
      </c>
      <c r="J216" s="33"/>
    </row>
    <row r="217" spans="1:16">
      <c r="A217" s="25" t="s">
        <v>25</v>
      </c>
      <c r="B217" s="25">
        <v>52</v>
      </c>
      <c r="C217" s="26" t="s">
        <v>236</v>
      </c>
      <c r="D217" s="25" t="s">
        <v>27</v>
      </c>
      <c r="E217" s="27" t="s">
        <v>237</v>
      </c>
      <c r="F217" s="28" t="s">
        <v>89</v>
      </c>
      <c r="G217" s="29">
        <v>200</v>
      </c>
      <c r="H217" s="30">
        <v>0</v>
      </c>
      <c r="I217" s="30">
        <f>ROUND(G217*H217,P4)</f>
        <v>0</v>
      </c>
      <c r="J217" s="28" t="s">
        <v>30</v>
      </c>
      <c r="O217" s="31">
        <f>I217*0.21</f>
        <v>0</v>
      </c>
      <c r="P217">
        <v>3</v>
      </c>
    </row>
    <row r="218" spans="1:16">
      <c r="A218" s="25" t="s">
        <v>31</v>
      </c>
      <c r="B218" s="32"/>
      <c r="E218" s="27" t="s">
        <v>237</v>
      </c>
      <c r="J218" s="33"/>
    </row>
    <row r="219" spans="1:16" ht="105">
      <c r="A219" s="25" t="s">
        <v>32</v>
      </c>
      <c r="B219" s="32"/>
      <c r="E219" s="34" t="s">
        <v>238</v>
      </c>
      <c r="J219" s="33"/>
    </row>
    <row r="220" spans="1:16" ht="150">
      <c r="A220" s="25" t="s">
        <v>34</v>
      </c>
      <c r="B220" s="32"/>
      <c r="E220" s="27" t="s">
        <v>239</v>
      </c>
      <c r="J220" s="33"/>
    </row>
    <row r="221" spans="1:16">
      <c r="A221" s="25" t="s">
        <v>25</v>
      </c>
      <c r="B221" s="25">
        <v>53</v>
      </c>
      <c r="C221" s="26" t="s">
        <v>240</v>
      </c>
      <c r="D221" s="25" t="s">
        <v>27</v>
      </c>
      <c r="E221" s="27" t="s">
        <v>241</v>
      </c>
      <c r="F221" s="28" t="s">
        <v>89</v>
      </c>
      <c r="G221" s="29">
        <v>125</v>
      </c>
      <c r="H221" s="30">
        <v>0</v>
      </c>
      <c r="I221" s="30">
        <f>ROUND(G221*H221,P4)</f>
        <v>0</v>
      </c>
      <c r="J221" s="28" t="s">
        <v>30</v>
      </c>
      <c r="O221" s="31">
        <f>I221*0.21</f>
        <v>0</v>
      </c>
      <c r="P221">
        <v>3</v>
      </c>
    </row>
    <row r="222" spans="1:16">
      <c r="A222" s="25" t="s">
        <v>31</v>
      </c>
      <c r="B222" s="32"/>
      <c r="E222" s="27" t="s">
        <v>241</v>
      </c>
      <c r="J222" s="33"/>
    </row>
    <row r="223" spans="1:16" ht="60">
      <c r="A223" s="25" t="s">
        <v>32</v>
      </c>
      <c r="B223" s="32"/>
      <c r="E223" s="34" t="s">
        <v>242</v>
      </c>
      <c r="J223" s="33"/>
    </row>
    <row r="224" spans="1:16" ht="105">
      <c r="A224" s="25" t="s">
        <v>34</v>
      </c>
      <c r="B224" s="32"/>
      <c r="E224" s="27" t="s">
        <v>243</v>
      </c>
      <c r="J224" s="33"/>
    </row>
    <row r="225" spans="1:16">
      <c r="A225" s="19" t="s">
        <v>22</v>
      </c>
      <c r="B225" s="20"/>
      <c r="C225" s="21" t="s">
        <v>244</v>
      </c>
      <c r="D225" s="22"/>
      <c r="E225" s="19" t="s">
        <v>245</v>
      </c>
      <c r="F225" s="22"/>
      <c r="G225" s="22"/>
      <c r="H225" s="22"/>
      <c r="I225" s="23">
        <f>SUMIFS(I226:I233,A226:A233,"P")</f>
        <v>0</v>
      </c>
      <c r="J225" s="24"/>
    </row>
    <row r="226" spans="1:16" ht="30">
      <c r="A226" s="25" t="s">
        <v>25</v>
      </c>
      <c r="B226" s="25">
        <v>54</v>
      </c>
      <c r="C226" s="26" t="s">
        <v>246</v>
      </c>
      <c r="D226" s="25" t="s">
        <v>27</v>
      </c>
      <c r="E226" s="27" t="s">
        <v>247</v>
      </c>
      <c r="F226" s="28" t="s">
        <v>29</v>
      </c>
      <c r="G226" s="29">
        <v>6400</v>
      </c>
      <c r="H226" s="30">
        <v>0</v>
      </c>
      <c r="I226" s="30">
        <f>ROUND(G226*H226,P4)</f>
        <v>0</v>
      </c>
      <c r="J226" s="28" t="s">
        <v>30</v>
      </c>
      <c r="O226" s="31">
        <f>I226*0.21</f>
        <v>0</v>
      </c>
      <c r="P226">
        <v>3</v>
      </c>
    </row>
    <row r="227" spans="1:16" ht="30">
      <c r="A227" s="25" t="s">
        <v>31</v>
      </c>
      <c r="B227" s="32"/>
      <c r="E227" s="27" t="s">
        <v>247</v>
      </c>
      <c r="J227" s="33"/>
    </row>
    <row r="228" spans="1:16" ht="120">
      <c r="A228" s="25" t="s">
        <v>32</v>
      </c>
      <c r="B228" s="32"/>
      <c r="E228" s="34" t="s">
        <v>248</v>
      </c>
      <c r="J228" s="33"/>
    </row>
    <row r="229" spans="1:16" ht="225">
      <c r="A229" s="25" t="s">
        <v>34</v>
      </c>
      <c r="B229" s="32"/>
      <c r="E229" s="27" t="s">
        <v>249</v>
      </c>
      <c r="J229" s="33"/>
    </row>
    <row r="230" spans="1:16" ht="30">
      <c r="A230" s="25" t="s">
        <v>25</v>
      </c>
      <c r="B230" s="25">
        <v>55</v>
      </c>
      <c r="C230" s="26" t="s">
        <v>250</v>
      </c>
      <c r="D230" s="25" t="s">
        <v>27</v>
      </c>
      <c r="E230" s="27" t="s">
        <v>251</v>
      </c>
      <c r="F230" s="28" t="s">
        <v>29</v>
      </c>
      <c r="G230" s="29">
        <v>9625</v>
      </c>
      <c r="H230" s="30">
        <v>0</v>
      </c>
      <c r="I230" s="30">
        <f>ROUND(G230*H230,P4)</f>
        <v>0</v>
      </c>
      <c r="J230" s="28" t="s">
        <v>30</v>
      </c>
      <c r="O230" s="31">
        <f>I230*0.21</f>
        <v>0</v>
      </c>
      <c r="P230">
        <v>3</v>
      </c>
    </row>
    <row r="231" spans="1:16" ht="30">
      <c r="A231" s="25" t="s">
        <v>31</v>
      </c>
      <c r="B231" s="32"/>
      <c r="E231" s="27" t="s">
        <v>251</v>
      </c>
      <c r="J231" s="33"/>
    </row>
    <row r="232" spans="1:16" ht="150">
      <c r="A232" s="25" t="s">
        <v>32</v>
      </c>
      <c r="B232" s="32"/>
      <c r="E232" s="34" t="s">
        <v>252</v>
      </c>
      <c r="J232" s="33"/>
    </row>
    <row r="233" spans="1:16" ht="225">
      <c r="A233" s="25" t="s">
        <v>34</v>
      </c>
      <c r="B233" s="32"/>
      <c r="E233" s="27" t="s">
        <v>253</v>
      </c>
      <c r="J233" s="33"/>
    </row>
    <row r="234" spans="1:16">
      <c r="A234" s="19" t="s">
        <v>22</v>
      </c>
      <c r="B234" s="20"/>
      <c r="C234" s="21" t="s">
        <v>254</v>
      </c>
      <c r="D234" s="22"/>
      <c r="E234" s="19" t="s">
        <v>255</v>
      </c>
      <c r="F234" s="22"/>
      <c r="G234" s="22"/>
      <c r="H234" s="22"/>
      <c r="I234" s="23">
        <f>SUMIFS(I235:I246,A235:A246,"P")</f>
        <v>0</v>
      </c>
      <c r="J234" s="24"/>
    </row>
    <row r="235" spans="1:16">
      <c r="A235" s="25" t="s">
        <v>25</v>
      </c>
      <c r="B235" s="25">
        <v>87</v>
      </c>
      <c r="C235" s="26" t="s">
        <v>256</v>
      </c>
      <c r="D235" s="25" t="s">
        <v>27</v>
      </c>
      <c r="E235" s="27" t="s">
        <v>257</v>
      </c>
      <c r="F235" s="28" t="s">
        <v>58</v>
      </c>
      <c r="G235" s="29">
        <v>770</v>
      </c>
      <c r="H235" s="30">
        <v>0</v>
      </c>
      <c r="I235" s="30">
        <f>ROUND(G235*H235,P4)</f>
        <v>0</v>
      </c>
      <c r="J235" s="28" t="s">
        <v>30</v>
      </c>
      <c r="O235" s="31">
        <f>I235*0.21</f>
        <v>0</v>
      </c>
      <c r="P235">
        <v>3</v>
      </c>
    </row>
    <row r="236" spans="1:16">
      <c r="A236" s="25" t="s">
        <v>31</v>
      </c>
      <c r="B236" s="32"/>
      <c r="E236" s="27" t="s">
        <v>257</v>
      </c>
      <c r="J236" s="33"/>
    </row>
    <row r="237" spans="1:16" ht="90">
      <c r="A237" s="25" t="s">
        <v>32</v>
      </c>
      <c r="B237" s="32"/>
      <c r="E237" s="34" t="s">
        <v>258</v>
      </c>
      <c r="J237" s="33"/>
    </row>
    <row r="238" spans="1:16" ht="30">
      <c r="A238" s="25" t="s">
        <v>34</v>
      </c>
      <c r="B238" s="32"/>
      <c r="E238" s="27" t="s">
        <v>259</v>
      </c>
      <c r="J238" s="33"/>
    </row>
    <row r="239" spans="1:16">
      <c r="A239" s="25" t="s">
        <v>25</v>
      </c>
      <c r="B239" s="25">
        <v>88</v>
      </c>
      <c r="C239" s="26" t="s">
        <v>260</v>
      </c>
      <c r="D239" s="25" t="s">
        <v>27</v>
      </c>
      <c r="E239" s="27" t="s">
        <v>261</v>
      </c>
      <c r="F239" s="28" t="s">
        <v>89</v>
      </c>
      <c r="G239" s="29">
        <v>99.1</v>
      </c>
      <c r="H239" s="30">
        <v>0</v>
      </c>
      <c r="I239" s="30">
        <f>ROUND(G239*H239,P4)</f>
        <v>0</v>
      </c>
      <c r="J239" s="28" t="s">
        <v>30</v>
      </c>
      <c r="O239" s="31">
        <f>I239*0.21</f>
        <v>0</v>
      </c>
      <c r="P239">
        <v>3</v>
      </c>
    </row>
    <row r="240" spans="1:16">
      <c r="A240" s="25" t="s">
        <v>31</v>
      </c>
      <c r="B240" s="32"/>
      <c r="E240" s="27" t="s">
        <v>261</v>
      </c>
      <c r="J240" s="33"/>
    </row>
    <row r="241" spans="1:16" ht="90">
      <c r="A241" s="25" t="s">
        <v>32</v>
      </c>
      <c r="B241" s="32"/>
      <c r="E241" s="34" t="s">
        <v>262</v>
      </c>
      <c r="J241" s="33"/>
    </row>
    <row r="242" spans="1:16" ht="60">
      <c r="A242" s="25" t="s">
        <v>34</v>
      </c>
      <c r="B242" s="32"/>
      <c r="E242" s="27" t="s">
        <v>263</v>
      </c>
      <c r="J242" s="33"/>
    </row>
    <row r="243" spans="1:16">
      <c r="A243" s="25" t="s">
        <v>25</v>
      </c>
      <c r="B243" s="25">
        <v>89</v>
      </c>
      <c r="C243" s="26" t="s">
        <v>264</v>
      </c>
      <c r="D243" s="25" t="s">
        <v>27</v>
      </c>
      <c r="E243" s="27" t="s">
        <v>265</v>
      </c>
      <c r="F243" s="28" t="s">
        <v>89</v>
      </c>
      <c r="G243" s="29">
        <v>150</v>
      </c>
      <c r="H243" s="30">
        <v>0</v>
      </c>
      <c r="I243" s="30">
        <f>ROUND(G243*H243,P4)</f>
        <v>0</v>
      </c>
      <c r="J243" s="28" t="s">
        <v>115</v>
      </c>
      <c r="O243" s="31">
        <f>I243*0.21</f>
        <v>0</v>
      </c>
      <c r="P243">
        <v>3</v>
      </c>
    </row>
    <row r="244" spans="1:16">
      <c r="A244" s="25" t="s">
        <v>31</v>
      </c>
      <c r="B244" s="32"/>
      <c r="E244" s="27" t="s">
        <v>265</v>
      </c>
      <c r="J244" s="33"/>
    </row>
    <row r="245" spans="1:16" ht="60">
      <c r="A245" s="25" t="s">
        <v>32</v>
      </c>
      <c r="B245" s="32"/>
      <c r="E245" s="34" t="s">
        <v>266</v>
      </c>
      <c r="J245" s="33"/>
    </row>
    <row r="246" spans="1:16" ht="60">
      <c r="A246" s="25" t="s">
        <v>34</v>
      </c>
      <c r="B246" s="32"/>
      <c r="E246" s="27" t="s">
        <v>267</v>
      </c>
      <c r="J246" s="33"/>
    </row>
    <row r="247" spans="1:16">
      <c r="A247" s="19" t="s">
        <v>22</v>
      </c>
      <c r="B247" s="20"/>
      <c r="C247" s="21" t="s">
        <v>268</v>
      </c>
      <c r="D247" s="22"/>
      <c r="E247" s="19" t="s">
        <v>269</v>
      </c>
      <c r="F247" s="22"/>
      <c r="G247" s="22"/>
      <c r="H247" s="22"/>
      <c r="I247" s="23">
        <f>SUMIFS(I248:I251,A248:A251,"P")</f>
        <v>0</v>
      </c>
      <c r="J247" s="24"/>
    </row>
    <row r="248" spans="1:16" ht="30">
      <c r="A248" s="25" t="s">
        <v>25</v>
      </c>
      <c r="B248" s="25">
        <v>90</v>
      </c>
      <c r="C248" s="26" t="s">
        <v>270</v>
      </c>
      <c r="D248" s="25" t="s">
        <v>27</v>
      </c>
      <c r="E248" s="27" t="s">
        <v>271</v>
      </c>
      <c r="F248" s="28" t="s">
        <v>89</v>
      </c>
      <c r="G248" s="29">
        <v>1960.86</v>
      </c>
      <c r="H248" s="30">
        <v>0</v>
      </c>
      <c r="I248" s="30">
        <f>ROUND(G248*H248,P4)</f>
        <v>0</v>
      </c>
      <c r="J248" s="28" t="s">
        <v>30</v>
      </c>
      <c r="O248" s="31">
        <f>I248*0.21</f>
        <v>0</v>
      </c>
      <c r="P248">
        <v>3</v>
      </c>
    </row>
    <row r="249" spans="1:16" ht="30">
      <c r="A249" s="25" t="s">
        <v>31</v>
      </c>
      <c r="B249" s="32"/>
      <c r="E249" s="27" t="s">
        <v>271</v>
      </c>
      <c r="J249" s="33"/>
    </row>
    <row r="250" spans="1:16" ht="135">
      <c r="A250" s="25" t="s">
        <v>32</v>
      </c>
      <c r="B250" s="32"/>
      <c r="E250" s="34" t="s">
        <v>272</v>
      </c>
      <c r="J250" s="33"/>
    </row>
    <row r="251" spans="1:16" ht="195">
      <c r="A251" s="25" t="s">
        <v>34</v>
      </c>
      <c r="B251" s="32"/>
      <c r="E251" s="27" t="s">
        <v>273</v>
      </c>
      <c r="J251" s="33"/>
    </row>
    <row r="252" spans="1:16">
      <c r="A252" s="19" t="s">
        <v>22</v>
      </c>
      <c r="B252" s="20"/>
      <c r="C252" s="21" t="s">
        <v>274</v>
      </c>
      <c r="D252" s="22"/>
      <c r="E252" s="19" t="s">
        <v>275</v>
      </c>
      <c r="F252" s="22"/>
      <c r="G252" s="22"/>
      <c r="H252" s="22"/>
      <c r="I252" s="23">
        <f>SUMIFS(I253:I288,A253:A288,"P")</f>
        <v>0</v>
      </c>
      <c r="J252" s="24"/>
    </row>
    <row r="253" spans="1:16">
      <c r="A253" s="25" t="s">
        <v>25</v>
      </c>
      <c r="B253" s="25">
        <v>56</v>
      </c>
      <c r="C253" s="26" t="s">
        <v>276</v>
      </c>
      <c r="D253" s="25" t="s">
        <v>27</v>
      </c>
      <c r="E253" s="27" t="s">
        <v>277</v>
      </c>
      <c r="F253" s="28" t="s">
        <v>58</v>
      </c>
      <c r="G253" s="29">
        <v>27.5</v>
      </c>
      <c r="H253" s="30">
        <v>0</v>
      </c>
      <c r="I253" s="30">
        <f>ROUND(G253*H253,P4)</f>
        <v>0</v>
      </c>
      <c r="J253" s="28" t="s">
        <v>30</v>
      </c>
      <c r="O253" s="31">
        <f>I253*0.21</f>
        <v>0</v>
      </c>
      <c r="P253">
        <v>3</v>
      </c>
    </row>
    <row r="254" spans="1:16">
      <c r="A254" s="25" t="s">
        <v>31</v>
      </c>
      <c r="B254" s="32"/>
      <c r="E254" s="27" t="s">
        <v>277</v>
      </c>
      <c r="J254" s="33"/>
    </row>
    <row r="255" spans="1:16" ht="60">
      <c r="A255" s="25" t="s">
        <v>32</v>
      </c>
      <c r="B255" s="32"/>
      <c r="E255" s="34" t="s">
        <v>278</v>
      </c>
      <c r="J255" s="33"/>
    </row>
    <row r="256" spans="1:16" ht="255">
      <c r="A256" s="25" t="s">
        <v>34</v>
      </c>
      <c r="B256" s="32"/>
      <c r="E256" s="27" t="s">
        <v>279</v>
      </c>
      <c r="J256" s="33"/>
    </row>
    <row r="257" spans="1:16">
      <c r="A257" s="25" t="s">
        <v>25</v>
      </c>
      <c r="B257" s="25">
        <v>57</v>
      </c>
      <c r="C257" s="26" t="s">
        <v>280</v>
      </c>
      <c r="D257" s="25" t="s">
        <v>27</v>
      </c>
      <c r="E257" s="27" t="s">
        <v>281</v>
      </c>
      <c r="F257" s="28" t="s">
        <v>58</v>
      </c>
      <c r="G257" s="29">
        <v>172.5</v>
      </c>
      <c r="H257" s="30">
        <v>0</v>
      </c>
      <c r="I257" s="30">
        <f>ROUND(G257*H257,P4)</f>
        <v>0</v>
      </c>
      <c r="J257" s="28" t="s">
        <v>30</v>
      </c>
      <c r="O257" s="31">
        <f>I257*0.21</f>
        <v>0</v>
      </c>
      <c r="P257">
        <v>3</v>
      </c>
    </row>
    <row r="258" spans="1:16">
      <c r="A258" s="25" t="s">
        <v>31</v>
      </c>
      <c r="B258" s="32"/>
      <c r="E258" s="27" t="s">
        <v>281</v>
      </c>
      <c r="J258" s="33"/>
    </row>
    <row r="259" spans="1:16" ht="60">
      <c r="A259" s="25" t="s">
        <v>32</v>
      </c>
      <c r="B259" s="32"/>
      <c r="E259" s="34" t="s">
        <v>282</v>
      </c>
      <c r="J259" s="33"/>
    </row>
    <row r="260" spans="1:16" ht="255">
      <c r="A260" s="25" t="s">
        <v>34</v>
      </c>
      <c r="B260" s="32"/>
      <c r="E260" s="27" t="s">
        <v>283</v>
      </c>
      <c r="J260" s="33"/>
    </row>
    <row r="261" spans="1:16">
      <c r="A261" s="25" t="s">
        <v>25</v>
      </c>
      <c r="B261" s="25">
        <v>58</v>
      </c>
      <c r="C261" s="26" t="s">
        <v>284</v>
      </c>
      <c r="D261" s="25" t="s">
        <v>27</v>
      </c>
      <c r="E261" s="27" t="s">
        <v>285</v>
      </c>
      <c r="F261" s="28" t="s">
        <v>58</v>
      </c>
      <c r="G261" s="29">
        <v>450</v>
      </c>
      <c r="H261" s="30">
        <v>0</v>
      </c>
      <c r="I261" s="30">
        <f>ROUND(G261*H261,P4)</f>
        <v>0</v>
      </c>
      <c r="J261" s="28" t="s">
        <v>30</v>
      </c>
      <c r="O261" s="31">
        <f>I261*0.21</f>
        <v>0</v>
      </c>
      <c r="P261">
        <v>3</v>
      </c>
    </row>
    <row r="262" spans="1:16">
      <c r="A262" s="25" t="s">
        <v>31</v>
      </c>
      <c r="B262" s="32"/>
      <c r="E262" s="27" t="s">
        <v>285</v>
      </c>
      <c r="J262" s="33"/>
    </row>
    <row r="263" spans="1:16" ht="60">
      <c r="A263" s="25" t="s">
        <v>32</v>
      </c>
      <c r="B263" s="32"/>
      <c r="E263" s="34" t="s">
        <v>286</v>
      </c>
      <c r="J263" s="33"/>
    </row>
    <row r="264" spans="1:16" ht="240">
      <c r="A264" s="25" t="s">
        <v>34</v>
      </c>
      <c r="B264" s="32"/>
      <c r="E264" s="27" t="s">
        <v>287</v>
      </c>
      <c r="J264" s="33"/>
    </row>
    <row r="265" spans="1:16">
      <c r="A265" s="25" t="s">
        <v>25</v>
      </c>
      <c r="B265" s="25">
        <v>59</v>
      </c>
      <c r="C265" s="26" t="s">
        <v>288</v>
      </c>
      <c r="D265" s="25" t="s">
        <v>27</v>
      </c>
      <c r="E265" s="27" t="s">
        <v>289</v>
      </c>
      <c r="F265" s="28" t="s">
        <v>170</v>
      </c>
      <c r="G265" s="29">
        <v>1</v>
      </c>
      <c r="H265" s="30">
        <v>0</v>
      </c>
      <c r="I265" s="30">
        <f>ROUND(G265*H265,P4)</f>
        <v>0</v>
      </c>
      <c r="J265" s="28" t="s">
        <v>30</v>
      </c>
      <c r="O265" s="31">
        <f>I265*0.21</f>
        <v>0</v>
      </c>
      <c r="P265">
        <v>3</v>
      </c>
    </row>
    <row r="266" spans="1:16">
      <c r="A266" s="25" t="s">
        <v>31</v>
      </c>
      <c r="B266" s="32"/>
      <c r="E266" s="27" t="s">
        <v>289</v>
      </c>
      <c r="J266" s="33"/>
    </row>
    <row r="267" spans="1:16" ht="75">
      <c r="A267" s="25" t="s">
        <v>32</v>
      </c>
      <c r="B267" s="32"/>
      <c r="E267" s="34" t="s">
        <v>290</v>
      </c>
      <c r="J267" s="33"/>
    </row>
    <row r="268" spans="1:16" ht="240">
      <c r="A268" s="25" t="s">
        <v>34</v>
      </c>
      <c r="B268" s="32"/>
      <c r="E268" s="27" t="s">
        <v>291</v>
      </c>
      <c r="J268" s="33"/>
    </row>
    <row r="269" spans="1:16">
      <c r="A269" s="25" t="s">
        <v>25</v>
      </c>
      <c r="B269" s="25">
        <v>60</v>
      </c>
      <c r="C269" s="26" t="s">
        <v>292</v>
      </c>
      <c r="D269" s="25" t="s">
        <v>27</v>
      </c>
      <c r="E269" s="27" t="s">
        <v>293</v>
      </c>
      <c r="F269" s="28" t="s">
        <v>170</v>
      </c>
      <c r="G269" s="29">
        <v>6</v>
      </c>
      <c r="H269" s="30">
        <v>0</v>
      </c>
      <c r="I269" s="30">
        <f>ROUND(G269*H269,P4)</f>
        <v>0</v>
      </c>
      <c r="J269" s="28" t="s">
        <v>30</v>
      </c>
      <c r="O269" s="31">
        <f>I269*0.21</f>
        <v>0</v>
      </c>
      <c r="P269">
        <v>3</v>
      </c>
    </row>
    <row r="270" spans="1:16">
      <c r="A270" s="25" t="s">
        <v>31</v>
      </c>
      <c r="B270" s="32"/>
      <c r="E270" s="27" t="s">
        <v>293</v>
      </c>
      <c r="J270" s="33"/>
    </row>
    <row r="271" spans="1:16" ht="75">
      <c r="A271" s="25" t="s">
        <v>32</v>
      </c>
      <c r="B271" s="32"/>
      <c r="E271" s="34" t="s">
        <v>294</v>
      </c>
      <c r="J271" s="33"/>
    </row>
    <row r="272" spans="1:16" ht="75">
      <c r="A272" s="25" t="s">
        <v>34</v>
      </c>
      <c r="B272" s="32"/>
      <c r="E272" s="27" t="s">
        <v>295</v>
      </c>
      <c r="J272" s="33"/>
    </row>
    <row r="273" spans="1:16">
      <c r="A273" s="25" t="s">
        <v>25</v>
      </c>
      <c r="B273" s="25">
        <v>61</v>
      </c>
      <c r="C273" s="26" t="s">
        <v>296</v>
      </c>
      <c r="D273" s="25" t="s">
        <v>27</v>
      </c>
      <c r="E273" s="27" t="s">
        <v>297</v>
      </c>
      <c r="F273" s="28" t="s">
        <v>170</v>
      </c>
      <c r="G273" s="29">
        <v>1</v>
      </c>
      <c r="H273" s="30">
        <v>0</v>
      </c>
      <c r="I273" s="30">
        <f>ROUND(G273*H273,P4)</f>
        <v>0</v>
      </c>
      <c r="J273" s="28" t="s">
        <v>30</v>
      </c>
      <c r="O273" s="31">
        <f>I273*0.21</f>
        <v>0</v>
      </c>
      <c r="P273">
        <v>3</v>
      </c>
    </row>
    <row r="274" spans="1:16">
      <c r="A274" s="25" t="s">
        <v>31</v>
      </c>
      <c r="B274" s="32"/>
      <c r="E274" s="27" t="s">
        <v>297</v>
      </c>
      <c r="J274" s="33"/>
    </row>
    <row r="275" spans="1:16" ht="75">
      <c r="A275" s="25" t="s">
        <v>32</v>
      </c>
      <c r="B275" s="32"/>
      <c r="E275" s="34" t="s">
        <v>298</v>
      </c>
      <c r="J275" s="33"/>
    </row>
    <row r="276" spans="1:16" ht="75">
      <c r="A276" s="25" t="s">
        <v>34</v>
      </c>
      <c r="B276" s="32"/>
      <c r="E276" s="27" t="s">
        <v>295</v>
      </c>
      <c r="J276" s="33"/>
    </row>
    <row r="277" spans="1:16">
      <c r="A277" s="25" t="s">
        <v>25</v>
      </c>
      <c r="B277" s="25">
        <v>62</v>
      </c>
      <c r="C277" s="26" t="s">
        <v>299</v>
      </c>
      <c r="D277" s="25" t="s">
        <v>27</v>
      </c>
      <c r="E277" s="27" t="s">
        <v>300</v>
      </c>
      <c r="F277" s="28" t="s">
        <v>170</v>
      </c>
      <c r="G277" s="29">
        <v>2</v>
      </c>
      <c r="H277" s="30">
        <v>0</v>
      </c>
      <c r="I277" s="30">
        <f>ROUND(G277*H277,P4)</f>
        <v>0</v>
      </c>
      <c r="J277" s="28" t="s">
        <v>30</v>
      </c>
      <c r="O277" s="31">
        <f>I277*0.21</f>
        <v>0</v>
      </c>
      <c r="P277">
        <v>3</v>
      </c>
    </row>
    <row r="278" spans="1:16">
      <c r="A278" s="25" t="s">
        <v>31</v>
      </c>
      <c r="B278" s="32"/>
      <c r="E278" s="27" t="s">
        <v>300</v>
      </c>
      <c r="J278" s="33"/>
    </row>
    <row r="279" spans="1:16" ht="75">
      <c r="A279" s="25" t="s">
        <v>32</v>
      </c>
      <c r="B279" s="32"/>
      <c r="E279" s="34" t="s">
        <v>301</v>
      </c>
      <c r="J279" s="33"/>
    </row>
    <row r="280" spans="1:16" ht="30">
      <c r="A280" s="25" t="s">
        <v>34</v>
      </c>
      <c r="B280" s="32"/>
      <c r="E280" s="27" t="s">
        <v>302</v>
      </c>
      <c r="J280" s="33"/>
    </row>
    <row r="281" spans="1:16">
      <c r="A281" s="25" t="s">
        <v>25</v>
      </c>
      <c r="B281" s="25">
        <v>63</v>
      </c>
      <c r="C281" s="26" t="s">
        <v>303</v>
      </c>
      <c r="D281" s="25" t="s">
        <v>27</v>
      </c>
      <c r="E281" s="27" t="s">
        <v>304</v>
      </c>
      <c r="F281" s="28" t="s">
        <v>29</v>
      </c>
      <c r="G281" s="29">
        <v>1</v>
      </c>
      <c r="H281" s="30">
        <v>0</v>
      </c>
      <c r="I281" s="30">
        <f>ROUND(G281*H281,P4)</f>
        <v>0</v>
      </c>
      <c r="J281" s="28" t="s">
        <v>30</v>
      </c>
      <c r="O281" s="31">
        <f>I281*0.21</f>
        <v>0</v>
      </c>
      <c r="P281">
        <v>3</v>
      </c>
    </row>
    <row r="282" spans="1:16">
      <c r="A282" s="25" t="s">
        <v>31</v>
      </c>
      <c r="B282" s="32"/>
      <c r="E282" s="27" t="s">
        <v>304</v>
      </c>
      <c r="J282" s="33"/>
    </row>
    <row r="283" spans="1:16" ht="90">
      <c r="A283" s="25" t="s">
        <v>32</v>
      </c>
      <c r="B283" s="32"/>
      <c r="E283" s="34" t="s">
        <v>305</v>
      </c>
      <c r="J283" s="33"/>
    </row>
    <row r="284" spans="1:16" ht="255">
      <c r="A284" s="25" t="s">
        <v>34</v>
      </c>
      <c r="B284" s="32"/>
      <c r="E284" s="27" t="s">
        <v>306</v>
      </c>
      <c r="J284" s="33"/>
    </row>
    <row r="285" spans="1:16">
      <c r="A285" s="25" t="s">
        <v>25</v>
      </c>
      <c r="B285" s="25">
        <v>64</v>
      </c>
      <c r="C285" s="26" t="s">
        <v>307</v>
      </c>
      <c r="D285" s="25" t="s">
        <v>27</v>
      </c>
      <c r="E285" s="27" t="s">
        <v>308</v>
      </c>
      <c r="F285" s="28" t="s">
        <v>58</v>
      </c>
      <c r="G285" s="29">
        <v>450</v>
      </c>
      <c r="H285" s="30">
        <v>0</v>
      </c>
      <c r="I285" s="30">
        <f>ROUND(G285*H285,P4)</f>
        <v>0</v>
      </c>
      <c r="J285" s="28" t="s">
        <v>115</v>
      </c>
      <c r="O285" s="31">
        <f>I285*0.21</f>
        <v>0</v>
      </c>
      <c r="P285">
        <v>3</v>
      </c>
    </row>
    <row r="286" spans="1:16">
      <c r="A286" s="25" t="s">
        <v>31</v>
      </c>
      <c r="B286" s="32"/>
      <c r="E286" s="27" t="s">
        <v>308</v>
      </c>
      <c r="J286" s="33"/>
    </row>
    <row r="287" spans="1:16" ht="75">
      <c r="A287" s="25" t="s">
        <v>32</v>
      </c>
      <c r="B287" s="32"/>
      <c r="E287" s="34" t="s">
        <v>309</v>
      </c>
      <c r="J287" s="33"/>
    </row>
    <row r="288" spans="1:16" ht="255">
      <c r="A288" s="25" t="s">
        <v>34</v>
      </c>
      <c r="B288" s="32"/>
      <c r="E288" s="27" t="s">
        <v>310</v>
      </c>
      <c r="J288" s="33"/>
    </row>
    <row r="289" spans="1:16">
      <c r="A289" s="19" t="s">
        <v>22</v>
      </c>
      <c r="B289" s="20"/>
      <c r="C289" s="21" t="s">
        <v>311</v>
      </c>
      <c r="D289" s="22"/>
      <c r="E289" s="19" t="s">
        <v>312</v>
      </c>
      <c r="F289" s="22"/>
      <c r="G289" s="22"/>
      <c r="H289" s="22"/>
      <c r="I289" s="23">
        <f>SUMIFS(I290:I297,A290:A297,"P")</f>
        <v>0</v>
      </c>
      <c r="J289" s="24"/>
    </row>
    <row r="290" spans="1:16">
      <c r="A290" s="25" t="s">
        <v>25</v>
      </c>
      <c r="B290" s="25">
        <v>66</v>
      </c>
      <c r="C290" s="26" t="s">
        <v>313</v>
      </c>
      <c r="D290" s="25" t="s">
        <v>27</v>
      </c>
      <c r="E290" s="27" t="s">
        <v>314</v>
      </c>
      <c r="F290" s="28" t="s">
        <v>315</v>
      </c>
      <c r="G290" s="29">
        <v>67.12</v>
      </c>
      <c r="H290" s="30">
        <v>0</v>
      </c>
      <c r="I290" s="30">
        <f>ROUND(G290*H290,P4)</f>
        <v>0</v>
      </c>
      <c r="J290" s="28" t="s">
        <v>30</v>
      </c>
      <c r="O290" s="31">
        <f>I290*0.21</f>
        <v>0</v>
      </c>
      <c r="P290">
        <v>3</v>
      </c>
    </row>
    <row r="291" spans="1:16">
      <c r="A291" s="25" t="s">
        <v>31</v>
      </c>
      <c r="B291" s="32"/>
      <c r="E291" s="27" t="s">
        <v>314</v>
      </c>
      <c r="J291" s="33"/>
    </row>
    <row r="292" spans="1:16" ht="105">
      <c r="A292" s="25" t="s">
        <v>32</v>
      </c>
      <c r="B292" s="32"/>
      <c r="E292" s="34" t="s">
        <v>316</v>
      </c>
      <c r="J292" s="33"/>
    </row>
    <row r="293" spans="1:16" ht="255">
      <c r="A293" s="25" t="s">
        <v>34</v>
      </c>
      <c r="B293" s="32"/>
      <c r="E293" s="27" t="s">
        <v>317</v>
      </c>
      <c r="J293" s="33"/>
    </row>
    <row r="294" spans="1:16">
      <c r="A294" s="25" t="s">
        <v>25</v>
      </c>
      <c r="B294" s="25">
        <v>65</v>
      </c>
      <c r="C294" s="26" t="s">
        <v>318</v>
      </c>
      <c r="D294" s="25" t="s">
        <v>27</v>
      </c>
      <c r="E294" s="27" t="s">
        <v>319</v>
      </c>
      <c r="F294" s="28" t="s">
        <v>89</v>
      </c>
      <c r="G294" s="29">
        <v>2.87</v>
      </c>
      <c r="H294" s="30">
        <v>0</v>
      </c>
      <c r="I294" s="30">
        <f>ROUND(G294*H294,P4)</f>
        <v>0</v>
      </c>
      <c r="J294" s="28" t="s">
        <v>115</v>
      </c>
      <c r="O294" s="31">
        <f>I294*0.21</f>
        <v>0</v>
      </c>
      <c r="P294">
        <v>3</v>
      </c>
    </row>
    <row r="295" spans="1:16">
      <c r="A295" s="25" t="s">
        <v>31</v>
      </c>
      <c r="B295" s="32"/>
      <c r="E295" s="27" t="s">
        <v>319</v>
      </c>
      <c r="J295" s="33"/>
    </row>
    <row r="296" spans="1:16" ht="105">
      <c r="A296" s="25" t="s">
        <v>32</v>
      </c>
      <c r="B296" s="32"/>
      <c r="E296" s="34" t="s">
        <v>320</v>
      </c>
      <c r="J296" s="33"/>
    </row>
    <row r="297" spans="1:16" ht="30">
      <c r="A297" s="25" t="s">
        <v>34</v>
      </c>
      <c r="B297" s="32"/>
      <c r="E297" s="27" t="s">
        <v>302</v>
      </c>
      <c r="J297" s="33"/>
    </row>
    <row r="298" spans="1:16">
      <c r="A298" s="19" t="s">
        <v>22</v>
      </c>
      <c r="B298" s="20"/>
      <c r="C298" s="21" t="s">
        <v>321</v>
      </c>
      <c r="D298" s="22"/>
      <c r="E298" s="19" t="s">
        <v>322</v>
      </c>
      <c r="F298" s="22"/>
      <c r="G298" s="22"/>
      <c r="H298" s="22"/>
      <c r="I298" s="23">
        <f>SUMIFS(I299:I322,A299:A322,"P")</f>
        <v>0</v>
      </c>
      <c r="J298" s="24"/>
    </row>
    <row r="299" spans="1:16">
      <c r="A299" s="25" t="s">
        <v>25</v>
      </c>
      <c r="B299" s="25">
        <v>67</v>
      </c>
      <c r="C299" s="26" t="s">
        <v>323</v>
      </c>
      <c r="D299" s="25" t="s">
        <v>27</v>
      </c>
      <c r="E299" s="27" t="s">
        <v>324</v>
      </c>
      <c r="F299" s="28" t="s">
        <v>114</v>
      </c>
      <c r="G299" s="29">
        <v>1</v>
      </c>
      <c r="H299" s="30">
        <v>0</v>
      </c>
      <c r="I299" s="30">
        <f>ROUND(G299*H299,P4)</f>
        <v>0</v>
      </c>
      <c r="J299" s="28" t="s">
        <v>30</v>
      </c>
      <c r="O299" s="31">
        <f>I299*0.21</f>
        <v>0</v>
      </c>
      <c r="P299">
        <v>3</v>
      </c>
    </row>
    <row r="300" spans="1:16">
      <c r="A300" s="25" t="s">
        <v>31</v>
      </c>
      <c r="B300" s="32"/>
      <c r="E300" s="27" t="s">
        <v>324</v>
      </c>
      <c r="J300" s="33"/>
    </row>
    <row r="301" spans="1:16" ht="60">
      <c r="A301" s="25" t="s">
        <v>32</v>
      </c>
      <c r="B301" s="32"/>
      <c r="E301" s="34" t="s">
        <v>325</v>
      </c>
      <c r="J301" s="33"/>
    </row>
    <row r="302" spans="1:16" ht="30">
      <c r="A302" s="25" t="s">
        <v>34</v>
      </c>
      <c r="B302" s="32"/>
      <c r="E302" s="27" t="s">
        <v>326</v>
      </c>
      <c r="J302" s="33"/>
    </row>
    <row r="303" spans="1:16" ht="30">
      <c r="A303" s="25" t="s">
        <v>25</v>
      </c>
      <c r="B303" s="25">
        <v>68</v>
      </c>
      <c r="C303" s="26" t="s">
        <v>327</v>
      </c>
      <c r="D303" s="25" t="s">
        <v>27</v>
      </c>
      <c r="E303" s="27" t="s">
        <v>328</v>
      </c>
      <c r="F303" s="28" t="s">
        <v>58</v>
      </c>
      <c r="G303" s="29">
        <v>50</v>
      </c>
      <c r="H303" s="30">
        <v>0</v>
      </c>
      <c r="I303" s="30">
        <f>ROUND(G303*H303,P4)</f>
        <v>0</v>
      </c>
      <c r="J303" s="28" t="s">
        <v>30</v>
      </c>
      <c r="O303" s="31">
        <f>I303*0.21</f>
        <v>0</v>
      </c>
      <c r="P303">
        <v>3</v>
      </c>
    </row>
    <row r="304" spans="1:16" ht="30">
      <c r="A304" s="25" t="s">
        <v>31</v>
      </c>
      <c r="B304" s="32"/>
      <c r="E304" s="27" t="s">
        <v>328</v>
      </c>
      <c r="J304" s="33"/>
    </row>
    <row r="305" spans="1:16" ht="60">
      <c r="A305" s="25" t="s">
        <v>32</v>
      </c>
      <c r="B305" s="32"/>
      <c r="E305" s="34" t="s">
        <v>329</v>
      </c>
      <c r="J305" s="33"/>
    </row>
    <row r="306" spans="1:16" ht="90">
      <c r="A306" s="25" t="s">
        <v>34</v>
      </c>
      <c r="B306" s="32"/>
      <c r="E306" s="27" t="s">
        <v>330</v>
      </c>
      <c r="J306" s="33"/>
    </row>
    <row r="307" spans="1:16" ht="30">
      <c r="A307" s="25" t="s">
        <v>25</v>
      </c>
      <c r="B307" s="25">
        <v>69</v>
      </c>
      <c r="C307" s="26" t="s">
        <v>331</v>
      </c>
      <c r="D307" s="25" t="s">
        <v>27</v>
      </c>
      <c r="E307" s="27" t="s">
        <v>332</v>
      </c>
      <c r="F307" s="28" t="s">
        <v>58</v>
      </c>
      <c r="G307" s="29">
        <v>50</v>
      </c>
      <c r="H307" s="30">
        <v>0</v>
      </c>
      <c r="I307" s="30">
        <f>ROUND(G307*H307,P4)</f>
        <v>0</v>
      </c>
      <c r="J307" s="28" t="s">
        <v>30</v>
      </c>
      <c r="O307" s="31">
        <f>I307*0.21</f>
        <v>0</v>
      </c>
      <c r="P307">
        <v>3</v>
      </c>
    </row>
    <row r="308" spans="1:16" ht="30">
      <c r="A308" s="25" t="s">
        <v>31</v>
      </c>
      <c r="B308" s="32"/>
      <c r="E308" s="27" t="s">
        <v>332</v>
      </c>
      <c r="J308" s="33"/>
    </row>
    <row r="309" spans="1:16" ht="60">
      <c r="A309" s="25" t="s">
        <v>32</v>
      </c>
      <c r="B309" s="32"/>
      <c r="E309" s="34" t="s">
        <v>329</v>
      </c>
      <c r="J309" s="33"/>
    </row>
    <row r="310" spans="1:16" ht="45">
      <c r="A310" s="25" t="s">
        <v>34</v>
      </c>
      <c r="B310" s="32"/>
      <c r="E310" s="27" t="s">
        <v>333</v>
      </c>
      <c r="J310" s="33"/>
    </row>
    <row r="311" spans="1:16" ht="30">
      <c r="A311" s="25" t="s">
        <v>25</v>
      </c>
      <c r="B311" s="25">
        <v>70</v>
      </c>
      <c r="C311" s="26" t="s">
        <v>334</v>
      </c>
      <c r="D311" s="25" t="s">
        <v>27</v>
      </c>
      <c r="E311" s="27" t="s">
        <v>335</v>
      </c>
      <c r="F311" s="28" t="s">
        <v>58</v>
      </c>
      <c r="G311" s="29">
        <v>100</v>
      </c>
      <c r="H311" s="30">
        <v>0</v>
      </c>
      <c r="I311" s="30">
        <f>ROUND(G311*H311,P4)</f>
        <v>0</v>
      </c>
      <c r="J311" s="28" t="s">
        <v>30</v>
      </c>
      <c r="O311" s="31">
        <f>I311*0.21</f>
        <v>0</v>
      </c>
      <c r="P311">
        <v>3</v>
      </c>
    </row>
    <row r="312" spans="1:16" ht="30">
      <c r="A312" s="25" t="s">
        <v>31</v>
      </c>
      <c r="B312" s="32"/>
      <c r="E312" s="27" t="s">
        <v>335</v>
      </c>
      <c r="J312" s="33"/>
    </row>
    <row r="313" spans="1:16" ht="60">
      <c r="A313" s="25" t="s">
        <v>32</v>
      </c>
      <c r="B313" s="32"/>
      <c r="E313" s="34" t="s">
        <v>336</v>
      </c>
      <c r="J313" s="33"/>
    </row>
    <row r="314" spans="1:16" ht="165">
      <c r="A314" s="25" t="s">
        <v>34</v>
      </c>
      <c r="B314" s="32"/>
      <c r="E314" s="27" t="s">
        <v>337</v>
      </c>
      <c r="J314" s="33"/>
    </row>
    <row r="315" spans="1:16" ht="30">
      <c r="A315" s="25" t="s">
        <v>25</v>
      </c>
      <c r="B315" s="25">
        <v>71</v>
      </c>
      <c r="C315" s="26" t="s">
        <v>338</v>
      </c>
      <c r="D315" s="25" t="s">
        <v>27</v>
      </c>
      <c r="E315" s="27" t="s">
        <v>339</v>
      </c>
      <c r="F315" s="28" t="s">
        <v>58</v>
      </c>
      <c r="G315" s="29">
        <v>40</v>
      </c>
      <c r="H315" s="30">
        <v>0</v>
      </c>
      <c r="I315" s="30">
        <f>ROUND(G315*H315,P4)</f>
        <v>0</v>
      </c>
      <c r="J315" s="28" t="s">
        <v>30</v>
      </c>
      <c r="O315" s="31">
        <f>I315*0.21</f>
        <v>0</v>
      </c>
      <c r="P315">
        <v>3</v>
      </c>
    </row>
    <row r="316" spans="1:16" ht="30">
      <c r="A316" s="25" t="s">
        <v>31</v>
      </c>
      <c r="B316" s="32"/>
      <c r="E316" s="27" t="s">
        <v>339</v>
      </c>
      <c r="J316" s="33"/>
    </row>
    <row r="317" spans="1:16" ht="60">
      <c r="A317" s="25" t="s">
        <v>32</v>
      </c>
      <c r="B317" s="32"/>
      <c r="E317" s="34" t="s">
        <v>340</v>
      </c>
      <c r="J317" s="33"/>
    </row>
    <row r="318" spans="1:16" ht="45">
      <c r="A318" s="25" t="s">
        <v>34</v>
      </c>
      <c r="B318" s="32"/>
      <c r="E318" s="27" t="s">
        <v>341</v>
      </c>
      <c r="J318" s="33"/>
    </row>
    <row r="319" spans="1:16">
      <c r="A319" s="25" t="s">
        <v>25</v>
      </c>
      <c r="B319" s="25">
        <v>72</v>
      </c>
      <c r="C319" s="26" t="s">
        <v>342</v>
      </c>
      <c r="D319" s="25" t="s">
        <v>27</v>
      </c>
      <c r="E319" s="27" t="s">
        <v>343</v>
      </c>
      <c r="F319" s="28" t="s">
        <v>114</v>
      </c>
      <c r="G319" s="29">
        <v>1</v>
      </c>
      <c r="H319" s="30">
        <v>0</v>
      </c>
      <c r="I319" s="30">
        <f>ROUND(G319*H319,P4)</f>
        <v>0</v>
      </c>
      <c r="J319" s="28" t="s">
        <v>115</v>
      </c>
      <c r="O319" s="31">
        <f>I319*0.21</f>
        <v>0</v>
      </c>
      <c r="P319">
        <v>3</v>
      </c>
    </row>
    <row r="320" spans="1:16">
      <c r="A320" s="25" t="s">
        <v>31</v>
      </c>
      <c r="B320" s="32"/>
      <c r="E320" s="27" t="s">
        <v>343</v>
      </c>
      <c r="J320" s="33"/>
    </row>
    <row r="321" spans="1:16" ht="150">
      <c r="A321" s="25" t="s">
        <v>32</v>
      </c>
      <c r="B321" s="32"/>
      <c r="E321" s="34" t="s">
        <v>344</v>
      </c>
      <c r="J321" s="33"/>
    </row>
    <row r="322" spans="1:16" ht="60">
      <c r="A322" s="25" t="s">
        <v>34</v>
      </c>
      <c r="B322" s="32"/>
      <c r="E322" s="27" t="s">
        <v>345</v>
      </c>
      <c r="J322" s="33"/>
    </row>
    <row r="323" spans="1:16">
      <c r="A323" s="19" t="s">
        <v>22</v>
      </c>
      <c r="B323" s="20"/>
      <c r="C323" s="21" t="s">
        <v>346</v>
      </c>
      <c r="D323" s="22"/>
      <c r="E323" s="19" t="s">
        <v>347</v>
      </c>
      <c r="F323" s="22"/>
      <c r="G323" s="22"/>
      <c r="H323" s="22"/>
      <c r="I323" s="23">
        <f>SUMIFS(I324:I339,A324:A339,"P")</f>
        <v>0</v>
      </c>
      <c r="J323" s="24"/>
    </row>
    <row r="324" spans="1:16" ht="30">
      <c r="A324" s="25" t="s">
        <v>25</v>
      </c>
      <c r="B324" s="25">
        <v>73</v>
      </c>
      <c r="C324" s="26" t="s">
        <v>348</v>
      </c>
      <c r="D324" s="25" t="s">
        <v>27</v>
      </c>
      <c r="E324" s="27" t="s">
        <v>349</v>
      </c>
      <c r="F324" s="28" t="s">
        <v>58</v>
      </c>
      <c r="G324" s="29">
        <v>237.5</v>
      </c>
      <c r="H324" s="30">
        <v>0</v>
      </c>
      <c r="I324" s="30">
        <f>ROUND(G324*H324,P4)</f>
        <v>0</v>
      </c>
      <c r="J324" s="28" t="s">
        <v>30</v>
      </c>
      <c r="O324" s="31">
        <f>I324*0.21</f>
        <v>0</v>
      </c>
      <c r="P324">
        <v>3</v>
      </c>
    </row>
    <row r="325" spans="1:16" ht="30">
      <c r="A325" s="25" t="s">
        <v>31</v>
      </c>
      <c r="B325" s="32"/>
      <c r="E325" s="27" t="s">
        <v>349</v>
      </c>
      <c r="J325" s="33"/>
    </row>
    <row r="326" spans="1:16" ht="135">
      <c r="A326" s="25" t="s">
        <v>32</v>
      </c>
      <c r="B326" s="32"/>
      <c r="E326" s="34" t="s">
        <v>350</v>
      </c>
      <c r="J326" s="33"/>
    </row>
    <row r="327" spans="1:16" ht="30">
      <c r="A327" s="25" t="s">
        <v>34</v>
      </c>
      <c r="B327" s="32"/>
      <c r="E327" s="27" t="s">
        <v>351</v>
      </c>
      <c r="J327" s="33"/>
    </row>
    <row r="328" spans="1:16" ht="30">
      <c r="A328" s="25" t="s">
        <v>25</v>
      </c>
      <c r="B328" s="25">
        <v>74</v>
      </c>
      <c r="C328" s="26" t="s">
        <v>352</v>
      </c>
      <c r="D328" s="25" t="s">
        <v>27</v>
      </c>
      <c r="E328" s="27" t="s">
        <v>353</v>
      </c>
      <c r="F328" s="28" t="s">
        <v>58</v>
      </c>
      <c r="G328" s="29">
        <v>27.5</v>
      </c>
      <c r="H328" s="30">
        <v>0</v>
      </c>
      <c r="I328" s="30">
        <f>ROUND(G328*H328,P4)</f>
        <v>0</v>
      </c>
      <c r="J328" s="28" t="s">
        <v>30</v>
      </c>
      <c r="O328" s="31">
        <f>I328*0.21</f>
        <v>0</v>
      </c>
      <c r="P328">
        <v>3</v>
      </c>
    </row>
    <row r="329" spans="1:16" ht="30">
      <c r="A329" s="25" t="s">
        <v>31</v>
      </c>
      <c r="B329" s="32"/>
      <c r="E329" s="27" t="s">
        <v>353</v>
      </c>
      <c r="J329" s="33"/>
    </row>
    <row r="330" spans="1:16" ht="90">
      <c r="A330" s="25" t="s">
        <v>32</v>
      </c>
      <c r="B330" s="32"/>
      <c r="E330" s="34" t="s">
        <v>354</v>
      </c>
      <c r="J330" s="33"/>
    </row>
    <row r="331" spans="1:16" ht="30">
      <c r="A331" s="25" t="s">
        <v>34</v>
      </c>
      <c r="B331" s="32"/>
      <c r="E331" s="27" t="s">
        <v>351</v>
      </c>
      <c r="J331" s="33"/>
    </row>
    <row r="332" spans="1:16" ht="30">
      <c r="A332" s="25" t="s">
        <v>25</v>
      </c>
      <c r="B332" s="25">
        <v>75</v>
      </c>
      <c r="C332" s="26" t="s">
        <v>355</v>
      </c>
      <c r="D332" s="25" t="s">
        <v>27</v>
      </c>
      <c r="E332" s="27" t="s">
        <v>356</v>
      </c>
      <c r="F332" s="28" t="s">
        <v>58</v>
      </c>
      <c r="G332" s="29">
        <v>185</v>
      </c>
      <c r="H332" s="30">
        <v>0</v>
      </c>
      <c r="I332" s="30">
        <f>ROUND(G332*H332,P4)</f>
        <v>0</v>
      </c>
      <c r="J332" s="28" t="s">
        <v>30</v>
      </c>
      <c r="O332" s="31">
        <f>I332*0.21</f>
        <v>0</v>
      </c>
      <c r="P332">
        <v>3</v>
      </c>
    </row>
    <row r="333" spans="1:16" ht="30">
      <c r="A333" s="25" t="s">
        <v>31</v>
      </c>
      <c r="B333" s="32"/>
      <c r="E333" s="27" t="s">
        <v>356</v>
      </c>
      <c r="J333" s="33"/>
    </row>
    <row r="334" spans="1:16" ht="90">
      <c r="A334" s="25" t="s">
        <v>32</v>
      </c>
      <c r="B334" s="32"/>
      <c r="E334" s="34" t="s">
        <v>357</v>
      </c>
      <c r="J334" s="33"/>
    </row>
    <row r="335" spans="1:16" ht="30">
      <c r="A335" s="25" t="s">
        <v>34</v>
      </c>
      <c r="B335" s="32"/>
      <c r="E335" s="27" t="s">
        <v>351</v>
      </c>
      <c r="J335" s="33"/>
    </row>
    <row r="336" spans="1:16" ht="30">
      <c r="A336" s="25" t="s">
        <v>25</v>
      </c>
      <c r="B336" s="25">
        <v>76</v>
      </c>
      <c r="C336" s="26" t="s">
        <v>358</v>
      </c>
      <c r="D336" s="25" t="s">
        <v>27</v>
      </c>
      <c r="E336" s="27" t="s">
        <v>359</v>
      </c>
      <c r="F336" s="28" t="s">
        <v>58</v>
      </c>
      <c r="G336" s="29">
        <v>7.5</v>
      </c>
      <c r="H336" s="30">
        <v>0</v>
      </c>
      <c r="I336" s="30">
        <f>ROUND(G336*H336,P4)</f>
        <v>0</v>
      </c>
      <c r="J336" s="28" t="s">
        <v>30</v>
      </c>
      <c r="O336" s="31">
        <f>I336*0.21</f>
        <v>0</v>
      </c>
      <c r="P336">
        <v>3</v>
      </c>
    </row>
    <row r="337" spans="1:16" ht="30">
      <c r="A337" s="25" t="s">
        <v>31</v>
      </c>
      <c r="B337" s="32"/>
      <c r="E337" s="27" t="s">
        <v>359</v>
      </c>
      <c r="J337" s="33"/>
    </row>
    <row r="338" spans="1:16" ht="90">
      <c r="A338" s="25" t="s">
        <v>32</v>
      </c>
      <c r="B338" s="32"/>
      <c r="E338" s="34" t="s">
        <v>360</v>
      </c>
      <c r="J338" s="33"/>
    </row>
    <row r="339" spans="1:16" ht="30">
      <c r="A339" s="25" t="s">
        <v>34</v>
      </c>
      <c r="B339" s="32"/>
      <c r="E339" s="27" t="s">
        <v>351</v>
      </c>
      <c r="J339" s="33"/>
    </row>
    <row r="340" spans="1:16">
      <c r="A340" s="19" t="s">
        <v>22</v>
      </c>
      <c r="B340" s="20"/>
      <c r="C340" s="21" t="s">
        <v>361</v>
      </c>
      <c r="D340" s="22"/>
      <c r="E340" s="19" t="s">
        <v>362</v>
      </c>
      <c r="F340" s="22"/>
      <c r="G340" s="22"/>
      <c r="H340" s="22"/>
      <c r="I340" s="23">
        <f>SUMIFS(I341:I348,A341:A348,"P")</f>
        <v>0</v>
      </c>
      <c r="J340" s="24"/>
    </row>
    <row r="341" spans="1:16" ht="30">
      <c r="A341" s="25" t="s">
        <v>25</v>
      </c>
      <c r="B341" s="25">
        <v>77</v>
      </c>
      <c r="C341" s="26" t="s">
        <v>363</v>
      </c>
      <c r="D341" s="25" t="s">
        <v>27</v>
      </c>
      <c r="E341" s="27" t="s">
        <v>364</v>
      </c>
      <c r="F341" s="28" t="s">
        <v>58</v>
      </c>
      <c r="G341" s="29">
        <v>5</v>
      </c>
      <c r="H341" s="30">
        <v>0</v>
      </c>
      <c r="I341" s="30">
        <f>ROUND(G341*H341,P4)</f>
        <v>0</v>
      </c>
      <c r="J341" s="28" t="s">
        <v>30</v>
      </c>
      <c r="O341" s="31">
        <f>I341*0.21</f>
        <v>0</v>
      </c>
      <c r="P341">
        <v>3</v>
      </c>
    </row>
    <row r="342" spans="1:16" ht="30">
      <c r="A342" s="25" t="s">
        <v>31</v>
      </c>
      <c r="B342" s="32"/>
      <c r="E342" s="27" t="s">
        <v>364</v>
      </c>
      <c r="J342" s="33"/>
    </row>
    <row r="343" spans="1:16" ht="60">
      <c r="A343" s="25" t="s">
        <v>32</v>
      </c>
      <c r="B343" s="32"/>
      <c r="E343" s="34" t="s">
        <v>365</v>
      </c>
      <c r="J343" s="33"/>
    </row>
    <row r="344" spans="1:16" ht="105">
      <c r="A344" s="25" t="s">
        <v>34</v>
      </c>
      <c r="B344" s="32"/>
      <c r="E344" s="27" t="s">
        <v>366</v>
      </c>
      <c r="J344" s="33"/>
    </row>
    <row r="345" spans="1:16" ht="30">
      <c r="A345" s="25" t="s">
        <v>25</v>
      </c>
      <c r="B345" s="25">
        <v>78</v>
      </c>
      <c r="C345" s="26" t="s">
        <v>367</v>
      </c>
      <c r="D345" s="25" t="s">
        <v>27</v>
      </c>
      <c r="E345" s="27" t="s">
        <v>368</v>
      </c>
      <c r="F345" s="28" t="s">
        <v>58</v>
      </c>
      <c r="G345" s="29">
        <v>250</v>
      </c>
      <c r="H345" s="30">
        <v>0</v>
      </c>
      <c r="I345" s="30">
        <f>ROUND(G345*H345,P4)</f>
        <v>0</v>
      </c>
      <c r="J345" s="28" t="s">
        <v>30</v>
      </c>
      <c r="O345" s="31">
        <f>I345*0.21</f>
        <v>0</v>
      </c>
      <c r="P345">
        <v>3</v>
      </c>
    </row>
    <row r="346" spans="1:16" ht="30">
      <c r="A346" s="25" t="s">
        <v>31</v>
      </c>
      <c r="B346" s="32"/>
      <c r="E346" s="27" t="s">
        <v>368</v>
      </c>
      <c r="J346" s="33"/>
    </row>
    <row r="347" spans="1:16" ht="60">
      <c r="A347" s="25" t="s">
        <v>32</v>
      </c>
      <c r="B347" s="32"/>
      <c r="E347" s="34" t="s">
        <v>369</v>
      </c>
      <c r="J347" s="33"/>
    </row>
    <row r="348" spans="1:16" ht="105">
      <c r="A348" s="25" t="s">
        <v>34</v>
      </c>
      <c r="B348" s="32"/>
      <c r="E348" s="27" t="s">
        <v>366</v>
      </c>
      <c r="J348" s="33"/>
    </row>
    <row r="349" spans="1:16">
      <c r="A349" s="19" t="s">
        <v>22</v>
      </c>
      <c r="B349" s="20"/>
      <c r="C349" s="21" t="s">
        <v>370</v>
      </c>
      <c r="D349" s="22"/>
      <c r="E349" s="19" t="s">
        <v>371</v>
      </c>
      <c r="F349" s="22"/>
      <c r="G349" s="22"/>
      <c r="H349" s="22"/>
      <c r="I349" s="23">
        <f>SUMIFS(I350:I357,A350:A357,"P")</f>
        <v>0</v>
      </c>
      <c r="J349" s="24"/>
    </row>
    <row r="350" spans="1:16">
      <c r="A350" s="25" t="s">
        <v>25</v>
      </c>
      <c r="B350" s="25">
        <v>79</v>
      </c>
      <c r="C350" s="26" t="s">
        <v>372</v>
      </c>
      <c r="D350" s="25" t="s">
        <v>27</v>
      </c>
      <c r="E350" s="27" t="s">
        <v>373</v>
      </c>
      <c r="F350" s="28" t="s">
        <v>29</v>
      </c>
      <c r="G350" s="29">
        <v>90.909000000000006</v>
      </c>
      <c r="H350" s="30">
        <v>0</v>
      </c>
      <c r="I350" s="30">
        <f>ROUND(G350*H350,P4)</f>
        <v>0</v>
      </c>
      <c r="J350" s="28" t="s">
        <v>30</v>
      </c>
      <c r="O350" s="31">
        <f>I350*0.21</f>
        <v>0</v>
      </c>
      <c r="P350">
        <v>3</v>
      </c>
    </row>
    <row r="351" spans="1:16">
      <c r="A351" s="25" t="s">
        <v>31</v>
      </c>
      <c r="B351" s="32"/>
      <c r="E351" s="27" t="s">
        <v>373</v>
      </c>
      <c r="J351" s="33"/>
    </row>
    <row r="352" spans="1:16" ht="105">
      <c r="A352" s="25" t="s">
        <v>32</v>
      </c>
      <c r="B352" s="32"/>
      <c r="E352" s="34" t="s">
        <v>374</v>
      </c>
      <c r="J352" s="33"/>
    </row>
    <row r="353" spans="1:16" ht="120">
      <c r="A353" s="25" t="s">
        <v>34</v>
      </c>
      <c r="B353" s="32"/>
      <c r="E353" s="27" t="s">
        <v>375</v>
      </c>
      <c r="J353" s="33"/>
    </row>
    <row r="354" spans="1:16">
      <c r="A354" s="25" t="s">
        <v>25</v>
      </c>
      <c r="B354" s="25">
        <v>80</v>
      </c>
      <c r="C354" s="26" t="s">
        <v>376</v>
      </c>
      <c r="D354" s="25" t="s">
        <v>27</v>
      </c>
      <c r="E354" s="27" t="s">
        <v>377</v>
      </c>
      <c r="F354" s="28" t="s">
        <v>58</v>
      </c>
      <c r="G354" s="29">
        <v>150</v>
      </c>
      <c r="H354" s="30">
        <v>0</v>
      </c>
      <c r="I354" s="30">
        <f>ROUND(G354*H354,P4)</f>
        <v>0</v>
      </c>
      <c r="J354" s="28" t="s">
        <v>30</v>
      </c>
      <c r="O354" s="31">
        <f>I354*0.21</f>
        <v>0</v>
      </c>
      <c r="P354">
        <v>3</v>
      </c>
    </row>
    <row r="355" spans="1:16">
      <c r="A355" s="25" t="s">
        <v>31</v>
      </c>
      <c r="B355" s="32"/>
      <c r="E355" s="27" t="s">
        <v>377</v>
      </c>
      <c r="J355" s="33"/>
    </row>
    <row r="356" spans="1:16" ht="60">
      <c r="A356" s="25" t="s">
        <v>32</v>
      </c>
      <c r="B356" s="32"/>
      <c r="E356" s="34" t="s">
        <v>378</v>
      </c>
      <c r="J356" s="33"/>
    </row>
    <row r="357" spans="1:16" ht="135">
      <c r="A357" s="25" t="s">
        <v>34</v>
      </c>
      <c r="B357" s="32"/>
      <c r="E357" s="27" t="s">
        <v>379</v>
      </c>
      <c r="J357" s="33"/>
    </row>
    <row r="358" spans="1:16">
      <c r="A358" s="19" t="s">
        <v>22</v>
      </c>
      <c r="B358" s="20"/>
      <c r="C358" s="21" t="s">
        <v>380</v>
      </c>
      <c r="D358" s="22"/>
      <c r="E358" s="19" t="s">
        <v>381</v>
      </c>
      <c r="F358" s="22"/>
      <c r="G358" s="22"/>
      <c r="H358" s="22"/>
      <c r="I358" s="23">
        <f>SUMIFS(I359:I382,A359:A382,"P")</f>
        <v>0</v>
      </c>
      <c r="J358" s="24"/>
    </row>
    <row r="359" spans="1:16" ht="45">
      <c r="A359" s="25" t="s">
        <v>25</v>
      </c>
      <c r="B359" s="25">
        <v>81</v>
      </c>
      <c r="C359" s="26" t="s">
        <v>382</v>
      </c>
      <c r="D359" s="25" t="s">
        <v>383</v>
      </c>
      <c r="E359" s="27" t="s">
        <v>384</v>
      </c>
      <c r="F359" s="28" t="s">
        <v>137</v>
      </c>
      <c r="G359" s="29">
        <v>26838</v>
      </c>
      <c r="H359" s="30">
        <v>0</v>
      </c>
      <c r="I359" s="30">
        <f>ROUND(G359*H359,P4)</f>
        <v>0</v>
      </c>
      <c r="J359" s="28" t="s">
        <v>115</v>
      </c>
      <c r="O359" s="31">
        <f>I359*0.21</f>
        <v>0</v>
      </c>
      <c r="P359">
        <v>3</v>
      </c>
    </row>
    <row r="360" spans="1:16" ht="45">
      <c r="A360" s="25" t="s">
        <v>31</v>
      </c>
      <c r="B360" s="32"/>
      <c r="E360" s="27" t="s">
        <v>384</v>
      </c>
      <c r="J360" s="33"/>
    </row>
    <row r="361" spans="1:16" ht="165">
      <c r="A361" s="25" t="s">
        <v>32</v>
      </c>
      <c r="B361" s="32"/>
      <c r="E361" s="34" t="s">
        <v>385</v>
      </c>
      <c r="J361" s="33"/>
    </row>
    <row r="362" spans="1:16" ht="150">
      <c r="A362" s="25" t="s">
        <v>34</v>
      </c>
      <c r="B362" s="32"/>
      <c r="E362" s="27" t="s">
        <v>386</v>
      </c>
      <c r="J362" s="33"/>
    </row>
    <row r="363" spans="1:16" ht="45">
      <c r="A363" s="25" t="s">
        <v>25</v>
      </c>
      <c r="B363" s="25">
        <v>82</v>
      </c>
      <c r="C363" s="26" t="s">
        <v>387</v>
      </c>
      <c r="D363" s="25" t="s">
        <v>388</v>
      </c>
      <c r="E363" s="27" t="s">
        <v>389</v>
      </c>
      <c r="F363" s="28" t="s">
        <v>137</v>
      </c>
      <c r="G363" s="29">
        <v>20850</v>
      </c>
      <c r="H363" s="30">
        <v>0</v>
      </c>
      <c r="I363" s="30">
        <f>ROUND(G363*H363,P4)</f>
        <v>0</v>
      </c>
      <c r="J363" s="28" t="s">
        <v>115</v>
      </c>
      <c r="O363" s="31">
        <f>I363*0.21</f>
        <v>0</v>
      </c>
      <c r="P363">
        <v>3</v>
      </c>
    </row>
    <row r="364" spans="1:16" ht="45">
      <c r="A364" s="25" t="s">
        <v>31</v>
      </c>
      <c r="B364" s="32"/>
      <c r="E364" s="27" t="s">
        <v>389</v>
      </c>
      <c r="J364" s="33"/>
    </row>
    <row r="365" spans="1:16" ht="105">
      <c r="A365" s="25" t="s">
        <v>32</v>
      </c>
      <c r="B365" s="32"/>
      <c r="E365" s="34" t="s">
        <v>390</v>
      </c>
      <c r="J365" s="33"/>
    </row>
    <row r="366" spans="1:16" ht="150">
      <c r="A366" s="25" t="s">
        <v>34</v>
      </c>
      <c r="B366" s="32"/>
      <c r="E366" s="27" t="s">
        <v>386</v>
      </c>
      <c r="J366" s="33"/>
    </row>
    <row r="367" spans="1:16" ht="45">
      <c r="A367" s="25" t="s">
        <v>25</v>
      </c>
      <c r="B367" s="25">
        <v>83</v>
      </c>
      <c r="C367" s="26" t="s">
        <v>391</v>
      </c>
      <c r="D367" s="25" t="s">
        <v>392</v>
      </c>
      <c r="E367" s="27" t="s">
        <v>393</v>
      </c>
      <c r="F367" s="28" t="s">
        <v>137</v>
      </c>
      <c r="G367" s="29">
        <v>2722.5</v>
      </c>
      <c r="H367" s="30">
        <v>0</v>
      </c>
      <c r="I367" s="30">
        <f>ROUND(G367*H367,P4)</f>
        <v>0</v>
      </c>
      <c r="J367" s="28" t="s">
        <v>115</v>
      </c>
      <c r="O367" s="31">
        <f>I367*0.21</f>
        <v>0</v>
      </c>
      <c r="P367">
        <v>3</v>
      </c>
    </row>
    <row r="368" spans="1:16" ht="45">
      <c r="A368" s="25" t="s">
        <v>31</v>
      </c>
      <c r="B368" s="32"/>
      <c r="E368" s="27" t="s">
        <v>393</v>
      </c>
      <c r="J368" s="33"/>
    </row>
    <row r="369" spans="1:16" ht="90">
      <c r="A369" s="25" t="s">
        <v>32</v>
      </c>
      <c r="B369" s="32"/>
      <c r="E369" s="34" t="s">
        <v>394</v>
      </c>
      <c r="J369" s="33"/>
    </row>
    <row r="370" spans="1:16" ht="150">
      <c r="A370" s="25" t="s">
        <v>34</v>
      </c>
      <c r="B370" s="32"/>
      <c r="E370" s="27" t="s">
        <v>386</v>
      </c>
      <c r="J370" s="33"/>
    </row>
    <row r="371" spans="1:16" ht="45">
      <c r="A371" s="25" t="s">
        <v>25</v>
      </c>
      <c r="B371" s="25">
        <v>84</v>
      </c>
      <c r="C371" s="26" t="s">
        <v>395</v>
      </c>
      <c r="D371" s="25" t="s">
        <v>396</v>
      </c>
      <c r="E371" s="27" t="s">
        <v>397</v>
      </c>
      <c r="F371" s="28" t="s">
        <v>137</v>
      </c>
      <c r="G371" s="29">
        <v>200</v>
      </c>
      <c r="H371" s="30">
        <v>0</v>
      </c>
      <c r="I371" s="30">
        <f>ROUND(G371*H371,P4)</f>
        <v>0</v>
      </c>
      <c r="J371" s="28" t="s">
        <v>115</v>
      </c>
      <c r="O371" s="31">
        <f>I371*0.21</f>
        <v>0</v>
      </c>
      <c r="P371">
        <v>3</v>
      </c>
    </row>
    <row r="372" spans="1:16">
      <c r="A372" s="25" t="s">
        <v>31</v>
      </c>
      <c r="B372" s="32"/>
      <c r="E372" s="27" t="s">
        <v>398</v>
      </c>
      <c r="J372" s="33"/>
    </row>
    <row r="373" spans="1:16" ht="90">
      <c r="A373" s="25" t="s">
        <v>32</v>
      </c>
      <c r="B373" s="32"/>
      <c r="E373" s="34" t="s">
        <v>399</v>
      </c>
      <c r="J373" s="33"/>
    </row>
    <row r="374" spans="1:16" ht="135">
      <c r="A374" s="25" t="s">
        <v>34</v>
      </c>
      <c r="B374" s="32"/>
      <c r="E374" s="27" t="s">
        <v>400</v>
      </c>
      <c r="J374" s="33"/>
    </row>
    <row r="375" spans="1:16" ht="30">
      <c r="A375" s="25" t="s">
        <v>25</v>
      </c>
      <c r="B375" s="25">
        <v>85</v>
      </c>
      <c r="C375" s="26" t="s">
        <v>401</v>
      </c>
      <c r="D375" s="25" t="s">
        <v>402</v>
      </c>
      <c r="E375" s="27" t="s">
        <v>403</v>
      </c>
      <c r="F375" s="28" t="s">
        <v>137</v>
      </c>
      <c r="G375" s="29">
        <v>8537.5</v>
      </c>
      <c r="H375" s="30">
        <v>0</v>
      </c>
      <c r="I375" s="30">
        <f>ROUND(G375*H375,P4)</f>
        <v>0</v>
      </c>
      <c r="J375" s="28" t="s">
        <v>115</v>
      </c>
      <c r="O375" s="31">
        <f>I375*0.21</f>
        <v>0</v>
      </c>
      <c r="P375">
        <v>3</v>
      </c>
    </row>
    <row r="376" spans="1:16">
      <c r="A376" s="25" t="s">
        <v>31</v>
      </c>
      <c r="B376" s="32"/>
      <c r="E376" s="27" t="s">
        <v>398</v>
      </c>
      <c r="J376" s="33"/>
    </row>
    <row r="377" spans="1:16" ht="195">
      <c r="A377" s="25" t="s">
        <v>32</v>
      </c>
      <c r="B377" s="32"/>
      <c r="E377" s="34" t="s">
        <v>404</v>
      </c>
      <c r="J377" s="33"/>
    </row>
    <row r="378" spans="1:16" ht="135">
      <c r="A378" s="25" t="s">
        <v>34</v>
      </c>
      <c r="B378" s="32"/>
      <c r="E378" s="27" t="s">
        <v>400</v>
      </c>
      <c r="J378" s="33"/>
    </row>
    <row r="379" spans="1:16" ht="30">
      <c r="A379" s="25" t="s">
        <v>25</v>
      </c>
      <c r="B379" s="25">
        <v>86</v>
      </c>
      <c r="C379" s="26" t="s">
        <v>405</v>
      </c>
      <c r="D379" s="25" t="s">
        <v>406</v>
      </c>
      <c r="E379" s="27" t="s">
        <v>407</v>
      </c>
      <c r="F379" s="28" t="s">
        <v>137</v>
      </c>
      <c r="G379" s="29">
        <v>95</v>
      </c>
      <c r="H379" s="30">
        <v>0</v>
      </c>
      <c r="I379" s="30">
        <f>ROUND(G379*H379,P4)</f>
        <v>0</v>
      </c>
      <c r="J379" s="28" t="s">
        <v>115</v>
      </c>
      <c r="O379" s="31">
        <f>I379*0.21</f>
        <v>0</v>
      </c>
      <c r="P379">
        <v>3</v>
      </c>
    </row>
    <row r="380" spans="1:16">
      <c r="A380" s="25" t="s">
        <v>31</v>
      </c>
      <c r="B380" s="32"/>
      <c r="E380" s="27" t="s">
        <v>398</v>
      </c>
      <c r="J380" s="33"/>
    </row>
    <row r="381" spans="1:16" ht="60">
      <c r="A381" s="25" t="s">
        <v>32</v>
      </c>
      <c r="B381" s="32"/>
      <c r="E381" s="34" t="s">
        <v>152</v>
      </c>
      <c r="J381" s="33"/>
    </row>
    <row r="382" spans="1:16" ht="135">
      <c r="A382" s="25" t="s">
        <v>34</v>
      </c>
      <c r="B382" s="36"/>
      <c r="C382" s="37"/>
      <c r="D382" s="37"/>
      <c r="E382" s="27" t="s">
        <v>400</v>
      </c>
      <c r="F382" s="37"/>
      <c r="G382" s="37"/>
      <c r="H382" s="37"/>
      <c r="I382" s="37"/>
      <c r="J382" s="3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0866141732283472" right="0.70866141732283472" top="0.78740157480314965" bottom="0.78740157480314965" header="0.31496062992125984" footer="0.31496062992125984"/>
  <pageSetup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11-11-01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Přehnal</dc:creator>
  <cp:lastModifiedBy>install</cp:lastModifiedBy>
  <cp:lastPrinted>2025-01-25T09:16:34Z</cp:lastPrinted>
  <dcterms:created xsi:type="dcterms:W3CDTF">2025-01-24T08:08:24Z</dcterms:created>
  <dcterms:modified xsi:type="dcterms:W3CDTF">2025-02-12T06:32:52Z</dcterms:modified>
</cp:coreProperties>
</file>