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4400" windowHeight="14400" firstSheet="1" activeTab="1"/>
  </bookViews>
  <sheets>
    <sheet name="Seznam_objektů" sheetId="25" state="hidden" r:id="rId1"/>
    <sheet name="Seznam_příloh" sheetId="24" r:id="rId2"/>
    <sheet name="Projektový tým" sheetId="13" state="hidden" r:id="rId3"/>
    <sheet name="Rozpiska_celé stavby" sheetId="16" state="hidden" r:id="rId4"/>
    <sheet name="Rozpiska_základní" sheetId="6" state="hidden" r:id="rId5"/>
    <sheet name="Rozpiska_vložené přílohy" sheetId="21" state="hidden" r:id="rId6"/>
    <sheet name="Dokumentace dle 499_2006" sheetId="10" state="hidden" r:id="rId7"/>
  </sheets>
  <definedNames>
    <definedName name="_Hlk514684084" localSheetId="6">'Dokumentace dle 499_2006'!$A$44</definedName>
    <definedName name="_Hlk514758472" localSheetId="6">'Dokumentace dle 499_2006'!$A$57</definedName>
    <definedName name="_Hlk514826614" localSheetId="6">'Dokumentace dle 499_2006'!$A$2</definedName>
    <definedName name="_Hlk5216194" localSheetId="6">'Dokumentace dle 499_2006'!$A$12</definedName>
    <definedName name="_xlnm.Print_Area" localSheetId="3">'Rozpiska_celé stavby'!$A$1:$AQ$53</definedName>
    <definedName name="_xlnm.Print_Area" localSheetId="5">'Rozpiska_vložené přílohy'!$A$1:$AQ$17</definedName>
    <definedName name="_xlnm.Print_Area" localSheetId="4">Rozpiska_základní!$A$1:$AQ$58</definedName>
    <definedName name="_xlnm.Print_Area" localSheetId="0">Seznam_objektů!$A$1:$F$40</definedName>
    <definedName name="_xlnm.Print_Area" localSheetId="1">Seznam_příloh!$A$1:$P$22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5"/>
  <c r="D4"/>
  <c r="D3"/>
  <c r="D2"/>
  <c r="AM56" i="6"/>
  <c r="AL56"/>
  <c r="AK56"/>
  <c r="AI56"/>
  <c r="AG56"/>
  <c r="AF56"/>
  <c r="AD56"/>
  <c r="AC56"/>
  <c r="AB56"/>
  <c r="AA56"/>
  <c r="Z56"/>
  <c r="Y56"/>
  <c r="X56"/>
  <c r="W56"/>
  <c r="AG16" i="21"/>
  <c r="AF16"/>
  <c r="W16"/>
  <c r="AQ16"/>
  <c r="AP16"/>
  <c r="AO16"/>
  <c r="AM16"/>
  <c r="AL16"/>
  <c r="AK16"/>
  <c r="AI16"/>
  <c r="AD16"/>
  <c r="AC16"/>
  <c r="AB16"/>
  <c r="AA16"/>
  <c r="Z16"/>
  <c r="Y16"/>
  <c r="X16"/>
  <c r="U16"/>
  <c r="T16"/>
  <c r="S16"/>
  <c r="R16"/>
  <c r="O16"/>
  <c r="N16"/>
  <c r="M16"/>
  <c r="L16"/>
  <c r="Q16"/>
  <c r="AG7"/>
  <c r="AG47" i="6"/>
  <c r="A54"/>
  <c r="E49" i="16"/>
  <c r="AG54" i="6"/>
  <c r="AG52"/>
  <c r="K41"/>
  <c r="AL42"/>
  <c r="AM41"/>
  <c r="AG46" i="16" l="1"/>
  <c r="U56" i="6" l="1"/>
  <c r="Q56"/>
  <c r="T56"/>
  <c r="S56"/>
  <c r="R56"/>
  <c r="AA43" i="16" l="1"/>
  <c r="K45" l="1"/>
  <c r="K43" l="1"/>
  <c r="AG48"/>
  <c r="O51"/>
  <c r="AM43"/>
  <c r="J51" s="1"/>
  <c r="L51" l="1"/>
  <c r="D51"/>
  <c r="H51"/>
  <c r="A51"/>
  <c r="E51"/>
  <c r="I51"/>
  <c r="M51"/>
  <c r="C51"/>
  <c r="G51"/>
  <c r="B51"/>
  <c r="F51"/>
  <c r="N51"/>
  <c r="K39" i="6" l="1"/>
  <c r="J56"/>
  <c r="D56" l="1"/>
  <c r="H56"/>
  <c r="C56"/>
  <c r="A56"/>
  <c r="E56"/>
  <c r="I56"/>
  <c r="G56"/>
  <c r="B56"/>
  <c r="F56"/>
  <c r="C2" i="13"/>
  <c r="AI51" i="16" l="1"/>
  <c r="AQ51" l="1"/>
  <c r="AP51"/>
  <c r="AO51"/>
  <c r="L42"/>
  <c r="L41"/>
  <c r="K40"/>
  <c r="K39"/>
  <c r="K37"/>
  <c r="K36"/>
  <c r="K35"/>
  <c r="K34"/>
  <c r="L34" i="6"/>
  <c r="L33"/>
  <c r="K32"/>
  <c r="K31"/>
  <c r="K29" l="1"/>
  <c r="K28"/>
  <c r="K27"/>
  <c r="K26"/>
  <c r="O56"/>
  <c r="AQ56"/>
  <c r="AP56"/>
  <c r="AO56"/>
  <c r="L56" l="1"/>
  <c r="M56"/>
  <c r="N56"/>
</calcChain>
</file>

<file path=xl/sharedStrings.xml><?xml version="1.0" encoding="utf-8"?>
<sst xmlns="http://schemas.openxmlformats.org/spreadsheetml/2006/main" count="924" uniqueCount="502">
  <si>
    <t>X</t>
  </si>
  <si>
    <t>_</t>
  </si>
  <si>
    <t>Název stavby/akce:</t>
  </si>
  <si>
    <t>Název přílohy:</t>
  </si>
  <si>
    <t>Název dílčí části přílohy:</t>
  </si>
  <si>
    <t>Adresa:</t>
  </si>
  <si>
    <t>Stavebník/investor:</t>
  </si>
  <si>
    <t>Zástupce investora:</t>
  </si>
  <si>
    <t>Paré: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</si>
  <si>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</si>
  <si>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</si>
  <si>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</si>
  <si>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</si>
  <si>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</si>
  <si>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</si>
  <si>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</si>
  <si>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</si>
  <si>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</si>
  <si>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</si>
  <si>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</si>
  <si>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</si>
  <si>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</si>
  <si>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</si>
  <si>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</si>
  <si>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</si>
  <si>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</si>
  <si>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</si>
  <si>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</si>
  <si>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0101 B1</t>
  </si>
  <si>
    <t>D.2.1.1</t>
  </si>
  <si>
    <t>Orientačníá schéma:</t>
  </si>
  <si>
    <t>-</t>
  </si>
  <si>
    <t>Stavební část</t>
  </si>
  <si>
    <t>D.1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</si>
  <si>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</si>
  <si>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</si>
  <si>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</si>
  <si>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</si>
  <si>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</si>
  <si>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</si>
  <si>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</si>
  <si>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</si>
  <si>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</si>
  <si>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</si>
  <si>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</si>
  <si>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</si>
  <si>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</si>
  <si>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</si>
  <si>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</si>
  <si>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</si>
  <si>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</si>
  <si>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</si>
  <si>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</si>
  <si>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</si>
  <si>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</si>
  <si>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</si>
  <si>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</si>
  <si>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</si>
  <si>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</si>
  <si>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</si>
  <si>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</si>
  <si>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</si>
  <si>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</si>
  <si>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</si>
  <si>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</si>
  <si>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</si>
  <si>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</si>
  <si>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</si>
  <si>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</si>
  <si>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</si>
  <si>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</si>
  <si>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</si>
  <si>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</si>
  <si>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</si>
  <si>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</si>
  <si>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</si>
  <si>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</si>
  <si>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</si>
  <si>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</si>
  <si>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</si>
  <si>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</si>
  <si>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</si>
  <si>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</si>
  <si>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</si>
  <si>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</si>
  <si>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</si>
  <si>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</si>
  <si>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</si>
  <si>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</si>
  <si>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</si>
  <si>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</si>
  <si>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</si>
  <si>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</si>
  <si>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</si>
  <si>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</si>
  <si>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</si>
  <si>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</si>
  <si>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</si>
  <si>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</si>
  <si>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</si>
  <si>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</si>
  <si>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</si>
  <si>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</si>
  <si>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</si>
  <si>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</si>
  <si>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</si>
  <si>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</si>
  <si>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</si>
  <si>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</si>
  <si>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</si>
  <si>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</si>
  <si>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</si>
  <si>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</si>
  <si>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</si>
  <si>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</si>
  <si>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</si>
  <si>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</si>
  <si>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</si>
  <si>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</si>
  <si>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</si>
  <si>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</si>
  <si>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</si>
  <si>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</si>
  <si>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</si>
  <si>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</si>
  <si>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</si>
  <si>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</si>
  <si>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</si>
  <si>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</si>
  <si>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</si>
  <si>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</si>
  <si>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</si>
  <si>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</si>
  <si>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</si>
  <si>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</si>
  <si>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</si>
  <si>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</si>
  <si>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</si>
  <si>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</si>
  <si>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</si>
  <si>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</si>
  <si>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</si>
  <si>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</si>
  <si>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</si>
  <si>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</si>
  <si>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</si>
  <si>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</si>
  <si>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</si>
  <si>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</si>
  <si>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</si>
  <si>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</si>
  <si>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</si>
  <si>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</si>
  <si>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</si>
  <si>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</si>
  <si>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</si>
  <si>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</si>
  <si>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</si>
  <si>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</si>
  <si>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</si>
  <si>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</si>
  <si>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</si>
  <si>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</si>
  <si>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</si>
  <si>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</si>
  <si>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</si>
  <si>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</si>
  <si>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</si>
  <si>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</si>
  <si>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</si>
  <si>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</si>
  <si>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</si>
  <si>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</si>
  <si>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</si>
  <si>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</si>
  <si>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</si>
  <si>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</si>
  <si>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</si>
  <si>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</si>
  <si>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</si>
  <si>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</si>
  <si>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</si>
  <si>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</si>
  <si>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</si>
  <si>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</si>
  <si>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</si>
  <si>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</si>
  <si>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</si>
  <si>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</si>
  <si>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</si>
  <si>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</si>
  <si>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</si>
  <si>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</si>
  <si>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Specialista</t>
  </si>
  <si>
    <t>Odpovědný projektant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</si>
  <si>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</si>
  <si>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</si>
  <si>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</si>
  <si>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</si>
  <si>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</si>
  <si>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</si>
  <si>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</si>
  <si>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</si>
  <si>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</si>
  <si>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</si>
  <si>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</si>
  <si>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</si>
  <si>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</si>
  <si>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</si>
  <si>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</si>
  <si>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</si>
  <si>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</si>
  <si>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</si>
  <si>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</si>
  <si>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</si>
  <si>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</si>
  <si>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</si>
  <si>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</si>
  <si>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</si>
  <si>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</si>
  <si>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</si>
  <si>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</si>
  <si>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</si>
  <si>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</si>
  <si>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</si>
  <si>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</si>
  <si>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</si>
  <si>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</si>
  <si>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</si>
  <si>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</si>
  <si>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</si>
  <si>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</si>
  <si>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</si>
  <si>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</si>
  <si>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</si>
  <si>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</si>
  <si>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</si>
  <si>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</si>
  <si>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</si>
  <si>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</si>
  <si>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</si>
  <si>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</si>
  <si>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</si>
  <si>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</si>
  <si>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</si>
  <si>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</si>
  <si>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</si>
  <si>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</si>
  <si>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</si>
  <si>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</si>
  <si>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</si>
  <si>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</si>
  <si>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</si>
  <si>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</si>
  <si>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</si>
  <si>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</si>
  <si>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</si>
  <si>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</si>
  <si>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</si>
  <si>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</si>
  <si>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</si>
  <si>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</si>
  <si>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</si>
  <si>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</si>
  <si>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</si>
  <si>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</si>
  <si>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</si>
  <si>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</si>
  <si>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</si>
  <si>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</si>
  <si>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</si>
  <si>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</si>
  <si>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</si>
  <si>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</si>
  <si>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</si>
  <si>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</si>
  <si>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</si>
  <si>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</si>
  <si>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</si>
  <si>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</si>
  <si>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</si>
  <si>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</si>
  <si>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</si>
  <si>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</si>
  <si>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</si>
  <si>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</si>
  <si>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</si>
  <si>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</si>
  <si>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</si>
  <si>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</si>
  <si>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</si>
  <si>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</si>
  <si>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</si>
  <si>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</si>
  <si>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</si>
  <si>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</si>
  <si>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</si>
  <si>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</si>
  <si>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</si>
  <si>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</si>
  <si>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</si>
  <si>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</si>
  <si>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</si>
  <si>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</si>
  <si>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</si>
  <si>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</si>
  <si>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</si>
  <si>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</si>
  <si>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</si>
  <si>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</si>
  <si>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Pozemní stavební objekty a technické vybavení pozemních stavebních objektů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</si>
  <si>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</si>
  <si>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</si>
  <si>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</si>
  <si>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</si>
  <si>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</si>
  <si>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</si>
  <si>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</si>
  <si>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1</t>
  </si>
  <si>
    <t>2</t>
  </si>
  <si>
    <t>Výkresová část</t>
  </si>
  <si>
    <t>Půdorys</t>
  </si>
  <si>
    <t>3</t>
  </si>
  <si>
    <t>4</t>
  </si>
  <si>
    <t>Výpočty</t>
  </si>
  <si>
    <t>102</t>
  </si>
  <si>
    <t>.</t>
  </si>
  <si>
    <t>Organizace:</t>
  </si>
  <si>
    <t>Razítko oprávněné osoby:</t>
  </si>
  <si>
    <t>Hlavní projektant (HIP):</t>
  </si>
  <si>
    <t>DSP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</si>
  <si>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</si>
  <si>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</si>
  <si>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</si>
  <si>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</si>
  <si>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</si>
  <si>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</si>
  <si>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</si>
  <si>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</si>
  <si>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</si>
  <si>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</si>
  <si>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</si>
  <si>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</si>
  <si>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</si>
  <si>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</si>
  <si>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</si>
  <si>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</si>
  <si>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</si>
  <si>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</si>
  <si>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</si>
  <si>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</si>
  <si>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</si>
  <si>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</si>
  <si>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</si>
  <si>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</si>
  <si>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</si>
  <si>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</si>
  <si>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</si>
  <si>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[ulice č.p./č.or., PSČ město/obec]</t>
  </si>
  <si>
    <t>[jméno a titul]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</si>
  <si>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</si>
  <si>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</si>
  <si>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</si>
  <si>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</si>
  <si>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</si>
  <si>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</si>
  <si>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</si>
  <si>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</si>
  <si>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</si>
  <si>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</si>
  <si>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</si>
  <si>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</si>
  <si>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</si>
  <si>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</si>
  <si>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</si>
  <si>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</si>
  <si>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</si>
  <si>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</si>
  <si>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</si>
  <si>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</si>
  <si>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</si>
  <si>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</si>
  <si>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</si>
  <si>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</si>
  <si>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</si>
  <si>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</si>
  <si>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</si>
  <si>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</si>
  <si>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</si>
  <si>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</si>
  <si>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</si>
  <si>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</si>
  <si>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</si>
  <si>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</si>
  <si>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</si>
  <si>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</si>
  <si>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</si>
  <si>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</si>
  <si>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</si>
  <si>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</si>
  <si>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</si>
  <si>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</si>
  <si>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</si>
  <si>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</si>
  <si>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</si>
  <si>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</si>
  <si>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</si>
  <si>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</si>
  <si>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</si>
  <si>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</si>
  <si>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</si>
  <si>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</si>
  <si>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</si>
  <si>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</si>
  <si>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Objekty: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</si>
  <si>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</si>
  <si>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</si>
  <si>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</si>
  <si>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</si>
  <si>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</si>
  <si>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</si>
  <si>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</si>
  <si>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</si>
  <si>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</si>
  <si>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</si>
  <si>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</si>
  <si>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</si>
  <si>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</si>
  <si>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</si>
  <si>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</si>
  <si>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</si>
  <si>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</si>
  <si>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</si>
  <si>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</si>
  <si>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</si>
  <si>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</si>
  <si>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</si>
  <si>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</si>
  <si>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</si>
  <si>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</si>
  <si>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</si>
  <si>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</si>
  <si>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</si>
  <si>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</si>
  <si>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</si>
  <si>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</si>
  <si>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</si>
  <si>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</si>
  <si>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</si>
  <si>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</si>
  <si>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</si>
  <si>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</si>
  <si>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</si>
  <si>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</si>
  <si>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</si>
  <si>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</si>
  <si>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</si>
  <si>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</si>
  <si>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</si>
  <si>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</si>
  <si>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</si>
  <si>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</si>
  <si>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</si>
  <si>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</si>
  <si>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</si>
  <si>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</si>
  <si>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</si>
  <si>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</si>
  <si>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</si>
  <si>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</si>
  <si>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</si>
  <si>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</si>
  <si>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</si>
  <si>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</si>
  <si>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</si>
  <si>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</si>
  <si>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</si>
  <si>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</si>
  <si>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</si>
  <si>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</si>
  <si>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</si>
  <si>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</si>
  <si>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</si>
  <si>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</si>
  <si>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</si>
  <si>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</si>
  <si>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</si>
  <si>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</si>
  <si>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</si>
  <si>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</si>
  <si>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SK XX-XX-XX</t>
  </si>
  <si>
    <t>Pracovní verze</t>
  </si>
  <si>
    <t>Schéma výstroje trati</t>
  </si>
  <si>
    <t>Sanace nestabilního úseku Valašská Polanka – Horní Lideč v km 20,019 – 21,248</t>
  </si>
  <si>
    <t>SO-11-14-01</t>
  </si>
  <si>
    <t>Horní Lideč – Vsetín, výstroj trati</t>
  </si>
  <si>
    <t>S622100167</t>
  </si>
  <si>
    <t>DUSL + PDPS</t>
  </si>
  <si>
    <t>S622100167__PDPS__D211_SO111401_____0_000_000</t>
  </si>
  <si>
    <t>01</t>
  </si>
  <si>
    <t>25</t>
  </si>
  <si>
    <t>31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</si>
</sst>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39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7" fillId="0" borderId="0"/>
  </cellStyleXfs>
  <cellXfs count="50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1" applyFont="1" applyAlignment="1">
      <alignment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49" fontId="5" fillId="0" borderId="53" xfId="1" applyNumberFormat="1" applyFont="1" applyBorder="1" applyAlignment="1">
      <alignment horizontal="center" vertical="center"/>
    </xf>
    <xf numFmtId="49" fontId="10" fillId="0" borderId="53" xfId="1" applyNumberFormat="1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1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0" borderId="74" xfId="0" applyFont="1" applyBorder="1" applyAlignment="1">
      <alignment horizontal="center" vertical="center" wrapText="1"/>
    </xf>
    <xf numFmtId="0" fontId="24" fillId="0" borderId="75" xfId="0" applyFont="1" applyBorder="1" applyAlignment="1">
      <alignment vertical="center" shrinkToFit="1"/>
    </xf>
    <xf numFmtId="0" fontId="0" fillId="0" borderId="77" xfId="0" applyBorder="1"/>
    <xf numFmtId="0" fontId="24" fillId="3" borderId="78" xfId="0" applyFont="1" applyFill="1" applyBorder="1" applyAlignment="1">
      <alignment vertical="center"/>
    </xf>
    <xf numFmtId="0" fontId="0" fillId="3" borderId="80" xfId="0" applyFill="1" applyBorder="1"/>
    <xf numFmtId="0" fontId="24" fillId="4" borderId="78" xfId="0" applyFont="1" applyFill="1" applyBorder="1" applyAlignment="1">
      <alignment vertical="center"/>
    </xf>
    <xf numFmtId="0" fontId="0" fillId="4" borderId="80" xfId="0" applyFill="1" applyBorder="1"/>
    <xf numFmtId="0" fontId="24" fillId="5" borderId="78" xfId="0" applyFont="1" applyFill="1" applyBorder="1" applyAlignment="1">
      <alignment vertical="center"/>
    </xf>
    <xf numFmtId="0" fontId="0" fillId="5" borderId="80" xfId="0" applyFill="1" applyBorder="1"/>
    <xf numFmtId="0" fontId="24" fillId="6" borderId="78" xfId="0" applyFont="1" applyFill="1" applyBorder="1" applyAlignment="1">
      <alignment vertical="center"/>
    </xf>
    <xf numFmtId="0" fontId="0" fillId="6" borderId="80" xfId="0" applyFill="1" applyBorder="1"/>
    <xf numFmtId="0" fontId="0" fillId="6" borderId="80" xfId="0" applyFill="1" applyBorder="1" applyAlignment="1">
      <alignment horizontal="left" vertical="center"/>
    </xf>
    <xf numFmtId="0" fontId="24" fillId="7" borderId="78" xfId="0" applyFont="1" applyFill="1" applyBorder="1" applyAlignment="1">
      <alignment vertical="center"/>
    </xf>
    <xf numFmtId="0" fontId="0" fillId="7" borderId="80" xfId="0" applyFill="1" applyBorder="1"/>
    <xf numFmtId="0" fontId="0" fillId="7" borderId="80" xfId="0" applyFill="1" applyBorder="1" applyAlignment="1">
      <alignment horizontal="left" vertical="center"/>
    </xf>
    <xf numFmtId="0" fontId="24" fillId="8" borderId="78" xfId="0" applyFont="1" applyFill="1" applyBorder="1" applyAlignment="1">
      <alignment vertical="center"/>
    </xf>
    <xf numFmtId="0" fontId="0" fillId="8" borderId="80" xfId="0" applyFill="1" applyBorder="1"/>
    <xf numFmtId="0" fontId="0" fillId="8" borderId="80" xfId="0" applyFill="1" applyBorder="1" applyAlignment="1">
      <alignment horizontal="left" vertical="center"/>
    </xf>
    <xf numFmtId="0" fontId="24" fillId="8" borderId="81" xfId="0" applyFont="1" applyFill="1" applyBorder="1" applyAlignment="1">
      <alignment vertical="center"/>
    </xf>
    <xf numFmtId="0" fontId="0" fillId="8" borderId="82" xfId="0" applyFill="1" applyBorder="1"/>
    <xf numFmtId="0" fontId="0" fillId="8" borderId="82" xfId="0" applyFill="1" applyBorder="1" applyAlignment="1">
      <alignment horizontal="left" vertical="center"/>
    </xf>
    <xf numFmtId="0" fontId="22" fillId="0" borderId="83" xfId="0" applyFont="1" applyBorder="1" applyAlignment="1">
      <alignment vertical="center"/>
    </xf>
    <xf numFmtId="0" fontId="22" fillId="0" borderId="84" xfId="0" applyFont="1" applyBorder="1" applyAlignment="1">
      <alignment vertical="center"/>
    </xf>
    <xf numFmtId="0" fontId="22" fillId="0" borderId="85" xfId="0" applyFont="1" applyBorder="1" applyAlignment="1">
      <alignment vertical="center"/>
    </xf>
    <xf numFmtId="0" fontId="0" fillId="0" borderId="86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3" borderId="87" xfId="0" applyFill="1" applyBorder="1" applyAlignment="1">
      <alignment vertical="center"/>
    </xf>
    <xf numFmtId="0" fontId="0" fillId="3" borderId="79" xfId="0" applyFill="1" applyBorder="1" applyAlignment="1">
      <alignment vertical="center"/>
    </xf>
    <xf numFmtId="0" fontId="0" fillId="4" borderId="87" xfId="0" applyFill="1" applyBorder="1" applyAlignment="1">
      <alignment vertical="center"/>
    </xf>
    <xf numFmtId="0" fontId="0" fillId="4" borderId="79" xfId="0" applyFill="1" applyBorder="1" applyAlignment="1">
      <alignment vertical="center"/>
    </xf>
    <xf numFmtId="0" fontId="0" fillId="5" borderId="87" xfId="0" applyFill="1" applyBorder="1" applyAlignment="1">
      <alignment vertical="center"/>
    </xf>
    <xf numFmtId="0" fontId="0" fillId="5" borderId="79" xfId="0" applyFill="1" applyBorder="1" applyAlignment="1">
      <alignment vertical="center"/>
    </xf>
    <xf numFmtId="0" fontId="22" fillId="0" borderId="0" xfId="0" applyFont="1"/>
    <xf numFmtId="0" fontId="5" fillId="0" borderId="89" xfId="0" applyFont="1" applyBorder="1" applyAlignment="1">
      <alignment vertical="center"/>
    </xf>
    <xf numFmtId="0" fontId="5" fillId="0" borderId="80" xfId="0" applyFont="1" applyBorder="1" applyAlignment="1">
      <alignment vertical="center"/>
    </xf>
    <xf numFmtId="0" fontId="8" fillId="0" borderId="89" xfId="0" applyFont="1" applyBorder="1" applyAlignment="1">
      <alignment vertical="center"/>
    </xf>
    <xf numFmtId="0" fontId="8" fillId="0" borderId="80" xfId="0" applyFont="1" applyBorder="1" applyAlignment="1">
      <alignment vertical="center"/>
    </xf>
    <xf numFmtId="0" fontId="8" fillId="0" borderId="90" xfId="0" applyFont="1" applyBorder="1" applyAlignment="1">
      <alignment vertical="center"/>
    </xf>
    <xf numFmtId="0" fontId="7" fillId="0" borderId="89" xfId="0" applyFont="1" applyBorder="1" applyAlignment="1">
      <alignment vertical="center"/>
    </xf>
    <xf numFmtId="0" fontId="7" fillId="0" borderId="80" xfId="0" applyFont="1" applyBorder="1" applyAlignment="1">
      <alignment vertical="center"/>
    </xf>
    <xf numFmtId="0" fontId="7" fillId="0" borderId="90" xfId="0" applyFont="1" applyBorder="1" applyAlignment="1">
      <alignment vertical="center"/>
    </xf>
    <xf numFmtId="0" fontId="5" fillId="0" borderId="90" xfId="0" applyFont="1" applyBorder="1" applyAlignment="1">
      <alignment vertical="center"/>
    </xf>
    <xf numFmtId="0" fontId="5" fillId="0" borderId="89" xfId="0" applyFont="1" applyBorder="1" applyAlignment="1">
      <alignment horizontal="left" vertical="center"/>
    </xf>
    <xf numFmtId="0" fontId="5" fillId="0" borderId="80" xfId="0" applyFont="1" applyBorder="1" applyAlignment="1">
      <alignment horizontal="left" vertical="center"/>
    </xf>
    <xf numFmtId="0" fontId="5" fillId="0" borderId="90" xfId="0" applyFont="1" applyBorder="1" applyAlignment="1">
      <alignment horizontal="left" vertical="center"/>
    </xf>
    <xf numFmtId="0" fontId="3" fillId="0" borderId="89" xfId="0" applyFont="1" applyBorder="1"/>
    <xf numFmtId="0" fontId="3" fillId="0" borderId="80" xfId="0" applyFont="1" applyBorder="1"/>
    <xf numFmtId="0" fontId="3" fillId="0" borderId="90" xfId="0" applyFont="1" applyBorder="1"/>
    <xf numFmtId="0" fontId="3" fillId="0" borderId="91" xfId="0" applyFont="1" applyBorder="1"/>
    <xf numFmtId="0" fontId="3" fillId="0" borderId="92" xfId="0" applyFont="1" applyBorder="1"/>
    <xf numFmtId="0" fontId="3" fillId="0" borderId="93" xfId="0" applyFont="1" applyBorder="1"/>
    <xf numFmtId="0" fontId="8" fillId="0" borderId="94" xfId="0" applyFont="1" applyBorder="1" applyAlignment="1">
      <alignment vertical="center"/>
    </xf>
    <xf numFmtId="0" fontId="8" fillId="0" borderId="95" xfId="0" applyFont="1" applyBorder="1" applyAlignment="1">
      <alignment vertical="center"/>
    </xf>
    <xf numFmtId="0" fontId="8" fillId="0" borderId="96" xfId="0" applyFont="1" applyBorder="1" applyAlignment="1">
      <alignment vertical="center"/>
    </xf>
    <xf numFmtId="0" fontId="0" fillId="0" borderId="88" xfId="0" applyBorder="1" applyAlignment="1">
      <alignment horizontal="left" vertical="center"/>
    </xf>
    <xf numFmtId="0" fontId="0" fillId="3" borderId="90" xfId="0" applyFill="1" applyBorder="1" applyAlignment="1">
      <alignment horizontal="left" vertical="center"/>
    </xf>
    <xf numFmtId="0" fontId="0" fillId="4" borderId="90" xfId="0" applyFill="1" applyBorder="1" applyAlignment="1">
      <alignment horizontal="left" vertical="center"/>
    </xf>
    <xf numFmtId="0" fontId="0" fillId="5" borderId="90" xfId="0" applyFill="1" applyBorder="1" applyAlignment="1">
      <alignment horizontal="left" vertical="center"/>
    </xf>
    <xf numFmtId="0" fontId="0" fillId="6" borderId="90" xfId="0" applyFill="1" applyBorder="1" applyAlignment="1">
      <alignment horizontal="left" vertical="center"/>
    </xf>
    <xf numFmtId="0" fontId="0" fillId="7" borderId="90" xfId="0" applyFill="1" applyBorder="1" applyAlignment="1">
      <alignment horizontal="left" vertical="center"/>
    </xf>
    <xf numFmtId="0" fontId="0" fillId="8" borderId="90" xfId="0" applyFill="1" applyBorder="1" applyAlignment="1">
      <alignment horizontal="left" vertical="center"/>
    </xf>
    <xf numFmtId="0" fontId="0" fillId="8" borderId="102" xfId="0" applyFill="1" applyBorder="1" applyAlignment="1">
      <alignment horizontal="left" vertical="center"/>
    </xf>
    <xf numFmtId="0" fontId="7" fillId="9" borderId="97" xfId="0" applyFont="1" applyFill="1" applyBorder="1" applyAlignment="1">
      <alignment horizontal="left" vertical="top" wrapText="1"/>
    </xf>
    <xf numFmtId="14" fontId="7" fillId="9" borderId="98" xfId="0" applyNumberFormat="1" applyFont="1" applyFill="1" applyBorder="1" applyAlignment="1">
      <alignment horizontal="left" vertical="top" wrapText="1"/>
    </xf>
    <xf numFmtId="0" fontId="7" fillId="10" borderId="97" xfId="0" applyFont="1" applyFill="1" applyBorder="1" applyAlignment="1">
      <alignment horizontal="left" vertical="top" wrapText="1"/>
    </xf>
    <xf numFmtId="14" fontId="7" fillId="10" borderId="98" xfId="0" applyNumberFormat="1" applyFont="1" applyFill="1" applyBorder="1" applyAlignment="1">
      <alignment horizontal="left" vertical="top" wrapText="1"/>
    </xf>
    <xf numFmtId="49" fontId="20" fillId="0" borderId="18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vertical="center"/>
    </xf>
    <xf numFmtId="49" fontId="20" fillId="0" borderId="19" xfId="1" applyNumberFormat="1" applyFont="1" applyBorder="1" applyAlignment="1">
      <alignment horizontal="center" vertical="center"/>
    </xf>
    <xf numFmtId="49" fontId="10" fillId="0" borderId="69" xfId="1" applyNumberFormat="1" applyFont="1" applyBorder="1" applyAlignment="1">
      <alignment horizontal="center" vertical="center"/>
    </xf>
    <xf numFmtId="49" fontId="10" fillId="0" borderId="107" xfId="1" applyNumberFormat="1" applyFont="1" applyBorder="1" applyAlignment="1">
      <alignment horizontal="center" vertical="center"/>
    </xf>
    <xf numFmtId="49" fontId="10" fillId="0" borderId="70" xfId="1" applyNumberFormat="1" applyFont="1" applyBorder="1" applyAlignment="1">
      <alignment horizontal="center" vertical="center"/>
    </xf>
    <xf numFmtId="49" fontId="20" fillId="0" borderId="10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>
      <alignment vertical="center"/>
    </xf>
    <xf numFmtId="49" fontId="5" fillId="0" borderId="108" xfId="1" applyNumberFormat="1" applyFont="1" applyBorder="1" applyAlignment="1">
      <alignment horizontal="center" vertical="center"/>
    </xf>
    <xf numFmtId="0" fontId="6" fillId="0" borderId="110" xfId="1" applyFont="1" applyBorder="1" applyAlignment="1">
      <alignment vertical="center" wrapText="1"/>
    </xf>
    <xf numFmtId="0" fontId="10" fillId="0" borderId="112" xfId="1" applyFont="1" applyBorder="1" applyAlignment="1">
      <alignment vertical="center"/>
    </xf>
    <xf numFmtId="0" fontId="10" fillId="0" borderId="113" xfId="1" applyFont="1" applyBorder="1" applyAlignment="1">
      <alignment vertical="center"/>
    </xf>
    <xf numFmtId="0" fontId="11" fillId="0" borderId="109" xfId="1" applyFont="1" applyBorder="1" applyAlignment="1">
      <alignment vertical="center"/>
    </xf>
    <xf numFmtId="0" fontId="11" fillId="0" borderId="25" xfId="1" applyFont="1" applyBorder="1" applyAlignment="1">
      <alignment vertical="center"/>
    </xf>
    <xf numFmtId="0" fontId="17" fillId="0" borderId="25" xfId="1" applyFont="1" applyBorder="1" applyAlignment="1">
      <alignment vertical="center"/>
    </xf>
    <xf numFmtId="0" fontId="18" fillId="0" borderId="26" xfId="1" applyFont="1" applyBorder="1" applyAlignment="1">
      <alignment horizontal="left" vertical="center"/>
    </xf>
    <xf numFmtId="49" fontId="8" fillId="0" borderId="9" xfId="1" applyNumberFormat="1" applyFont="1" applyBorder="1" applyAlignment="1">
      <alignment horizontal="center" vertical="center"/>
    </xf>
    <xf numFmtId="0" fontId="14" fillId="0" borderId="60" xfId="0" applyFont="1" applyBorder="1" applyAlignment="1">
      <alignment vertical="center"/>
    </xf>
    <xf numFmtId="0" fontId="14" fillId="0" borderId="59" xfId="0" applyFont="1" applyBorder="1" applyAlignment="1">
      <alignment vertical="top"/>
    </xf>
    <xf numFmtId="0" fontId="14" fillId="0" borderId="57" xfId="0" applyFont="1" applyBorder="1" applyAlignment="1">
      <alignment vertical="top"/>
    </xf>
    <xf numFmtId="0" fontId="5" fillId="0" borderId="120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122" xfId="0" applyFont="1" applyBorder="1" applyAlignment="1">
      <alignment vertical="center"/>
    </xf>
    <xf numFmtId="0" fontId="28" fillId="0" borderId="0" xfId="0" applyFont="1"/>
    <xf numFmtId="0" fontId="16" fillId="0" borderId="0" xfId="0" applyFont="1" applyAlignment="1">
      <alignment horizontal="left" vertical="center"/>
    </xf>
    <xf numFmtId="0" fontId="21" fillId="11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8" fillId="0" borderId="25" xfId="1" applyFont="1" applyBorder="1" applyAlignment="1">
      <alignment horizontal="left" vertical="center"/>
    </xf>
    <xf numFmtId="49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horizontal="center" vertical="center"/>
    </xf>
    <xf numFmtId="0" fontId="32" fillId="12" borderId="114" xfId="0" applyFont="1" applyFill="1" applyBorder="1" applyAlignment="1">
      <alignment vertical="center" wrapText="1"/>
    </xf>
    <xf numFmtId="0" fontId="32" fillId="12" borderId="147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69" xfId="0" applyFont="1" applyBorder="1" applyAlignment="1">
      <alignment vertical="center" wrapText="1"/>
    </xf>
    <xf numFmtId="0" fontId="6" fillId="14" borderId="14" xfId="0" applyFont="1" applyFill="1" applyBorder="1" applyAlignment="1">
      <alignment vertical="center" wrapText="1"/>
    </xf>
    <xf numFmtId="0" fontId="5" fillId="0" borderId="70" xfId="0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/>
    </xf>
    <xf numFmtId="0" fontId="5" fillId="0" borderId="71" xfId="0" applyFont="1" applyBorder="1" applyAlignment="1">
      <alignment vertical="center" wrapText="1"/>
    </xf>
    <xf numFmtId="49" fontId="11" fillId="0" borderId="8" xfId="0" applyNumberFormat="1" applyFont="1" applyBorder="1" applyAlignment="1">
      <alignment horizontal="center" vertical="center"/>
    </xf>
    <xf numFmtId="49" fontId="34" fillId="0" borderId="8" xfId="0" applyNumberFormat="1" applyFont="1" applyBorder="1" applyAlignment="1">
      <alignment horizontal="center" vertical="center"/>
    </xf>
    <xf numFmtId="0" fontId="7" fillId="14" borderId="68" xfId="0" applyFont="1" applyFill="1" applyBorder="1" applyAlignment="1">
      <alignment vertical="center" wrapText="1"/>
    </xf>
    <xf numFmtId="0" fontId="2" fillId="0" borderId="112" xfId="0" applyFont="1" applyBorder="1" applyAlignment="1">
      <alignment vertical="center" wrapText="1"/>
    </xf>
    <xf numFmtId="0" fontId="2" fillId="0" borderId="68" xfId="0" applyFont="1" applyBorder="1" applyAlignment="1">
      <alignment vertical="center" wrapText="1"/>
    </xf>
    <xf numFmtId="0" fontId="2" fillId="0" borderId="113" xfId="0" applyFont="1" applyBorder="1" applyAlignment="1">
      <alignment vertical="center" wrapText="1"/>
    </xf>
    <xf numFmtId="0" fontId="18" fillId="13" borderId="130" xfId="0" applyFont="1" applyFill="1" applyBorder="1" applyAlignment="1">
      <alignment vertical="center" wrapText="1"/>
    </xf>
    <xf numFmtId="0" fontId="18" fillId="13" borderId="3" xfId="0" applyFont="1" applyFill="1" applyBorder="1" applyAlignment="1">
      <alignment vertical="center" wrapText="1"/>
    </xf>
    <xf numFmtId="0" fontId="6" fillId="0" borderId="1" xfId="1" applyFont="1" applyBorder="1" applyAlignment="1">
      <alignment vertical="top"/>
    </xf>
    <xf numFmtId="0" fontId="6" fillId="0" borderId="2" xfId="1" applyFont="1" applyBorder="1" applyAlignment="1">
      <alignment vertical="top"/>
    </xf>
    <xf numFmtId="0" fontId="2" fillId="0" borderId="145" xfId="1" applyFont="1" applyBorder="1" applyAlignment="1">
      <alignment horizontal="left" vertical="center"/>
    </xf>
    <xf numFmtId="0" fontId="2" fillId="0" borderId="145" xfId="1" applyFont="1" applyBorder="1" applyAlignment="1">
      <alignment horizontal="center" vertical="center"/>
    </xf>
    <xf numFmtId="0" fontId="6" fillId="0" borderId="4" xfId="1" applyFont="1" applyBorder="1" applyAlignment="1">
      <alignment vertical="top"/>
    </xf>
    <xf numFmtId="0" fontId="31" fillId="0" borderId="25" xfId="1" applyFont="1" applyBorder="1" applyAlignment="1">
      <alignment vertical="center" wrapText="1"/>
    </xf>
    <xf numFmtId="49" fontId="8" fillId="0" borderId="12" xfId="1" applyNumberFormat="1" applyFont="1" applyBorder="1" applyAlignment="1">
      <alignment horizontal="left" vertical="center"/>
    </xf>
    <xf numFmtId="49" fontId="8" fillId="0" borderId="12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horizontal="center" vertical="center"/>
    </xf>
    <xf numFmtId="0" fontId="2" fillId="0" borderId="53" xfId="0" applyFont="1" applyBorder="1" applyAlignment="1">
      <alignment vertical="center"/>
    </xf>
    <xf numFmtId="0" fontId="18" fillId="0" borderId="146" xfId="1" applyFont="1" applyBorder="1" applyAlignment="1">
      <alignment vertical="center" wrapText="1"/>
    </xf>
    <xf numFmtId="0" fontId="7" fillId="0" borderId="147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18" fillId="0" borderId="25" xfId="1" applyFont="1" applyBorder="1" applyAlignment="1">
      <alignment horizontal="left" vertical="center"/>
    </xf>
    <xf numFmtId="0" fontId="18" fillId="0" borderId="26" xfId="1" applyFont="1" applyBorder="1" applyAlignment="1">
      <alignment horizontal="left" vertical="center"/>
    </xf>
    <xf numFmtId="0" fontId="6" fillId="0" borderId="115" xfId="1" applyFont="1" applyBorder="1" applyAlignment="1">
      <alignment horizontal="left" vertical="top" wrapText="1"/>
    </xf>
    <xf numFmtId="0" fontId="6" fillId="0" borderId="72" xfId="1" applyFont="1" applyBorder="1" applyAlignment="1">
      <alignment horizontal="left" vertical="top" wrapText="1"/>
    </xf>
    <xf numFmtId="0" fontId="6" fillId="0" borderId="149" xfId="1" applyFont="1" applyBorder="1" applyAlignment="1">
      <alignment horizontal="left" vertical="top" wrapText="1"/>
    </xf>
    <xf numFmtId="0" fontId="6" fillId="0" borderId="54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50" xfId="1" applyFont="1" applyBorder="1" applyAlignment="1">
      <alignment horizontal="left" vertical="center"/>
    </xf>
    <xf numFmtId="0" fontId="6" fillId="0" borderId="65" xfId="1" applyFont="1" applyBorder="1" applyAlignment="1">
      <alignment horizontal="left" vertical="center"/>
    </xf>
    <xf numFmtId="0" fontId="6" fillId="0" borderId="104" xfId="1" applyFont="1" applyBorder="1" applyAlignment="1">
      <alignment horizontal="left" vertical="center"/>
    </xf>
    <xf numFmtId="0" fontId="6" fillId="0" borderId="105" xfId="1" applyFont="1" applyBorder="1" applyAlignment="1">
      <alignment horizontal="left" vertical="center"/>
    </xf>
    <xf numFmtId="14" fontId="5" fillId="0" borderId="106" xfId="1" applyNumberFormat="1" applyFont="1" applyBorder="1" applyAlignment="1">
      <alignment horizontal="left" vertical="center"/>
    </xf>
    <xf numFmtId="14" fontId="5" fillId="0" borderId="104" xfId="1" applyNumberFormat="1" applyFont="1" applyBorder="1" applyAlignment="1">
      <alignment horizontal="left" vertical="center"/>
    </xf>
    <xf numFmtId="14" fontId="5" fillId="0" borderId="148" xfId="1" applyNumberFormat="1" applyFont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8" fillId="0" borderId="109" xfId="1" applyFont="1" applyBorder="1" applyAlignment="1">
      <alignment horizontal="center" vertical="center" wrapText="1"/>
    </xf>
    <xf numFmtId="0" fontId="18" fillId="0" borderId="110" xfId="1" applyFont="1" applyBorder="1" applyAlignment="1">
      <alignment horizontal="center" vertical="center" wrapText="1"/>
    </xf>
    <xf numFmtId="0" fontId="18" fillId="0" borderId="111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25" xfId="1" applyFont="1" applyBorder="1" applyAlignment="1">
      <alignment horizontal="center" vertical="center"/>
    </xf>
    <xf numFmtId="0" fontId="6" fillId="0" borderId="109" xfId="1" applyFont="1" applyBorder="1" applyAlignment="1">
      <alignment horizontal="left" vertical="center" wrapText="1"/>
    </xf>
    <xf numFmtId="0" fontId="6" fillId="0" borderId="110" xfId="1" applyFont="1" applyBorder="1" applyAlignment="1">
      <alignment horizontal="left" vertical="center" wrapText="1"/>
    </xf>
    <xf numFmtId="0" fontId="6" fillId="0" borderId="11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15" xfId="1" applyFont="1" applyBorder="1" applyAlignment="1">
      <alignment horizontal="left" vertical="center"/>
    </xf>
    <xf numFmtId="0" fontId="6" fillId="0" borderId="72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50" xfId="1" applyFont="1" applyBorder="1" applyAlignment="1">
      <alignment horizontal="left" vertical="center"/>
    </xf>
    <xf numFmtId="0" fontId="6" fillId="0" borderId="115" xfId="1" applyFont="1" applyBorder="1" applyAlignment="1">
      <alignment vertical="top" wrapText="1"/>
    </xf>
    <xf numFmtId="0" fontId="6" fillId="0" borderId="149" xfId="1" applyFont="1" applyBorder="1" applyAlignment="1">
      <alignment vertical="top" wrapText="1"/>
    </xf>
    <xf numFmtId="0" fontId="6" fillId="0" borderId="66" xfId="1" applyFont="1" applyBorder="1" applyAlignment="1">
      <alignment horizontal="center" vertical="center"/>
    </xf>
    <xf numFmtId="0" fontId="6" fillId="0" borderId="72" xfId="1" applyFont="1" applyBorder="1" applyAlignment="1">
      <alignment horizontal="center" vertical="center"/>
    </xf>
    <xf numFmtId="0" fontId="6" fillId="0" borderId="149" xfId="1" applyFont="1" applyBorder="1" applyAlignment="1">
      <alignment horizontal="center" vertical="center"/>
    </xf>
    <xf numFmtId="0" fontId="6" fillId="0" borderId="18" xfId="1" applyFont="1" applyBorder="1" applyAlignment="1">
      <alignment horizontal="left" vertical="top"/>
    </xf>
    <xf numFmtId="0" fontId="6" fillId="0" borderId="17" xfId="1" applyFont="1" applyBorder="1" applyAlignment="1">
      <alignment horizontal="left" vertical="top"/>
    </xf>
    <xf numFmtId="0" fontId="6" fillId="0" borderId="19" xfId="1" applyFont="1" applyBorder="1" applyAlignment="1">
      <alignment horizontal="left" vertical="top"/>
    </xf>
    <xf numFmtId="0" fontId="7" fillId="0" borderId="18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/>
    </xf>
    <xf numFmtId="0" fontId="7" fillId="0" borderId="19" xfId="1" applyFont="1" applyBorder="1" applyAlignment="1">
      <alignment horizontal="left" vertical="center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/>
    </xf>
    <xf numFmtId="0" fontId="11" fillId="9" borderId="99" xfId="0" applyFont="1" applyFill="1" applyBorder="1" applyAlignment="1">
      <alignment horizontal="center" vertical="center"/>
    </xf>
    <xf numFmtId="0" fontId="11" fillId="9" borderId="100" xfId="0" applyFont="1" applyFill="1" applyBorder="1" applyAlignment="1">
      <alignment horizontal="center" vertical="center"/>
    </xf>
    <xf numFmtId="0" fontId="11" fillId="9" borderId="101" xfId="0" applyFont="1" applyFill="1" applyBorder="1" applyAlignment="1">
      <alignment horizontal="center" vertical="center"/>
    </xf>
    <xf numFmtId="0" fontId="11" fillId="10" borderId="99" xfId="0" applyFont="1" applyFill="1" applyBorder="1" applyAlignment="1">
      <alignment horizontal="center" vertical="center"/>
    </xf>
    <xf numFmtId="0" fontId="11" fillId="10" borderId="100" xfId="0" applyFont="1" applyFill="1" applyBorder="1" applyAlignment="1">
      <alignment horizontal="center" vertical="center"/>
    </xf>
    <xf numFmtId="0" fontId="11" fillId="10" borderId="101" xfId="0" applyFont="1" applyFill="1" applyBorder="1" applyAlignment="1">
      <alignment horizontal="center" vertical="center"/>
    </xf>
    <xf numFmtId="0" fontId="11" fillId="3" borderId="109" xfId="0" applyFont="1" applyFill="1" applyBorder="1" applyAlignment="1">
      <alignment horizontal="left" vertical="center"/>
    </xf>
    <xf numFmtId="0" fontId="11" fillId="3" borderId="25" xfId="0" applyFont="1" applyFill="1" applyBorder="1" applyAlignment="1">
      <alignment horizontal="left" vertical="center"/>
    </xf>
    <xf numFmtId="0" fontId="11" fillId="3" borderId="111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5" fillId="0" borderId="73" xfId="0" applyFont="1" applyBorder="1" applyAlignment="1">
      <alignment horizontal="left" vertical="center"/>
    </xf>
    <xf numFmtId="0" fontId="5" fillId="0" borderId="119" xfId="0" applyFont="1" applyBorder="1" applyAlignment="1">
      <alignment horizontal="left" vertical="center"/>
    </xf>
    <xf numFmtId="0" fontId="5" fillId="0" borderId="120" xfId="0" applyFont="1" applyBorder="1" applyAlignment="1">
      <alignment horizontal="left" vertical="center"/>
    </xf>
    <xf numFmtId="0" fontId="10" fillId="0" borderId="73" xfId="0" applyFont="1" applyBorder="1" applyAlignment="1">
      <alignment horizontal="left" vertical="center"/>
    </xf>
    <xf numFmtId="0" fontId="10" fillId="0" borderId="121" xfId="0" applyFont="1" applyBorder="1" applyAlignment="1">
      <alignment horizontal="left" vertical="center"/>
    </xf>
    <xf numFmtId="0" fontId="5" fillId="0" borderId="7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8" fillId="0" borderId="40" xfId="0" applyFont="1" applyBorder="1" applyAlignment="1">
      <alignment horizontal="left" vertical="center"/>
    </xf>
    <xf numFmtId="0" fontId="18" fillId="0" borderId="29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18" fillId="0" borderId="42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49" fontId="12" fillId="0" borderId="49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/>
    </xf>
    <xf numFmtId="49" fontId="12" fillId="0" borderId="51" xfId="0" applyNumberFormat="1" applyFont="1" applyBorder="1" applyAlignment="1">
      <alignment horizontal="center" vertical="center"/>
    </xf>
    <xf numFmtId="49" fontId="12" fillId="0" borderId="36" xfId="0" applyNumberFormat="1" applyFont="1" applyBorder="1" applyAlignment="1">
      <alignment horizontal="center" vertical="center"/>
    </xf>
    <xf numFmtId="49" fontId="12" fillId="0" borderId="39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5" fillId="0" borderId="144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5" xfId="0" applyFont="1" applyBorder="1" applyAlignment="1">
      <alignment horizontal="center" vertical="center"/>
    </xf>
    <xf numFmtId="0" fontId="5" fillId="0" borderId="123" xfId="0" applyFont="1" applyBorder="1" applyAlignment="1">
      <alignment horizontal="center" vertical="center"/>
    </xf>
    <xf numFmtId="0" fontId="5" fillId="0" borderId="136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37" fillId="0" borderId="118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25" xfId="0" applyFont="1" applyBorder="1" applyAlignment="1">
      <alignment horizontal="left" vertical="top"/>
    </xf>
    <xf numFmtId="0" fontId="37" fillId="0" borderId="123" xfId="0" applyFont="1" applyBorder="1" applyAlignment="1">
      <alignment horizontal="left" vertical="top"/>
    </xf>
    <xf numFmtId="0" fontId="37" fillId="0" borderId="136" xfId="0" applyFont="1" applyBorder="1" applyAlignment="1">
      <alignment horizontal="left" vertical="top"/>
    </xf>
    <xf numFmtId="0" fontId="37" fillId="0" borderId="116" xfId="0" applyFont="1" applyBorder="1" applyAlignment="1">
      <alignment horizontal="left" vertical="top"/>
    </xf>
    <xf numFmtId="0" fontId="37" fillId="0" borderId="117" xfId="0" applyFont="1" applyBorder="1" applyAlignment="1">
      <alignment horizontal="left" vertical="top"/>
    </xf>
    <xf numFmtId="0" fontId="37" fillId="0" borderId="138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35" xfId="0" applyFont="1" applyBorder="1" applyAlignment="1">
      <alignment horizontal="center" vertical="top"/>
    </xf>
    <xf numFmtId="0" fontId="5" fillId="0" borderId="123" xfId="0" applyFont="1" applyBorder="1" applyAlignment="1">
      <alignment horizontal="center" vertical="top"/>
    </xf>
    <xf numFmtId="0" fontId="5" fillId="0" borderId="136" xfId="0" applyFont="1" applyBorder="1" applyAlignment="1">
      <alignment horizontal="center" vertical="top"/>
    </xf>
    <xf numFmtId="0" fontId="5" fillId="0" borderId="137" xfId="0" applyFont="1" applyBorder="1" applyAlignment="1">
      <alignment horizontal="left" vertical="top"/>
    </xf>
    <xf numFmtId="0" fontId="5" fillId="0" borderId="117" xfId="0" applyFont="1" applyBorder="1" applyAlignment="1">
      <alignment horizontal="left" vertical="top"/>
    </xf>
    <xf numFmtId="0" fontId="5" fillId="0" borderId="138" xfId="0" applyFont="1" applyBorder="1" applyAlignment="1">
      <alignment horizontal="left" vertical="top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7" fillId="0" borderId="137" xfId="0" applyFont="1" applyBorder="1" applyAlignment="1">
      <alignment horizontal="left" vertical="center"/>
    </xf>
    <xf numFmtId="0" fontId="37" fillId="0" borderId="117" xfId="0" applyFont="1" applyBorder="1" applyAlignment="1">
      <alignment horizontal="left" vertical="center"/>
    </xf>
    <xf numFmtId="0" fontId="37" fillId="0" borderId="126" xfId="0" applyFont="1" applyBorder="1" applyAlignment="1">
      <alignment horizontal="left" vertical="center"/>
    </xf>
    <xf numFmtId="0" fontId="5" fillId="0" borderId="116" xfId="0" applyFont="1" applyBorder="1" applyAlignment="1">
      <alignment horizontal="left" vertical="center"/>
    </xf>
    <xf numFmtId="0" fontId="5" fillId="0" borderId="117" xfId="0" applyFont="1" applyBorder="1" applyAlignment="1">
      <alignment horizontal="left" vertical="center"/>
    </xf>
    <xf numFmtId="0" fontId="5" fillId="0" borderId="138" xfId="0" applyFont="1" applyBorder="1" applyAlignment="1">
      <alignment horizontal="left" vertical="center"/>
    </xf>
    <xf numFmtId="0" fontId="5" fillId="0" borderId="124" xfId="0" applyFont="1" applyBorder="1" applyAlignment="1">
      <alignment horizontal="left" vertical="center"/>
    </xf>
    <xf numFmtId="0" fontId="5" fillId="0" borderId="139" xfId="0" applyFont="1" applyBorder="1" applyAlignment="1">
      <alignment horizontal="left" vertical="center"/>
    </xf>
    <xf numFmtId="0" fontId="13" fillId="0" borderId="141" xfId="0" applyFont="1" applyBorder="1" applyAlignment="1">
      <alignment horizontal="center" vertical="center"/>
    </xf>
    <xf numFmtId="0" fontId="13" fillId="0" borderId="142" xfId="0" applyFont="1" applyBorder="1" applyAlignment="1">
      <alignment horizontal="center" vertical="center"/>
    </xf>
    <xf numFmtId="0" fontId="13" fillId="0" borderId="143" xfId="0" applyFont="1" applyBorder="1" applyAlignment="1">
      <alignment horizontal="center" vertical="center"/>
    </xf>
    <xf numFmtId="0" fontId="5" fillId="0" borderId="133" xfId="0" applyFont="1" applyBorder="1" applyAlignment="1">
      <alignment horizontal="left" vertical="center"/>
    </xf>
    <xf numFmtId="0" fontId="5" fillId="0" borderId="140" xfId="0" applyFont="1" applyBorder="1" applyAlignment="1">
      <alignment horizontal="left" vertical="center"/>
    </xf>
    <xf numFmtId="49" fontId="5" fillId="0" borderId="18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4" fontId="5" fillId="0" borderId="18" xfId="0" applyNumberFormat="1" applyFont="1" applyBorder="1" applyAlignment="1">
      <alignment horizontal="left" vertical="center"/>
    </xf>
    <xf numFmtId="14" fontId="5" fillId="0" borderId="17" xfId="0" applyNumberFormat="1" applyFont="1" applyBorder="1" applyAlignment="1">
      <alignment horizontal="left" vertical="center"/>
    </xf>
    <xf numFmtId="14" fontId="5" fillId="0" borderId="19" xfId="0" applyNumberFormat="1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26" fillId="0" borderId="10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6" fillId="0" borderId="47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14" fontId="18" fillId="0" borderId="10" xfId="0" applyNumberFormat="1" applyFont="1" applyBorder="1" applyAlignment="1">
      <alignment horizontal="right" vertical="center"/>
    </xf>
    <xf numFmtId="14" fontId="18" fillId="0" borderId="8" xfId="0" applyNumberFormat="1" applyFont="1" applyBorder="1" applyAlignment="1">
      <alignment horizontal="right" vertical="center"/>
    </xf>
    <xf numFmtId="14" fontId="18" fillId="0" borderId="47" xfId="0" applyNumberFormat="1" applyFont="1" applyBorder="1" applyAlignment="1">
      <alignment horizontal="right" vertical="center"/>
    </xf>
    <xf numFmtId="0" fontId="10" fillId="0" borderId="122" xfId="0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 wrapText="1"/>
    </xf>
    <xf numFmtId="0" fontId="19" fillId="0" borderId="73" xfId="0" applyFont="1" applyBorder="1" applyAlignment="1">
      <alignment horizontal="center" vertical="center"/>
    </xf>
    <xf numFmtId="0" fontId="19" fillId="0" borderId="119" xfId="0" applyFont="1" applyBorder="1" applyAlignment="1">
      <alignment horizontal="center" vertical="center"/>
    </xf>
    <xf numFmtId="0" fontId="5" fillId="0" borderId="73" xfId="0" applyFont="1" applyBorder="1" applyAlignment="1">
      <alignment horizontal="left" vertical="center" wrapText="1"/>
    </xf>
    <xf numFmtId="0" fontId="5" fillId="0" borderId="121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41" xfId="0" applyFont="1" applyBorder="1" applyAlignment="1">
      <alignment horizontal="left" vertical="top"/>
    </xf>
    <xf numFmtId="0" fontId="18" fillId="0" borderId="27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0" fontId="18" fillId="0" borderId="8" xfId="0" applyFont="1" applyBorder="1" applyAlignment="1">
      <alignment horizontal="left" vertical="top"/>
    </xf>
    <xf numFmtId="0" fontId="18" fillId="0" borderId="9" xfId="0" applyFont="1" applyBorder="1" applyAlignment="1">
      <alignment horizontal="left" vertical="top"/>
    </xf>
    <xf numFmtId="0" fontId="34" fillId="0" borderId="42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5" fillId="0" borderId="12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top"/>
    </xf>
    <xf numFmtId="0" fontId="14" fillId="0" borderId="56" xfId="0" applyFont="1" applyBorder="1" applyAlignment="1">
      <alignment horizontal="left" vertical="top"/>
    </xf>
    <xf numFmtId="0" fontId="14" fillId="0" borderId="57" xfId="0" applyFont="1" applyBorder="1" applyAlignment="1">
      <alignment horizontal="left" vertical="top"/>
    </xf>
    <xf numFmtId="0" fontId="14" fillId="0" borderId="58" xfId="0" applyFont="1" applyBorder="1" applyAlignment="1">
      <alignment horizontal="left" vertical="top"/>
    </xf>
    <xf numFmtId="0" fontId="14" fillId="0" borderId="59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14" fillId="0" borderId="60" xfId="0" applyFont="1" applyBorder="1" applyAlignment="1">
      <alignment horizontal="left" vertical="top"/>
    </xf>
    <xf numFmtId="0" fontId="5" fillId="0" borderId="122" xfId="0" applyFont="1" applyBorder="1" applyAlignment="1">
      <alignment horizontal="left" vertical="center"/>
    </xf>
    <xf numFmtId="0" fontId="5" fillId="0" borderId="6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14" fontId="5" fillId="0" borderId="142" xfId="0" applyNumberFormat="1" applyFont="1" applyBorder="1" applyAlignment="1">
      <alignment horizontal="left" vertical="center"/>
    </xf>
    <xf numFmtId="0" fontId="5" fillId="0" borderId="142" xfId="0" applyFont="1" applyBorder="1" applyAlignment="1">
      <alignment horizontal="left" vertical="center"/>
    </xf>
    <xf numFmtId="0" fontId="5" fillId="0" borderId="143" xfId="0" applyFont="1" applyBorder="1" applyAlignment="1">
      <alignment horizontal="left" vertical="center"/>
    </xf>
    <xf numFmtId="0" fontId="5" fillId="0" borderId="73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32" xfId="0" applyFont="1" applyBorder="1" applyAlignment="1">
      <alignment horizontal="left" vertical="center"/>
    </xf>
    <xf numFmtId="14" fontId="18" fillId="0" borderId="38" xfId="0" applyNumberFormat="1" applyFont="1" applyBorder="1" applyAlignment="1">
      <alignment horizontal="right" vertical="center"/>
    </xf>
    <xf numFmtId="14" fontId="18" fillId="0" borderId="36" xfId="0" applyNumberFormat="1" applyFont="1" applyBorder="1" applyAlignment="1">
      <alignment horizontal="right" vertical="center"/>
    </xf>
    <xf numFmtId="14" fontId="18" fillId="0" borderId="39" xfId="0" applyNumberFormat="1" applyFont="1" applyBorder="1" applyAlignment="1">
      <alignment horizontal="right" vertical="center"/>
    </xf>
    <xf numFmtId="0" fontId="33" fillId="15" borderId="109" xfId="0" applyFont="1" applyFill="1" applyBorder="1" applyAlignment="1">
      <alignment horizontal="center" vertical="center" wrapText="1"/>
    </xf>
    <xf numFmtId="0" fontId="33" fillId="15" borderId="26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34" xfId="0" applyFont="1" applyBorder="1" applyAlignment="1">
      <alignment horizontal="left" vertical="top"/>
    </xf>
    <xf numFmtId="0" fontId="5" fillId="0" borderId="73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41" xfId="0" applyFont="1" applyBorder="1" applyAlignment="1">
      <alignment horizontal="left" vertical="top"/>
    </xf>
    <xf numFmtId="0" fontId="5" fillId="0" borderId="55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right"/>
    </xf>
    <xf numFmtId="0" fontId="2" fillId="0" borderId="45" xfId="0" applyFont="1" applyBorder="1" applyAlignment="1">
      <alignment horizontal="right"/>
    </xf>
    <xf numFmtId="0" fontId="34" fillId="0" borderId="16" xfId="0" applyFont="1" applyBorder="1" applyAlignment="1">
      <alignment horizontal="left" vertical="top" wrapText="1"/>
    </xf>
    <xf numFmtId="0" fontId="34" fillId="0" borderId="12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left" vertical="top" wrapText="1"/>
    </xf>
    <xf numFmtId="0" fontId="34" fillId="0" borderId="7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4" fillId="0" borderId="103" xfId="0" applyFont="1" applyBorder="1" applyAlignment="1">
      <alignment horizontal="left" vertical="top" wrapText="1"/>
    </xf>
    <xf numFmtId="0" fontId="34" fillId="0" borderId="10" xfId="0" applyFont="1" applyBorder="1" applyAlignment="1">
      <alignment horizontal="left" vertical="top" wrapText="1"/>
    </xf>
    <xf numFmtId="0" fontId="34" fillId="0" borderId="8" xfId="0" applyFont="1" applyBorder="1" applyAlignment="1">
      <alignment horizontal="left" vertical="top" wrapText="1"/>
    </xf>
    <xf numFmtId="0" fontId="34" fillId="0" borderId="11" xfId="0" applyFont="1" applyBorder="1" applyAlignment="1">
      <alignment horizontal="left" vertical="top" wrapText="1"/>
    </xf>
    <xf numFmtId="0" fontId="0" fillId="0" borderId="6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1" fillId="0" borderId="1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17" fontId="35" fillId="0" borderId="5" xfId="0" applyNumberFormat="1" applyFont="1" applyBorder="1" applyAlignment="1">
      <alignment horizontal="center" vertical="center"/>
    </xf>
    <xf numFmtId="17" fontId="35" fillId="0" borderId="0" xfId="0" applyNumberFormat="1" applyFont="1" applyAlignment="1">
      <alignment horizontal="center" vertical="center"/>
    </xf>
    <xf numFmtId="0" fontId="5" fillId="0" borderId="131" xfId="0" applyFont="1" applyBorder="1" applyAlignment="1">
      <alignment horizontal="left" vertical="top"/>
    </xf>
    <xf numFmtId="0" fontId="5" fillId="0" borderId="67" xfId="0" applyFont="1" applyBorder="1" applyAlignment="1">
      <alignment horizontal="left" vertical="top"/>
    </xf>
    <xf numFmtId="49" fontId="36" fillId="0" borderId="8" xfId="0" applyNumberFormat="1" applyFont="1" applyBorder="1" applyAlignment="1">
      <alignment horizontal="left" vertical="center"/>
    </xf>
    <xf numFmtId="49" fontId="36" fillId="0" borderId="47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29" fillId="0" borderId="42" xfId="0" applyFont="1" applyBorder="1" applyAlignment="1">
      <alignment horizontal="left" vertical="top" wrapText="1"/>
    </xf>
    <xf numFmtId="0" fontId="29" fillId="0" borderId="29" xfId="0" applyFont="1" applyBorder="1" applyAlignment="1">
      <alignment horizontal="left" vertical="top" wrapText="1"/>
    </xf>
    <xf numFmtId="0" fontId="29" fillId="0" borderId="62" xfId="0" applyFont="1" applyBorder="1" applyAlignment="1">
      <alignment horizontal="left" vertical="top" wrapText="1"/>
    </xf>
    <xf numFmtId="0" fontId="29" fillId="0" borderId="10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11" fillId="0" borderId="4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47" xfId="0" applyFont="1" applyBorder="1" applyAlignment="1">
      <alignment horizontal="right" vertical="center"/>
    </xf>
    <xf numFmtId="0" fontId="5" fillId="0" borderId="1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center"/>
    </xf>
    <xf numFmtId="0" fontId="25" fillId="0" borderId="5" xfId="0" applyFont="1" applyBorder="1" applyAlignment="1">
      <alignment horizontal="right" vertical="top"/>
    </xf>
    <xf numFmtId="0" fontId="25" fillId="0" borderId="0" xfId="0" applyFont="1" applyAlignment="1">
      <alignment horizontal="right" vertical="top"/>
    </xf>
    <xf numFmtId="0" fontId="25" fillId="0" borderId="32" xfId="0" applyFont="1" applyBorder="1" applyAlignment="1">
      <alignment horizontal="right" vertical="top"/>
    </xf>
    <xf numFmtId="0" fontId="5" fillId="0" borderId="73" xfId="0" applyFont="1" applyBorder="1" applyAlignment="1">
      <alignment horizontal="right" wrapText="1"/>
    </xf>
    <xf numFmtId="0" fontId="0" fillId="0" borderId="73" xfId="0" applyBorder="1" applyAlignment="1">
      <alignment horizontal="right"/>
    </xf>
    <xf numFmtId="0" fontId="0" fillId="0" borderId="119" xfId="0" applyBorder="1" applyAlignment="1">
      <alignment horizontal="right"/>
    </xf>
    <xf numFmtId="0" fontId="18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103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34" fillId="0" borderId="29" xfId="0" applyFont="1" applyBorder="1" applyAlignment="1">
      <alignment horizontal="center"/>
    </xf>
    <xf numFmtId="0" fontId="34" fillId="0" borderId="30" xfId="0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0" fontId="34" fillId="0" borderId="47" xfId="0" applyFont="1" applyBorder="1" applyAlignment="1">
      <alignment horizontal="center"/>
    </xf>
    <xf numFmtId="0" fontId="5" fillId="0" borderId="1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135" xfId="0" applyFont="1" applyBorder="1" applyAlignment="1">
      <alignment horizontal="left" vertical="top"/>
    </xf>
    <xf numFmtId="0" fontId="5" fillId="0" borderId="123" xfId="0" applyFont="1" applyBorder="1" applyAlignment="1">
      <alignment horizontal="left" vertical="top"/>
    </xf>
    <xf numFmtId="0" fontId="5" fillId="0" borderId="136" xfId="0" applyFont="1" applyBorder="1" applyAlignment="1">
      <alignment horizontal="left" vertical="top"/>
    </xf>
    <xf numFmtId="0" fontId="5" fillId="0" borderId="126" xfId="0" applyFont="1" applyBorder="1" applyAlignment="1">
      <alignment horizontal="left" vertical="top"/>
    </xf>
    <xf numFmtId="0" fontId="5" fillId="0" borderId="127" xfId="0" applyFont="1" applyBorder="1" applyAlignment="1">
      <alignment horizontal="left" vertical="top"/>
    </xf>
    <xf numFmtId="0" fontId="5" fillId="0" borderId="128" xfId="0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0" fontId="27" fillId="0" borderId="6" xfId="0" applyFont="1" applyBorder="1" applyAlignment="1">
      <alignment horizontal="left" vertical="top"/>
    </xf>
    <xf numFmtId="0" fontId="27" fillId="0" borderId="123" xfId="0" applyFont="1" applyBorder="1" applyAlignment="1">
      <alignment horizontal="left" vertical="top"/>
    </xf>
    <xf numFmtId="0" fontId="27" fillId="0" borderId="136" xfId="0" applyFont="1" applyBorder="1" applyAlignment="1">
      <alignment horizontal="left" vertical="top"/>
    </xf>
    <xf numFmtId="0" fontId="27" fillId="0" borderId="117" xfId="0" applyFont="1" applyBorder="1" applyAlignment="1">
      <alignment horizontal="left" vertical="top"/>
    </xf>
    <xf numFmtId="0" fontId="27" fillId="0" borderId="138" xfId="0" applyFont="1" applyBorder="1" applyAlignment="1">
      <alignment horizontal="left" vertical="top"/>
    </xf>
    <xf numFmtId="0" fontId="27" fillId="0" borderId="118" xfId="0" applyFont="1" applyBorder="1" applyAlignment="1">
      <alignment horizontal="left" vertical="top"/>
    </xf>
    <xf numFmtId="0" fontId="5" fillId="0" borderId="137" xfId="0" applyFont="1" applyBorder="1" applyAlignment="1">
      <alignment horizontal="left" vertical="center"/>
    </xf>
    <xf numFmtId="0" fontId="5" fillId="0" borderId="5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5" fillId="0" borderId="53" xfId="0" applyFont="1" applyBorder="1" applyAlignment="1">
      <alignment horizontal="left" vertical="center"/>
    </xf>
    <xf numFmtId="0" fontId="12" fillId="0" borderId="44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5" fillId="0" borderId="137" xfId="0" applyFont="1" applyBorder="1" applyAlignment="1">
      <alignment horizontal="center" vertical="center"/>
    </xf>
    <xf numFmtId="0" fontId="5" fillId="0" borderId="117" xfId="0" applyFont="1" applyBorder="1" applyAlignment="1">
      <alignment horizontal="center" vertical="center"/>
    </xf>
    <xf numFmtId="0" fontId="5" fillId="0" borderId="126" xfId="0" applyFont="1" applyBorder="1" applyAlignment="1">
      <alignment horizontal="center" vertical="center"/>
    </xf>
    <xf numFmtId="0" fontId="5" fillId="0" borderId="127" xfId="0" applyFont="1" applyBorder="1" applyAlignment="1">
      <alignment horizontal="center" vertical="center"/>
    </xf>
    <xf numFmtId="0" fontId="5" fillId="0" borderId="151" xfId="0" applyFont="1" applyBorder="1" applyAlignment="1">
      <alignment horizontal="center" vertical="center"/>
    </xf>
    <xf numFmtId="49" fontId="5" fillId="0" borderId="129" xfId="0" applyNumberFormat="1" applyFont="1" applyBorder="1" applyAlignment="1">
      <alignment vertical="center"/>
    </xf>
    <xf numFmtId="14" fontId="5" fillId="0" borderId="129" xfId="0" applyNumberFormat="1" applyFont="1" applyBorder="1" applyAlignment="1">
      <alignment horizontal="left" vertical="center"/>
    </xf>
    <xf numFmtId="0" fontId="5" fillId="0" borderId="129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0" fillId="0" borderId="67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4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5" fillId="0" borderId="6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</cellXfs>
  <cellStyles count="7">
    <cellStyle name="Čárka 2" xfId="2"/>
    <cellStyle name="Čárka 2 2" xfId="5"/>
    <cellStyle name="normální" xfId="0" builtinId="0"/>
    <cellStyle name="Normální 2" xfId="1"/>
    <cellStyle name="Normální 2 2" xfId="4"/>
    <cellStyle name="Normální 3" xfId="6"/>
    <cellStyle name="Normální 4" xfId="3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/>
  <cols>
    <col min="1" max="1" width="3.19921875" style="12" customWidth="1"/>
    <col min="2" max="2" width="11.19921875" style="12" customWidth="1"/>
    <col min="3" max="3" width="5.69921875" style="12" customWidth="1"/>
    <col min="4" max="4" width="39.296875" style="12" customWidth="1"/>
    <col min="5" max="5" width="23.19921875" style="12" customWidth="1"/>
    <col min="6" max="6" width="14.796875" style="12" customWidth="1"/>
    <col min="7" max="7" width="3.296875" style="12" customWidth="1"/>
    <col min="8" max="16384" width="8.8984375" style="12"/>
  </cols>
  <sheetData>
    <row r="1" spans="1:6" ht="24.95" customHeight="1" thickBot="1">
      <c r="A1" s="99" t="s">
        <v>417</v>
      </c>
      <c r="B1" s="100"/>
      <c r="C1" s="101"/>
      <c r="D1" s="101"/>
      <c r="E1" s="158"/>
      <c r="F1" s="159"/>
    </row>
    <row r="2" spans="1:6" ht="25.5" customHeight="1">
      <c r="A2" s="135" t="s">
        <v>40</v>
      </c>
      <c r="B2" s="136"/>
      <c r="C2" s="139"/>
      <c r="D2" s="160" t="e">
        <f>#REF!</f>
        <v>#REF!</v>
      </c>
      <c r="E2" s="161"/>
      <c r="F2" s="162"/>
    </row>
    <row r="3" spans="1:6" ht="15" customHeight="1">
      <c r="A3" s="163" t="s">
        <v>309</v>
      </c>
      <c r="B3" s="164"/>
      <c r="C3" s="165"/>
      <c r="D3" s="166" t="e">
        <f>#REF!</f>
        <v>#REF!</v>
      </c>
      <c r="E3" s="167"/>
      <c r="F3" s="168"/>
    </row>
    <row r="4" spans="1:6" ht="15" customHeight="1">
      <c r="A4" s="163" t="s">
        <v>38</v>
      </c>
      <c r="B4" s="164"/>
      <c r="C4" s="165"/>
      <c r="D4" s="166" t="e">
        <f>#REF!</f>
        <v>#REF!</v>
      </c>
      <c r="E4" s="167"/>
      <c r="F4" s="168"/>
    </row>
    <row r="5" spans="1:6" ht="15" customHeight="1" thickBot="1">
      <c r="A5" s="169" t="s">
        <v>411</v>
      </c>
      <c r="B5" s="170"/>
      <c r="C5" s="171"/>
      <c r="D5" s="172" t="e">
        <f>#REF!</f>
        <v>#REF!</v>
      </c>
      <c r="E5" s="173"/>
      <c r="F5" s="174"/>
    </row>
    <row r="6" spans="1:6" ht="15" customHeight="1" thickBot="1">
      <c r="A6" s="175"/>
      <c r="B6" s="175"/>
      <c r="C6" s="175"/>
      <c r="D6" s="175"/>
      <c r="E6" s="175"/>
      <c r="F6" s="175"/>
    </row>
    <row r="7" spans="1:6" ht="31.5" customHeight="1" thickBot="1">
      <c r="A7" s="176" t="s">
        <v>418</v>
      </c>
      <c r="B7" s="177"/>
      <c r="C7" s="178" t="s">
        <v>34</v>
      </c>
      <c r="D7" s="158"/>
      <c r="E7" s="147" t="s">
        <v>419</v>
      </c>
      <c r="F7" s="148" t="s">
        <v>420</v>
      </c>
    </row>
    <row r="8" spans="1:6" ht="15" customHeight="1">
      <c r="A8" s="155" t="s">
        <v>421</v>
      </c>
      <c r="B8" s="156"/>
      <c r="C8" s="156"/>
      <c r="D8" s="156"/>
      <c r="E8" s="156"/>
      <c r="F8" s="157"/>
    </row>
    <row r="9" spans="1:6" ht="15" customHeight="1">
      <c r="A9" s="146"/>
      <c r="B9" s="146" t="s">
        <v>422</v>
      </c>
      <c r="C9" s="154" t="s">
        <v>423</v>
      </c>
      <c r="D9" s="154"/>
      <c r="E9" s="146" t="s">
        <v>424</v>
      </c>
      <c r="F9" s="146" t="s">
        <v>422</v>
      </c>
    </row>
    <row r="10" spans="1:6" ht="15" customHeight="1">
      <c r="A10" s="146"/>
      <c r="B10" s="146" t="s">
        <v>425</v>
      </c>
      <c r="C10" s="154" t="s">
        <v>426</v>
      </c>
      <c r="D10" s="154"/>
      <c r="E10" s="146" t="s">
        <v>427</v>
      </c>
      <c r="F10" s="146" t="s">
        <v>422</v>
      </c>
    </row>
    <row r="11" spans="1:6" ht="15" customHeight="1">
      <c r="A11" s="146"/>
      <c r="B11" s="146" t="s">
        <v>428</v>
      </c>
      <c r="C11" s="154" t="s">
        <v>429</v>
      </c>
      <c r="D11" s="154"/>
      <c r="E11" s="146" t="s">
        <v>427</v>
      </c>
      <c r="F11" s="146" t="s">
        <v>422</v>
      </c>
    </row>
    <row r="12" spans="1:6" ht="15" customHeight="1">
      <c r="A12" s="146"/>
      <c r="B12" s="146" t="s">
        <v>430</v>
      </c>
      <c r="C12" s="154" t="s">
        <v>431</v>
      </c>
      <c r="D12" s="154"/>
      <c r="E12" s="146" t="s">
        <v>432</v>
      </c>
      <c r="F12" s="146" t="s">
        <v>430</v>
      </c>
    </row>
    <row r="13" spans="1:6" ht="15" customHeight="1">
      <c r="A13" s="146"/>
      <c r="B13" s="146" t="s">
        <v>433</v>
      </c>
      <c r="C13" s="154" t="s">
        <v>434</v>
      </c>
      <c r="D13" s="154"/>
      <c r="E13" s="146" t="s">
        <v>424</v>
      </c>
      <c r="F13" s="146" t="s">
        <v>433</v>
      </c>
    </row>
    <row r="14" spans="1:6" ht="15" customHeight="1">
      <c r="A14" s="146"/>
      <c r="B14" s="146" t="s">
        <v>435</v>
      </c>
      <c r="C14" s="154" t="s">
        <v>436</v>
      </c>
      <c r="D14" s="154"/>
      <c r="E14" s="146" t="s">
        <v>427</v>
      </c>
      <c r="F14" s="146" t="s">
        <v>433</v>
      </c>
    </row>
    <row r="15" spans="1:6" ht="15" customHeight="1">
      <c r="A15" s="146"/>
      <c r="B15" s="146" t="s">
        <v>437</v>
      </c>
      <c r="C15" s="154" t="s">
        <v>438</v>
      </c>
      <c r="D15" s="154"/>
      <c r="E15" s="146" t="s">
        <v>427</v>
      </c>
      <c r="F15" s="146" t="s">
        <v>433</v>
      </c>
    </row>
    <row r="16" spans="1:6" ht="15" customHeight="1">
      <c r="A16" s="146"/>
      <c r="B16" s="146" t="s">
        <v>439</v>
      </c>
      <c r="C16" s="154" t="s">
        <v>440</v>
      </c>
      <c r="D16" s="154"/>
      <c r="E16" s="146" t="s">
        <v>432</v>
      </c>
      <c r="F16" s="146" t="s">
        <v>439</v>
      </c>
    </row>
    <row r="17" spans="1:6" ht="15" customHeight="1">
      <c r="A17" s="146"/>
      <c r="B17" s="146" t="s">
        <v>441</v>
      </c>
      <c r="C17" s="154" t="s">
        <v>442</v>
      </c>
      <c r="D17" s="154"/>
      <c r="E17" s="146" t="s">
        <v>432</v>
      </c>
      <c r="F17" s="146" t="s">
        <v>443</v>
      </c>
    </row>
    <row r="18" spans="1:6" ht="15" customHeight="1">
      <c r="A18" s="155" t="s">
        <v>444</v>
      </c>
      <c r="B18" s="156"/>
      <c r="C18" s="156"/>
      <c r="D18" s="156"/>
      <c r="E18" s="156"/>
      <c r="F18" s="157"/>
    </row>
    <row r="19" spans="1:6" ht="15" customHeight="1">
      <c r="A19" s="146"/>
      <c r="B19" s="146" t="s">
        <v>445</v>
      </c>
      <c r="C19" s="154" t="s">
        <v>446</v>
      </c>
      <c r="D19" s="154"/>
      <c r="E19" s="146" t="s">
        <v>432</v>
      </c>
      <c r="F19" s="146" t="s">
        <v>445</v>
      </c>
    </row>
    <row r="20" spans="1:6" ht="15" customHeight="1">
      <c r="A20" s="155" t="s">
        <v>447</v>
      </c>
      <c r="B20" s="156"/>
      <c r="C20" s="156"/>
      <c r="D20" s="156"/>
      <c r="E20" s="156"/>
      <c r="F20" s="157"/>
    </row>
    <row r="21" spans="1:6" ht="15" customHeight="1">
      <c r="A21" s="146"/>
      <c r="B21" s="146" t="s">
        <v>448</v>
      </c>
      <c r="C21" s="154" t="s">
        <v>449</v>
      </c>
      <c r="D21" s="154"/>
      <c r="E21" s="146" t="s">
        <v>432</v>
      </c>
      <c r="F21" s="146" t="s">
        <v>448</v>
      </c>
    </row>
    <row r="22" spans="1:6">
      <c r="A22" s="155" t="s">
        <v>450</v>
      </c>
      <c r="B22" s="156"/>
      <c r="C22" s="156"/>
      <c r="D22" s="156"/>
      <c r="E22" s="156"/>
      <c r="F22" s="157"/>
    </row>
    <row r="23" spans="1:6">
      <c r="A23" s="146"/>
      <c r="B23" s="146" t="s">
        <v>451</v>
      </c>
      <c r="C23" s="154" t="s">
        <v>452</v>
      </c>
      <c r="D23" s="154"/>
      <c r="E23" s="146" t="s">
        <v>453</v>
      </c>
      <c r="F23" s="146" t="s">
        <v>454</v>
      </c>
    </row>
    <row r="24" spans="1:6">
      <c r="A24" s="146"/>
      <c r="B24" s="146" t="s">
        <v>455</v>
      </c>
      <c r="C24" s="154" t="s">
        <v>456</v>
      </c>
      <c r="D24" s="154"/>
      <c r="E24" s="146" t="s">
        <v>453</v>
      </c>
      <c r="F24" s="146" t="s">
        <v>454</v>
      </c>
    </row>
    <row r="25" spans="1:6">
      <c r="A25" s="146"/>
      <c r="B25" s="146" t="s">
        <v>457</v>
      </c>
      <c r="C25" s="154" t="s">
        <v>458</v>
      </c>
      <c r="D25" s="154"/>
      <c r="E25" s="146" t="s">
        <v>459</v>
      </c>
      <c r="F25" s="146" t="s">
        <v>460</v>
      </c>
    </row>
    <row r="26" spans="1:6">
      <c r="A26" s="146"/>
      <c r="B26" s="146" t="s">
        <v>461</v>
      </c>
      <c r="C26" s="154" t="s">
        <v>458</v>
      </c>
      <c r="D26" s="154"/>
      <c r="E26" s="146" t="s">
        <v>462</v>
      </c>
      <c r="F26" s="146" t="s">
        <v>460</v>
      </c>
    </row>
    <row r="27" spans="1:6">
      <c r="A27" s="146"/>
      <c r="B27" s="146" t="s">
        <v>463</v>
      </c>
      <c r="C27" s="154" t="s">
        <v>464</v>
      </c>
      <c r="D27" s="154"/>
      <c r="E27" s="146" t="s">
        <v>462</v>
      </c>
      <c r="F27" s="146" t="s">
        <v>460</v>
      </c>
    </row>
    <row r="28" spans="1:6">
      <c r="A28" s="146"/>
      <c r="B28" s="146" t="s">
        <v>465</v>
      </c>
      <c r="C28" s="154" t="s">
        <v>466</v>
      </c>
      <c r="D28" s="154"/>
      <c r="E28" s="146" t="s">
        <v>453</v>
      </c>
      <c r="F28" s="146" t="s">
        <v>460</v>
      </c>
    </row>
    <row r="29" spans="1:6">
      <c r="A29" s="146"/>
      <c r="B29" s="146" t="s">
        <v>467</v>
      </c>
      <c r="C29" s="154" t="s">
        <v>468</v>
      </c>
      <c r="D29" s="154"/>
      <c r="E29" s="146" t="s">
        <v>453</v>
      </c>
      <c r="F29" s="146" t="s">
        <v>469</v>
      </c>
    </row>
    <row r="30" spans="1:6">
      <c r="A30" s="146"/>
      <c r="B30" s="146" t="s">
        <v>470</v>
      </c>
      <c r="C30" s="154" t="s">
        <v>471</v>
      </c>
      <c r="D30" s="154"/>
      <c r="E30" s="146" t="s">
        <v>453</v>
      </c>
      <c r="F30" s="146" t="s">
        <v>469</v>
      </c>
    </row>
    <row r="31" spans="1:6">
      <c r="A31" s="146"/>
      <c r="B31" s="146" t="s">
        <v>472</v>
      </c>
      <c r="C31" s="154" t="s">
        <v>473</v>
      </c>
      <c r="D31" s="154"/>
      <c r="E31" s="146" t="s">
        <v>432</v>
      </c>
      <c r="F31" s="146" t="s">
        <v>472</v>
      </c>
    </row>
    <row r="32" spans="1:6">
      <c r="A32" s="155" t="s">
        <v>474</v>
      </c>
      <c r="B32" s="156"/>
      <c r="C32" s="156"/>
      <c r="D32" s="156"/>
      <c r="E32" s="156"/>
      <c r="F32" s="157"/>
    </row>
    <row r="33" spans="1:6">
      <c r="A33" s="146"/>
      <c r="B33" s="146" t="s">
        <v>475</v>
      </c>
      <c r="C33" s="154" t="s">
        <v>476</v>
      </c>
      <c r="D33" s="154"/>
      <c r="E33" s="146" t="s">
        <v>477</v>
      </c>
      <c r="F33" s="146" t="s">
        <v>31</v>
      </c>
    </row>
    <row r="34" spans="1:6">
      <c r="A34" s="146"/>
      <c r="B34" s="146" t="s">
        <v>478</v>
      </c>
      <c r="C34" s="154" t="s">
        <v>479</v>
      </c>
      <c r="D34" s="154"/>
      <c r="E34" s="146" t="s">
        <v>480</v>
      </c>
      <c r="F34" s="146" t="s">
        <v>478</v>
      </c>
    </row>
    <row r="35" spans="1:6">
      <c r="A35" s="146"/>
      <c r="B35" s="146" t="s">
        <v>481</v>
      </c>
      <c r="C35" s="154" t="s">
        <v>482</v>
      </c>
      <c r="D35" s="154"/>
      <c r="E35" s="146" t="s">
        <v>480</v>
      </c>
      <c r="F35" s="146" t="s">
        <v>481</v>
      </c>
    </row>
    <row r="36" spans="1:6">
      <c r="A36" s="146"/>
      <c r="B36" s="146" t="s">
        <v>483</v>
      </c>
      <c r="C36" s="154" t="s">
        <v>484</v>
      </c>
      <c r="D36" s="154"/>
      <c r="E36" s="146" t="s">
        <v>432</v>
      </c>
      <c r="F36" s="146" t="s">
        <v>483</v>
      </c>
    </row>
    <row r="37" spans="1:6">
      <c r="A37" s="146"/>
      <c r="B37" s="146" t="s">
        <v>485</v>
      </c>
      <c r="C37" s="154" t="s">
        <v>486</v>
      </c>
      <c r="D37" s="154"/>
      <c r="E37" s="146" t="s">
        <v>432</v>
      </c>
      <c r="F37" s="146" t="s">
        <v>485</v>
      </c>
    </row>
    <row r="38" spans="1:6">
      <c r="A38" s="146"/>
      <c r="B38" s="146" t="s">
        <v>487</v>
      </c>
      <c r="C38" s="154" t="s">
        <v>488</v>
      </c>
      <c r="D38" s="154"/>
      <c r="E38" s="146" t="s">
        <v>432</v>
      </c>
      <c r="F38" s="146" t="s">
        <v>487</v>
      </c>
    </row>
    <row r="39" spans="1:6">
      <c r="A39" s="146"/>
      <c r="B39" s="146"/>
      <c r="C39" s="154"/>
      <c r="D39" s="154"/>
      <c r="E39" s="146"/>
      <c r="F39" s="146"/>
    </row>
    <row r="40" spans="1:6">
      <c r="A40" s="141" t="s">
        <v>489</v>
      </c>
    </row>
  </sheetData>
  <mergeCells count="4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C38:D38"/>
    <mergeCell ref="C39:D39"/>
    <mergeCell ref="A32:F32"/>
    <mergeCell ref="C33:D33"/>
    <mergeCell ref="C34:D34"/>
    <mergeCell ref="C35:D35"/>
    <mergeCell ref="C36:D36"/>
    <mergeCell ref="C37:D37"/>
  </mergeCells>
  <pageMargins left="0.78740157480314965" right="0.59055118110236227" top="0.78740157480314965" bottom="0.39370078740157483" header="0" footer="0"/>
  <pageSetup paperSize="9" scale="73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showGridLines="0" tabSelected="1" view="pageBreakPreview" zoomScaleNormal="100" zoomScaleSheetLayoutView="100" workbookViewId="0">
      <selection activeCell="I30" sqref="I30"/>
    </sheetView>
  </sheetViews>
  <sheetFormatPr defaultColWidth="8.8984375" defaultRowHeight="14.25"/>
  <cols>
    <col min="1" max="1" width="3.19921875" style="12" customWidth="1"/>
    <col min="2" max="3" width="5.69921875" style="12" customWidth="1"/>
    <col min="4" max="4" width="30.69921875" style="12" customWidth="1"/>
    <col min="5" max="5" width="7.296875" style="12" customWidth="1"/>
    <col min="6" max="6" width="9.5" style="12" customWidth="1"/>
    <col min="7" max="16" width="2.3984375" style="12" customWidth="1"/>
    <col min="17" max="17" width="2.09765625" style="12" customWidth="1"/>
    <col min="18" max="16384" width="8.8984375" style="12"/>
  </cols>
  <sheetData>
    <row r="1" spans="1:16" ht="15" customHeight="1">
      <c r="A1" s="194" t="s">
        <v>414</v>
      </c>
      <c r="B1" s="195"/>
      <c r="C1" s="195"/>
      <c r="D1" s="195"/>
      <c r="E1" s="195"/>
      <c r="F1" s="195"/>
      <c r="G1" s="195"/>
      <c r="H1" s="195"/>
      <c r="I1" s="195"/>
      <c r="J1" s="195"/>
      <c r="K1" s="195" t="s">
        <v>49</v>
      </c>
      <c r="L1" s="195"/>
      <c r="M1" s="195"/>
      <c r="N1" s="195"/>
      <c r="O1" s="195"/>
      <c r="P1" s="196"/>
    </row>
    <row r="2" spans="1:16" ht="15" customHeight="1">
      <c r="A2" s="197" t="s">
        <v>495</v>
      </c>
      <c r="B2" s="198"/>
      <c r="C2" s="198"/>
      <c r="D2" s="198"/>
      <c r="E2" s="198"/>
      <c r="F2" s="198"/>
      <c r="G2" s="198"/>
      <c r="H2" s="198"/>
      <c r="I2" s="198"/>
      <c r="J2" s="198"/>
      <c r="K2" s="199" t="s">
        <v>494</v>
      </c>
      <c r="L2" s="199"/>
      <c r="M2" s="199"/>
      <c r="N2" s="199"/>
      <c r="O2" s="199"/>
      <c r="P2" s="200"/>
    </row>
    <row r="3" spans="1:16" ht="15" customHeight="1" thickBot="1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8"/>
      <c r="L3" s="138"/>
      <c r="M3" s="138"/>
      <c r="N3" s="138"/>
      <c r="O3" s="138"/>
      <c r="P3" s="138"/>
    </row>
    <row r="4" spans="1:16" ht="24.95" customHeight="1" thickBot="1">
      <c r="A4" s="99" t="s">
        <v>41</v>
      </c>
      <c r="B4" s="100"/>
      <c r="C4" s="101"/>
      <c r="D4" s="101"/>
      <c r="E4" s="158"/>
      <c r="F4" s="158"/>
      <c r="G4" s="158"/>
      <c r="H4" s="158"/>
      <c r="I4" s="158"/>
      <c r="J4" s="158"/>
      <c r="K4" s="158"/>
      <c r="L4" s="158"/>
      <c r="M4" s="116"/>
      <c r="N4" s="116"/>
      <c r="O4" s="116"/>
      <c r="P4" s="102"/>
    </row>
    <row r="5" spans="1:16" ht="25.5" customHeight="1">
      <c r="A5" s="135" t="s">
        <v>40</v>
      </c>
      <c r="B5" s="136"/>
      <c r="C5" s="139"/>
      <c r="D5" s="189" t="s">
        <v>493</v>
      </c>
      <c r="E5" s="190"/>
      <c r="F5" s="191" t="s">
        <v>491</v>
      </c>
      <c r="G5" s="192"/>
      <c r="H5" s="192"/>
      <c r="I5" s="192"/>
      <c r="J5" s="192"/>
      <c r="K5" s="192"/>
      <c r="L5" s="192"/>
      <c r="M5" s="192"/>
      <c r="N5" s="192"/>
      <c r="O5" s="192"/>
      <c r="P5" s="193"/>
    </row>
    <row r="6" spans="1:16" ht="15" customHeight="1">
      <c r="A6" s="163" t="s">
        <v>309</v>
      </c>
      <c r="B6" s="164"/>
      <c r="C6" s="165"/>
      <c r="D6" s="187" t="s">
        <v>496</v>
      </c>
      <c r="E6" s="188"/>
      <c r="F6" s="97" t="s">
        <v>39</v>
      </c>
      <c r="G6" s="17" t="s">
        <v>501</v>
      </c>
      <c r="H6" s="17"/>
      <c r="I6" s="17"/>
      <c r="J6" s="17"/>
      <c r="K6" s="17"/>
      <c r="L6" s="17"/>
      <c r="M6" s="17"/>
      <c r="N6" s="17"/>
      <c r="O6" s="17"/>
      <c r="P6" s="90"/>
    </row>
    <row r="7" spans="1:16" ht="15" customHeight="1">
      <c r="A7" s="163" t="s">
        <v>38</v>
      </c>
      <c r="B7" s="164"/>
      <c r="C7" s="165"/>
      <c r="D7" s="166" t="s">
        <v>497</v>
      </c>
      <c r="E7" s="168"/>
      <c r="F7" s="97" t="s">
        <v>37</v>
      </c>
      <c r="G7" s="17" t="s">
        <v>499</v>
      </c>
      <c r="H7" s="17"/>
      <c r="I7" s="17"/>
      <c r="J7" s="17"/>
      <c r="K7" s="17"/>
      <c r="L7" s="17"/>
      <c r="M7" s="17"/>
      <c r="N7" s="17"/>
      <c r="O7" s="17"/>
      <c r="P7" s="90"/>
    </row>
    <row r="8" spans="1:16" ht="15" customHeight="1" thickBot="1">
      <c r="A8" s="169" t="s">
        <v>411</v>
      </c>
      <c r="B8" s="170"/>
      <c r="C8" s="171"/>
      <c r="D8" s="172">
        <v>45728</v>
      </c>
      <c r="E8" s="174"/>
      <c r="F8" s="98" t="s">
        <v>36</v>
      </c>
      <c r="G8" s="91" t="s">
        <v>500</v>
      </c>
      <c r="H8" s="91"/>
      <c r="I8" s="91"/>
      <c r="J8" s="91"/>
      <c r="K8" s="91"/>
      <c r="L8" s="91"/>
      <c r="M8" s="91"/>
      <c r="N8" s="91"/>
      <c r="O8" s="91"/>
      <c r="P8" s="92"/>
    </row>
    <row r="9" spans="1:16" ht="15" customHeight="1" thickBot="1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</row>
    <row r="10" spans="1:16" ht="24.95" customHeight="1" thickBot="1">
      <c r="A10" s="181" t="s">
        <v>35</v>
      </c>
      <c r="B10" s="182"/>
      <c r="C10" s="183" t="s">
        <v>43</v>
      </c>
      <c r="D10" s="180"/>
      <c r="E10" s="96" t="s">
        <v>412</v>
      </c>
      <c r="F10" s="140" t="s">
        <v>413</v>
      </c>
      <c r="G10" s="183" t="s">
        <v>311</v>
      </c>
      <c r="H10" s="180"/>
      <c r="I10" s="180"/>
      <c r="J10" s="180"/>
      <c r="K10" s="180"/>
      <c r="L10" s="180"/>
      <c r="M10" s="180"/>
      <c r="N10" s="180"/>
      <c r="O10" s="180"/>
      <c r="P10" s="184"/>
    </row>
    <row r="11" spans="1:16" ht="15" customHeight="1">
      <c r="A11" s="93" t="s">
        <v>318</v>
      </c>
      <c r="B11" s="103"/>
      <c r="C11" s="185" t="s">
        <v>44</v>
      </c>
      <c r="D11" s="186"/>
      <c r="E11" s="94"/>
      <c r="F11" s="94" t="s">
        <v>191</v>
      </c>
      <c r="G11" s="95" t="s">
        <v>0</v>
      </c>
      <c r="H11" s="95"/>
      <c r="I11" s="95"/>
      <c r="J11" s="95"/>
      <c r="K11" s="95"/>
      <c r="L11" s="95"/>
      <c r="M11" s="95"/>
      <c r="N11" s="95"/>
      <c r="O11" s="95"/>
      <c r="P11" s="95"/>
    </row>
    <row r="12" spans="1:16" ht="15" customHeight="1">
      <c r="A12" s="93"/>
      <c r="B12" s="103" t="s">
        <v>192</v>
      </c>
      <c r="C12" s="152" t="s">
        <v>44</v>
      </c>
      <c r="D12" s="153"/>
      <c r="E12" s="94"/>
      <c r="F12" s="94"/>
      <c r="G12" s="95"/>
      <c r="H12" s="95"/>
      <c r="I12" s="95"/>
      <c r="J12" s="95"/>
      <c r="K12" s="95"/>
      <c r="L12" s="95"/>
      <c r="M12" s="95"/>
      <c r="N12" s="95"/>
      <c r="O12" s="95"/>
      <c r="P12" s="95"/>
    </row>
    <row r="13" spans="1:16" ht="15" customHeight="1">
      <c r="A13" s="117"/>
      <c r="B13" s="118"/>
      <c r="C13" s="166"/>
      <c r="D13" s="167"/>
      <c r="E13" s="88"/>
      <c r="F13" s="88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15" customHeight="1">
      <c r="A14" s="87" t="s">
        <v>319</v>
      </c>
      <c r="B14" s="89"/>
      <c r="C14" s="179" t="s">
        <v>320</v>
      </c>
      <c r="D14" s="164"/>
      <c r="E14" s="88"/>
      <c r="F14" s="88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15" customHeight="1">
      <c r="A15" s="117"/>
      <c r="B15" s="118" t="s">
        <v>192</v>
      </c>
      <c r="C15" s="149" t="s">
        <v>492</v>
      </c>
      <c r="D15" s="150"/>
      <c r="E15" s="88" t="s">
        <v>31</v>
      </c>
      <c r="F15" s="94" t="s">
        <v>191</v>
      </c>
      <c r="G15" s="16" t="s">
        <v>0</v>
      </c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15" customHeight="1">
      <c r="A16" s="87"/>
      <c r="B16" s="89"/>
      <c r="C16" s="179"/>
      <c r="D16" s="164"/>
      <c r="E16" s="88"/>
      <c r="F16" s="88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15" customHeight="1">
      <c r="A17" s="87" t="s">
        <v>322</v>
      </c>
      <c r="B17" s="118"/>
      <c r="C17" s="179" t="s">
        <v>324</v>
      </c>
      <c r="D17" s="164"/>
      <c r="E17" s="88"/>
      <c r="F17" s="88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15" customHeight="1">
      <c r="A18" s="117"/>
      <c r="B18" s="118"/>
      <c r="C18" s="166"/>
      <c r="D18" s="167"/>
      <c r="E18" s="88"/>
      <c r="F18" s="88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15" customHeight="1">
      <c r="A19" s="87" t="s">
        <v>323</v>
      </c>
      <c r="B19" s="118"/>
      <c r="C19" s="179" t="s">
        <v>46</v>
      </c>
      <c r="D19" s="164"/>
      <c r="E19" s="88"/>
      <c r="F19" s="88" t="s">
        <v>191</v>
      </c>
      <c r="G19" s="16" t="s">
        <v>0</v>
      </c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15" customHeight="1">
      <c r="A20" s="87"/>
      <c r="B20" s="118" t="s">
        <v>192</v>
      </c>
      <c r="C20" s="152" t="s">
        <v>46</v>
      </c>
      <c r="D20" s="151"/>
      <c r="E20" s="88"/>
      <c r="F20" s="88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15" customHeight="1">
      <c r="A21" s="87"/>
      <c r="B21" s="89"/>
      <c r="C21" s="179"/>
      <c r="D21" s="164"/>
      <c r="E21" s="88"/>
      <c r="F21" s="88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ht="15" customHeight="1">
      <c r="A22" s="141" t="s">
        <v>498</v>
      </c>
      <c r="B22" s="142"/>
      <c r="C22" s="143"/>
      <c r="D22" s="143"/>
      <c r="E22" s="144"/>
      <c r="F22" s="144"/>
      <c r="G22" s="145"/>
      <c r="H22" s="145"/>
      <c r="I22" s="145"/>
      <c r="J22" s="145"/>
      <c r="K22" s="145"/>
      <c r="L22" s="145"/>
      <c r="M22" s="145"/>
      <c r="N22" s="145"/>
      <c r="O22" s="145"/>
    </row>
  </sheetData>
  <mergeCells count="25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9:D19"/>
    <mergeCell ref="C21:D21"/>
    <mergeCell ref="C13:D13"/>
    <mergeCell ref="C14:D14"/>
    <mergeCell ref="C16:D16"/>
    <mergeCell ref="C17:D17"/>
    <mergeCell ref="C18:D18"/>
  </mergeCells>
  <phoneticPr fontId="21" type="noConversion"/>
  <dataValidations disablePrompts="1"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O133"/>
  <sheetViews>
    <sheetView zoomScale="55" zoomScaleNormal="55" workbookViewId="0">
      <selection activeCell="A12" sqref="A12:AQ29"/>
    </sheetView>
  </sheetViews>
  <sheetFormatPr defaultRowHeight="1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>
      <c r="A1" s="201" t="s">
        <v>307</v>
      </c>
      <c r="B1" s="202"/>
      <c r="C1" s="202"/>
      <c r="D1" s="202"/>
      <c r="E1" s="202"/>
      <c r="F1" s="202"/>
      <c r="G1" s="202"/>
      <c r="H1" s="202"/>
      <c r="I1" s="202"/>
      <c r="J1" s="203"/>
      <c r="M1" s="53" t="s">
        <v>314</v>
      </c>
    </row>
    <row r="2" spans="1:41" ht="43.5" customHeight="1" thickBot="1">
      <c r="A2" s="210" t="s">
        <v>329</v>
      </c>
      <c r="B2" s="211"/>
      <c r="C2" s="211" t="e">
        <f>#REF!</f>
        <v>#REF!</v>
      </c>
      <c r="D2" s="211"/>
      <c r="E2" s="211"/>
      <c r="F2" s="212" t="s">
        <v>327</v>
      </c>
      <c r="G2" s="213"/>
      <c r="H2" s="213"/>
      <c r="I2" s="213"/>
      <c r="J2" s="214"/>
      <c r="M2" s="53"/>
    </row>
    <row r="3" spans="1:41" s="2" customFormat="1" ht="41.25" customHeight="1" thickBot="1">
      <c r="A3" s="204" t="s">
        <v>193</v>
      </c>
      <c r="B3" s="205"/>
      <c r="C3" s="205"/>
      <c r="D3" s="205"/>
      <c r="E3" s="206"/>
      <c r="F3" s="207" t="s">
        <v>194</v>
      </c>
      <c r="G3" s="208"/>
      <c r="H3" s="208"/>
      <c r="I3" s="208"/>
      <c r="J3" s="209"/>
      <c r="K3" s="18"/>
      <c r="L3" s="18"/>
      <c r="M3" s="42" t="s">
        <v>196</v>
      </c>
      <c r="N3" s="44" t="s">
        <v>197</v>
      </c>
      <c r="O3" s="43" t="s">
        <v>308</v>
      </c>
      <c r="P3" s="21" t="s">
        <v>198</v>
      </c>
      <c r="Q3" s="21" t="s">
        <v>199</v>
      </c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41" s="2" customFormat="1" ht="51.75" customHeight="1" thickTop="1" thickBot="1">
      <c r="A4" s="83" t="s">
        <v>317</v>
      </c>
      <c r="B4" s="84" t="s">
        <v>316</v>
      </c>
      <c r="C4" s="84" t="s">
        <v>315</v>
      </c>
      <c r="D4" s="84" t="s">
        <v>312</v>
      </c>
      <c r="E4" s="84" t="s">
        <v>313</v>
      </c>
      <c r="F4" s="85" t="s">
        <v>317</v>
      </c>
      <c r="G4" s="86" t="s">
        <v>316</v>
      </c>
      <c r="H4" s="86" t="s">
        <v>315</v>
      </c>
      <c r="I4" s="86" t="s">
        <v>312</v>
      </c>
      <c r="J4" s="86" t="s">
        <v>313</v>
      </c>
      <c r="K4" s="3"/>
      <c r="L4" s="3"/>
      <c r="M4" s="22" t="s">
        <v>200</v>
      </c>
      <c r="N4" s="45" t="s">
        <v>201</v>
      </c>
      <c r="O4" s="46"/>
      <c r="P4" s="23"/>
      <c r="Q4" s="75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>
      <c r="A5" s="72"/>
      <c r="B5" s="73"/>
      <c r="C5" s="73"/>
      <c r="D5" s="73"/>
      <c r="E5" s="74"/>
      <c r="F5" s="72"/>
      <c r="G5" s="73"/>
      <c r="H5" s="73"/>
      <c r="I5" s="73"/>
      <c r="J5" s="74"/>
      <c r="K5" s="19"/>
      <c r="L5" s="19"/>
      <c r="M5" s="24" t="s">
        <v>202</v>
      </c>
      <c r="N5" s="47" t="s">
        <v>203</v>
      </c>
      <c r="O5" s="48"/>
      <c r="P5" s="25" t="s">
        <v>204</v>
      </c>
      <c r="Q5" s="76" t="s">
        <v>205</v>
      </c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</row>
    <row r="6" spans="1:41" s="2" customFormat="1" ht="20.100000000000001" customHeight="1">
      <c r="A6" s="56"/>
      <c r="B6" s="57"/>
      <c r="C6" s="57"/>
      <c r="D6" s="57"/>
      <c r="E6" s="58"/>
      <c r="F6" s="56"/>
      <c r="G6" s="57"/>
      <c r="H6" s="57"/>
      <c r="I6" s="57"/>
      <c r="J6" s="58"/>
      <c r="K6" s="11"/>
      <c r="L6" s="11"/>
      <c r="M6" s="24" t="s">
        <v>206</v>
      </c>
      <c r="N6" s="47" t="s">
        <v>207</v>
      </c>
      <c r="O6" s="48"/>
      <c r="P6" s="25" t="s">
        <v>204</v>
      </c>
      <c r="Q6" s="76" t="s">
        <v>205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>
      <c r="A7" s="59"/>
      <c r="B7" s="60"/>
      <c r="C7" s="60"/>
      <c r="D7" s="60"/>
      <c r="E7" s="61"/>
      <c r="F7" s="59"/>
      <c r="G7" s="60"/>
      <c r="H7" s="60"/>
      <c r="I7" s="60"/>
      <c r="J7" s="61"/>
      <c r="K7" s="11"/>
      <c r="L7" s="11"/>
      <c r="M7" s="24" t="s">
        <v>208</v>
      </c>
      <c r="N7" s="47" t="s">
        <v>209</v>
      </c>
      <c r="O7" s="48"/>
      <c r="P7" s="25" t="s">
        <v>204</v>
      </c>
      <c r="Q7" s="76" t="s">
        <v>205</v>
      </c>
    </row>
    <row r="8" spans="1:41" s="2" customFormat="1" ht="20.100000000000001" customHeight="1">
      <c r="A8" s="54"/>
      <c r="B8" s="55"/>
      <c r="C8" s="55"/>
      <c r="D8" s="55"/>
      <c r="E8" s="62"/>
      <c r="F8" s="54"/>
      <c r="G8" s="55"/>
      <c r="H8" s="55"/>
      <c r="I8" s="55"/>
      <c r="J8" s="62"/>
      <c r="K8" s="20"/>
      <c r="L8" s="20"/>
      <c r="M8" s="24" t="s">
        <v>210</v>
      </c>
      <c r="N8" s="47" t="s">
        <v>211</v>
      </c>
      <c r="O8" s="48"/>
      <c r="P8" s="25" t="s">
        <v>204</v>
      </c>
      <c r="Q8" s="76" t="s">
        <v>205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10"/>
      <c r="AO8" s="8"/>
    </row>
    <row r="9" spans="1:41" s="2" customFormat="1" ht="20.100000000000001" customHeight="1">
      <c r="A9" s="54"/>
      <c r="B9" s="55"/>
      <c r="C9" s="55"/>
      <c r="D9" s="55"/>
      <c r="E9" s="62"/>
      <c r="F9" s="54"/>
      <c r="G9" s="55"/>
      <c r="H9" s="55"/>
      <c r="I9" s="55"/>
      <c r="J9" s="62"/>
      <c r="K9" s="3"/>
      <c r="L9" s="3"/>
      <c r="M9" s="24" t="s">
        <v>212</v>
      </c>
      <c r="N9" s="47" t="s">
        <v>213</v>
      </c>
      <c r="O9" s="48"/>
      <c r="P9" s="25" t="s">
        <v>204</v>
      </c>
      <c r="Q9" s="76" t="s">
        <v>205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>
      <c r="A10" s="54"/>
      <c r="B10" s="55"/>
      <c r="C10" s="55"/>
      <c r="D10" s="55"/>
      <c r="E10" s="62"/>
      <c r="F10" s="54"/>
      <c r="G10" s="55"/>
      <c r="H10" s="55"/>
      <c r="I10" s="55"/>
      <c r="J10" s="62"/>
      <c r="K10" s="3"/>
      <c r="L10" s="3"/>
      <c r="M10" s="24" t="s">
        <v>214</v>
      </c>
      <c r="N10" s="47" t="s">
        <v>215</v>
      </c>
      <c r="O10" s="48"/>
      <c r="P10" s="25" t="s">
        <v>204</v>
      </c>
      <c r="Q10" s="76" t="s">
        <v>205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>
      <c r="A11" s="54"/>
      <c r="B11" s="55"/>
      <c r="C11" s="55"/>
      <c r="D11" s="55"/>
      <c r="E11" s="62"/>
      <c r="F11" s="54"/>
      <c r="G11" s="55"/>
      <c r="H11" s="55"/>
      <c r="I11" s="55"/>
      <c r="J11" s="62"/>
      <c r="K11" s="3"/>
      <c r="L11" s="3"/>
      <c r="M11" s="24" t="s">
        <v>216</v>
      </c>
      <c r="N11" s="47" t="s">
        <v>217</v>
      </c>
      <c r="O11" s="48"/>
      <c r="P11" s="25" t="s">
        <v>204</v>
      </c>
      <c r="Q11" s="76" t="s">
        <v>205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>
      <c r="A12" s="54"/>
      <c r="B12" s="55"/>
      <c r="C12" s="55"/>
      <c r="D12" s="55"/>
      <c r="E12" s="62"/>
      <c r="F12" s="54"/>
      <c r="G12" s="55"/>
      <c r="H12" s="55"/>
      <c r="I12" s="55"/>
      <c r="J12" s="62"/>
      <c r="K12" s="3"/>
      <c r="L12" s="3"/>
      <c r="M12" s="24" t="s">
        <v>218</v>
      </c>
      <c r="N12" s="47" t="s">
        <v>219</v>
      </c>
      <c r="O12" s="48"/>
      <c r="P12" s="25" t="s">
        <v>204</v>
      </c>
      <c r="Q12" s="76" t="s">
        <v>205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>
      <c r="A13" s="59"/>
      <c r="B13" s="60"/>
      <c r="C13" s="60"/>
      <c r="D13" s="60"/>
      <c r="E13" s="61"/>
      <c r="F13" s="59"/>
      <c r="G13" s="60"/>
      <c r="H13" s="60"/>
      <c r="I13" s="60"/>
      <c r="J13" s="61"/>
      <c r="K13" s="3"/>
      <c r="L13" s="3"/>
      <c r="M13" s="24" t="s">
        <v>220</v>
      </c>
      <c r="N13" s="47" t="s">
        <v>221</v>
      </c>
      <c r="O13" s="48"/>
      <c r="P13" s="25" t="s">
        <v>204</v>
      </c>
      <c r="Q13" s="76" t="s">
        <v>205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>
      <c r="A14" s="54"/>
      <c r="B14" s="55"/>
      <c r="C14" s="55"/>
      <c r="D14" s="55"/>
      <c r="E14" s="62"/>
      <c r="F14" s="54"/>
      <c r="G14" s="55"/>
      <c r="H14" s="55"/>
      <c r="I14" s="55"/>
      <c r="J14" s="62"/>
      <c r="K14" s="20"/>
      <c r="L14" s="20"/>
      <c r="M14" s="24" t="s">
        <v>222</v>
      </c>
      <c r="N14" s="47" t="s">
        <v>223</v>
      </c>
      <c r="O14" s="48"/>
      <c r="P14" s="25" t="s">
        <v>204</v>
      </c>
      <c r="Q14" s="76" t="s">
        <v>205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9"/>
      <c r="AO14" s="6"/>
    </row>
    <row r="15" spans="1:41" s="2" customFormat="1" ht="20.100000000000001" customHeight="1">
      <c r="A15" s="54"/>
      <c r="B15" s="55"/>
      <c r="C15" s="55"/>
      <c r="D15" s="55"/>
      <c r="E15" s="62"/>
      <c r="F15" s="54"/>
      <c r="G15" s="55"/>
      <c r="H15" s="55"/>
      <c r="I15" s="55"/>
      <c r="J15" s="62"/>
      <c r="K15" s="3"/>
      <c r="L15" s="3"/>
      <c r="M15" s="24" t="s">
        <v>224</v>
      </c>
      <c r="N15" s="47" t="s">
        <v>225</v>
      </c>
      <c r="O15" s="48"/>
      <c r="P15" s="25" t="s">
        <v>204</v>
      </c>
      <c r="Q15" s="76" t="s">
        <v>205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>
      <c r="A16" s="54"/>
      <c r="B16" s="55"/>
      <c r="C16" s="55"/>
      <c r="D16" s="55"/>
      <c r="E16" s="62"/>
      <c r="F16" s="54"/>
      <c r="G16" s="55"/>
      <c r="H16" s="55"/>
      <c r="I16" s="55"/>
      <c r="J16" s="62"/>
      <c r="K16" s="3"/>
      <c r="L16" s="3"/>
      <c r="M16" s="24" t="s">
        <v>226</v>
      </c>
      <c r="N16" s="47" t="s">
        <v>227</v>
      </c>
      <c r="O16" s="48"/>
      <c r="P16" s="25" t="s">
        <v>204</v>
      </c>
      <c r="Q16" s="76" t="s">
        <v>205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>
      <c r="A17" s="54"/>
      <c r="B17" s="55"/>
      <c r="C17" s="55"/>
      <c r="D17" s="55"/>
      <c r="E17" s="62"/>
      <c r="F17" s="54"/>
      <c r="G17" s="55"/>
      <c r="H17" s="55"/>
      <c r="I17" s="55"/>
      <c r="J17" s="62"/>
      <c r="K17" s="3"/>
      <c r="L17" s="3"/>
      <c r="M17" s="24" t="s">
        <v>228</v>
      </c>
      <c r="N17" s="47" t="s">
        <v>229</v>
      </c>
      <c r="O17" s="48"/>
      <c r="P17" s="25" t="s">
        <v>204</v>
      </c>
      <c r="Q17" s="76" t="s">
        <v>205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>
      <c r="A18" s="54"/>
      <c r="B18" s="55"/>
      <c r="C18" s="55"/>
      <c r="D18" s="55"/>
      <c r="E18" s="62"/>
      <c r="F18" s="54"/>
      <c r="G18" s="55"/>
      <c r="H18" s="55"/>
      <c r="I18" s="55"/>
      <c r="J18" s="62"/>
      <c r="K18" s="3"/>
      <c r="L18" s="3"/>
      <c r="M18" s="24" t="s">
        <v>230</v>
      </c>
      <c r="N18" s="47" t="s">
        <v>231</v>
      </c>
      <c r="O18" s="48"/>
      <c r="P18" s="25" t="s">
        <v>204</v>
      </c>
      <c r="Q18" s="76" t="s">
        <v>205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>
      <c r="A19" s="54"/>
      <c r="B19" s="55"/>
      <c r="C19" s="55"/>
      <c r="D19" s="55"/>
      <c r="E19" s="62"/>
      <c r="F19" s="54"/>
      <c r="G19" s="55"/>
      <c r="H19" s="55"/>
      <c r="I19" s="55"/>
      <c r="J19" s="62"/>
      <c r="K19" s="3"/>
      <c r="L19" s="3"/>
      <c r="M19" s="26" t="s">
        <v>232</v>
      </c>
      <c r="N19" s="49" t="s">
        <v>203</v>
      </c>
      <c r="O19" s="50"/>
      <c r="P19" s="27" t="s">
        <v>233</v>
      </c>
      <c r="Q19" s="77" t="s">
        <v>205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>
      <c r="A20" s="63"/>
      <c r="B20" s="64"/>
      <c r="C20" s="64"/>
      <c r="D20" s="64"/>
      <c r="E20" s="65"/>
      <c r="F20" s="63"/>
      <c r="G20" s="64"/>
      <c r="H20" s="64"/>
      <c r="I20" s="64"/>
      <c r="J20" s="65"/>
      <c r="K20" s="3"/>
      <c r="L20" s="3"/>
      <c r="M20" s="26" t="s">
        <v>234</v>
      </c>
      <c r="N20" s="49" t="s">
        <v>235</v>
      </c>
      <c r="O20" s="50"/>
      <c r="P20" s="27" t="s">
        <v>233</v>
      </c>
      <c r="Q20" s="77" t="s">
        <v>205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>
      <c r="A21" s="63"/>
      <c r="B21" s="64"/>
      <c r="C21" s="64"/>
      <c r="D21" s="64"/>
      <c r="E21" s="65"/>
      <c r="F21" s="63"/>
      <c r="G21" s="64"/>
      <c r="H21" s="64"/>
      <c r="I21" s="64"/>
      <c r="J21" s="65"/>
      <c r="K21" s="7"/>
      <c r="L21" s="7"/>
      <c r="M21" s="26" t="s">
        <v>236</v>
      </c>
      <c r="N21" s="49" t="s">
        <v>237</v>
      </c>
      <c r="O21" s="50"/>
      <c r="P21" s="27" t="s">
        <v>233</v>
      </c>
      <c r="Q21" s="77" t="s">
        <v>205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>
      <c r="A22" s="63"/>
      <c r="B22" s="64"/>
      <c r="C22" s="64"/>
      <c r="D22" s="64"/>
      <c r="E22" s="65"/>
      <c r="F22" s="63"/>
      <c r="G22" s="64"/>
      <c r="H22" s="64"/>
      <c r="I22" s="64"/>
      <c r="J22" s="65"/>
      <c r="K22" s="7"/>
      <c r="L22" s="7"/>
      <c r="M22" s="26" t="s">
        <v>238</v>
      </c>
      <c r="N22" s="49" t="s">
        <v>239</v>
      </c>
      <c r="O22" s="50"/>
      <c r="P22" s="27" t="s">
        <v>233</v>
      </c>
      <c r="Q22" s="77" t="s">
        <v>205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>
      <c r="A23" s="63"/>
      <c r="B23" s="64"/>
      <c r="C23" s="64"/>
      <c r="D23" s="64"/>
      <c r="E23" s="65"/>
      <c r="F23" s="63"/>
      <c r="G23" s="64"/>
      <c r="H23" s="64"/>
      <c r="I23" s="64"/>
      <c r="J23" s="65"/>
      <c r="K23" s="7"/>
      <c r="L23" s="7"/>
      <c r="M23" s="26" t="s">
        <v>240</v>
      </c>
      <c r="N23" s="49" t="s">
        <v>209</v>
      </c>
      <c r="O23" s="50"/>
      <c r="P23" s="27" t="s">
        <v>233</v>
      </c>
      <c r="Q23" s="77" t="s">
        <v>205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>
      <c r="A24" s="63"/>
      <c r="B24" s="64"/>
      <c r="C24" s="64"/>
      <c r="D24" s="64"/>
      <c r="E24" s="65"/>
      <c r="F24" s="63"/>
      <c r="G24" s="64"/>
      <c r="H24" s="64"/>
      <c r="I24" s="64"/>
      <c r="J24" s="65"/>
      <c r="K24" s="7"/>
      <c r="L24" s="7"/>
      <c r="M24" s="26" t="s">
        <v>241</v>
      </c>
      <c r="N24" s="49" t="s">
        <v>242</v>
      </c>
      <c r="O24" s="50"/>
      <c r="P24" s="27" t="s">
        <v>233</v>
      </c>
      <c r="Q24" s="77" t="s">
        <v>205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>
      <c r="A25" s="63"/>
      <c r="B25" s="64"/>
      <c r="C25" s="64"/>
      <c r="D25" s="64"/>
      <c r="E25" s="65"/>
      <c r="F25" s="63"/>
      <c r="G25" s="64"/>
      <c r="H25" s="64"/>
      <c r="I25" s="64"/>
      <c r="J25" s="65"/>
      <c r="K25" s="7"/>
      <c r="L25" s="7"/>
      <c r="M25" s="26" t="s">
        <v>243</v>
      </c>
      <c r="N25" s="49" t="s">
        <v>244</v>
      </c>
      <c r="O25" s="50"/>
      <c r="P25" s="27" t="s">
        <v>233</v>
      </c>
      <c r="Q25" s="77" t="s">
        <v>205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>
      <c r="A26" s="63"/>
      <c r="B26" s="64"/>
      <c r="C26" s="64"/>
      <c r="D26" s="64"/>
      <c r="E26" s="65"/>
      <c r="F26" s="63"/>
      <c r="G26" s="64"/>
      <c r="H26" s="64"/>
      <c r="I26" s="64"/>
      <c r="J26" s="65"/>
      <c r="K26" s="7"/>
      <c r="L26" s="7"/>
      <c r="M26" s="26" t="s">
        <v>245</v>
      </c>
      <c r="N26" s="49" t="s">
        <v>246</v>
      </c>
      <c r="O26" s="50"/>
      <c r="P26" s="27" t="s">
        <v>233</v>
      </c>
      <c r="Q26" s="77" t="s">
        <v>205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>
      <c r="A27" s="63"/>
      <c r="B27" s="64"/>
      <c r="C27" s="64"/>
      <c r="D27" s="64"/>
      <c r="E27" s="65"/>
      <c r="F27" s="63"/>
      <c r="G27" s="64"/>
      <c r="H27" s="64"/>
      <c r="I27" s="64"/>
      <c r="J27" s="65"/>
      <c r="K27" s="7"/>
      <c r="L27" s="7"/>
      <c r="M27" s="26" t="s">
        <v>247</v>
      </c>
      <c r="N27" s="49" t="s">
        <v>211</v>
      </c>
      <c r="O27" s="50"/>
      <c r="P27" s="27" t="s">
        <v>233</v>
      </c>
      <c r="Q27" s="77" t="s">
        <v>205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>
      <c r="A28" s="63"/>
      <c r="B28" s="64"/>
      <c r="C28" s="64"/>
      <c r="D28" s="64"/>
      <c r="E28" s="65"/>
      <c r="F28" s="63"/>
      <c r="G28" s="64"/>
      <c r="H28" s="64"/>
      <c r="I28" s="64"/>
      <c r="J28" s="65"/>
      <c r="K28" s="7"/>
      <c r="L28" s="7"/>
      <c r="M28" s="26" t="s">
        <v>248</v>
      </c>
      <c r="N28" s="49" t="s">
        <v>213</v>
      </c>
      <c r="O28" s="50"/>
      <c r="P28" s="27" t="s">
        <v>233</v>
      </c>
      <c r="Q28" s="77" t="s">
        <v>205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>
      <c r="A29" s="63"/>
      <c r="B29" s="64"/>
      <c r="C29" s="64"/>
      <c r="D29" s="64"/>
      <c r="E29" s="65"/>
      <c r="F29" s="63"/>
      <c r="G29" s="64"/>
      <c r="H29" s="64"/>
      <c r="I29" s="64"/>
      <c r="J29" s="65"/>
      <c r="K29" s="7"/>
      <c r="L29" s="7"/>
      <c r="M29" s="26" t="s">
        <v>249</v>
      </c>
      <c r="N29" s="49" t="s">
        <v>250</v>
      </c>
      <c r="O29" s="50"/>
      <c r="P29" s="27" t="s">
        <v>233</v>
      </c>
      <c r="Q29" s="77" t="s">
        <v>205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>
      <c r="A30" s="63"/>
      <c r="B30" s="64"/>
      <c r="C30" s="64"/>
      <c r="D30" s="64"/>
      <c r="E30" s="65"/>
      <c r="F30" s="63"/>
      <c r="G30" s="64"/>
      <c r="H30" s="64"/>
      <c r="I30" s="64"/>
      <c r="J30" s="65"/>
      <c r="K30" s="7"/>
      <c r="L30" s="7"/>
      <c r="M30" s="26" t="s">
        <v>251</v>
      </c>
      <c r="N30" s="49" t="s">
        <v>252</v>
      </c>
      <c r="O30" s="50"/>
      <c r="P30" s="27" t="s">
        <v>233</v>
      </c>
      <c r="Q30" s="77" t="s">
        <v>205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>
      <c r="A31" s="63"/>
      <c r="B31" s="64"/>
      <c r="C31" s="64"/>
      <c r="D31" s="64"/>
      <c r="E31" s="65"/>
      <c r="F31" s="63"/>
      <c r="G31" s="64"/>
      <c r="H31" s="64"/>
      <c r="I31" s="64"/>
      <c r="J31" s="65"/>
      <c r="K31" s="7"/>
      <c r="L31" s="7"/>
      <c r="M31" s="26" t="s">
        <v>253</v>
      </c>
      <c r="N31" s="49" t="s">
        <v>254</v>
      </c>
      <c r="O31" s="50"/>
      <c r="P31" s="27" t="s">
        <v>233</v>
      </c>
      <c r="Q31" s="77" t="s">
        <v>205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>
      <c r="A32" s="63"/>
      <c r="B32" s="64"/>
      <c r="C32" s="64"/>
      <c r="D32" s="64"/>
      <c r="E32" s="65"/>
      <c r="F32" s="63"/>
      <c r="G32" s="64"/>
      <c r="H32" s="64"/>
      <c r="I32" s="64"/>
      <c r="J32" s="65"/>
      <c r="K32" s="7"/>
      <c r="L32" s="7"/>
      <c r="M32" s="26" t="s">
        <v>255</v>
      </c>
      <c r="N32" s="49" t="s">
        <v>223</v>
      </c>
      <c r="O32" s="50"/>
      <c r="P32" s="27" t="s">
        <v>233</v>
      </c>
      <c r="Q32" s="77" t="s">
        <v>205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>
      <c r="A33" s="63"/>
      <c r="B33" s="64"/>
      <c r="C33" s="64"/>
      <c r="D33" s="64"/>
      <c r="E33" s="65"/>
      <c r="F33" s="63"/>
      <c r="G33" s="64"/>
      <c r="H33" s="64"/>
      <c r="I33" s="64"/>
      <c r="J33" s="65"/>
      <c r="K33" s="7"/>
      <c r="L33" s="7"/>
      <c r="M33" s="26" t="s">
        <v>256</v>
      </c>
      <c r="N33" s="49" t="s">
        <v>225</v>
      </c>
      <c r="O33" s="50"/>
      <c r="P33" s="27" t="s">
        <v>233</v>
      </c>
      <c r="Q33" s="77" t="s">
        <v>205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>
      <c r="A34" s="63"/>
      <c r="B34" s="64"/>
      <c r="C34" s="64"/>
      <c r="D34" s="64"/>
      <c r="E34" s="65"/>
      <c r="F34" s="63"/>
      <c r="G34" s="64"/>
      <c r="H34" s="64"/>
      <c r="I34" s="64"/>
      <c r="J34" s="65"/>
      <c r="K34" s="7"/>
      <c r="L34" s="7"/>
      <c r="M34" s="26" t="s">
        <v>257</v>
      </c>
      <c r="N34" s="49" t="s">
        <v>231</v>
      </c>
      <c r="O34" s="50"/>
      <c r="P34" s="27" t="s">
        <v>233</v>
      </c>
      <c r="Q34" s="77" t="s">
        <v>205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>
      <c r="A35" s="63"/>
      <c r="B35" s="64"/>
      <c r="C35" s="64"/>
      <c r="D35" s="64"/>
      <c r="E35" s="65"/>
      <c r="F35" s="63"/>
      <c r="G35" s="64"/>
      <c r="H35" s="64"/>
      <c r="I35" s="64"/>
      <c r="J35" s="65"/>
      <c r="K35" s="7"/>
      <c r="L35" s="7"/>
      <c r="M35" s="28" t="s">
        <v>258</v>
      </c>
      <c r="N35" s="51"/>
      <c r="O35" s="52"/>
      <c r="P35" s="29" t="s">
        <v>204</v>
      </c>
      <c r="Q35" s="78" t="s">
        <v>259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>
      <c r="A36" s="63"/>
      <c r="B36" s="64"/>
      <c r="C36" s="64"/>
      <c r="D36" s="64"/>
      <c r="E36" s="65"/>
      <c r="F36" s="63"/>
      <c r="G36" s="64"/>
      <c r="H36" s="64"/>
      <c r="I36" s="64"/>
      <c r="J36" s="65"/>
      <c r="K36" s="7"/>
      <c r="L36" s="7"/>
      <c r="M36" s="28" t="s">
        <v>260</v>
      </c>
      <c r="N36" s="51" t="s">
        <v>261</v>
      </c>
      <c r="O36" s="52"/>
      <c r="P36" s="29" t="s">
        <v>204</v>
      </c>
      <c r="Q36" s="78" t="s">
        <v>259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>
      <c r="A37" s="63"/>
      <c r="B37" s="64"/>
      <c r="C37" s="64"/>
      <c r="D37" s="64"/>
      <c r="E37" s="65"/>
      <c r="F37" s="63"/>
      <c r="G37" s="64"/>
      <c r="H37" s="64"/>
      <c r="I37" s="64"/>
      <c r="J37" s="65"/>
      <c r="K37" s="7"/>
      <c r="L37" s="7"/>
      <c r="M37" s="28" t="s">
        <v>262</v>
      </c>
      <c r="N37" s="51" t="s">
        <v>263</v>
      </c>
      <c r="O37" s="52"/>
      <c r="P37" s="29" t="s">
        <v>204</v>
      </c>
      <c r="Q37" s="78" t="s">
        <v>259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>
      <c r="A38" s="63"/>
      <c r="B38" s="64"/>
      <c r="C38" s="64"/>
      <c r="D38" s="64"/>
      <c r="E38" s="65"/>
      <c r="F38" s="63"/>
      <c r="G38" s="64"/>
      <c r="H38" s="64"/>
      <c r="I38" s="64"/>
      <c r="J38" s="65"/>
      <c r="K38" s="7"/>
      <c r="L38" s="7"/>
      <c r="M38" s="30" t="s">
        <v>264</v>
      </c>
      <c r="N38" s="32" t="s">
        <v>265</v>
      </c>
      <c r="O38" s="31" t="s">
        <v>266</v>
      </c>
      <c r="P38" s="32" t="s">
        <v>204</v>
      </c>
      <c r="Q38" s="79" t="s">
        <v>267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>
      <c r="A39" s="63"/>
      <c r="B39" s="64"/>
      <c r="C39" s="64"/>
      <c r="D39" s="64"/>
      <c r="E39" s="65"/>
      <c r="F39" s="63"/>
      <c r="G39" s="64"/>
      <c r="H39" s="64"/>
      <c r="I39" s="64"/>
      <c r="J39" s="65"/>
      <c r="K39" s="7"/>
      <c r="L39" s="7"/>
      <c r="M39" s="30" t="s">
        <v>264</v>
      </c>
      <c r="N39" s="32" t="s">
        <v>268</v>
      </c>
      <c r="O39" s="31" t="s">
        <v>266</v>
      </c>
      <c r="P39" s="32" t="s">
        <v>204</v>
      </c>
      <c r="Q39" s="79" t="s">
        <v>267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>
      <c r="A40" s="63"/>
      <c r="B40" s="64"/>
      <c r="C40" s="64"/>
      <c r="D40" s="64"/>
      <c r="E40" s="65"/>
      <c r="F40" s="63"/>
      <c r="G40" s="64"/>
      <c r="H40" s="64"/>
      <c r="I40" s="64"/>
      <c r="J40" s="65"/>
      <c r="K40" s="7"/>
      <c r="L40" s="7"/>
      <c r="M40" s="30" t="s">
        <v>264</v>
      </c>
      <c r="N40" s="32" t="s">
        <v>269</v>
      </c>
      <c r="O40" s="31" t="s">
        <v>266</v>
      </c>
      <c r="P40" s="32" t="s">
        <v>204</v>
      </c>
      <c r="Q40" s="79" t="s">
        <v>267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>
      <c r="A41" s="63"/>
      <c r="B41" s="64"/>
      <c r="C41" s="64"/>
      <c r="D41" s="64"/>
      <c r="E41" s="65"/>
      <c r="F41" s="63"/>
      <c r="G41" s="64"/>
      <c r="H41" s="64"/>
      <c r="I41" s="64"/>
      <c r="J41" s="65"/>
      <c r="K41" s="7"/>
      <c r="L41" s="7"/>
      <c r="M41" s="30" t="s">
        <v>264</v>
      </c>
      <c r="N41" s="32" t="s">
        <v>270</v>
      </c>
      <c r="O41" s="31" t="s">
        <v>266</v>
      </c>
      <c r="P41" s="32" t="s">
        <v>204</v>
      </c>
      <c r="Q41" s="79" t="s">
        <v>267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>
      <c r="A42" s="63"/>
      <c r="B42" s="64"/>
      <c r="C42" s="64"/>
      <c r="D42" s="64"/>
      <c r="E42" s="65"/>
      <c r="F42" s="63"/>
      <c r="G42" s="64"/>
      <c r="H42" s="64"/>
      <c r="I42" s="64"/>
      <c r="J42" s="65"/>
      <c r="K42" s="7"/>
      <c r="L42" s="7"/>
      <c r="M42" s="33" t="s">
        <v>271</v>
      </c>
      <c r="N42" s="35" t="s">
        <v>272</v>
      </c>
      <c r="O42" s="34" t="s">
        <v>273</v>
      </c>
      <c r="P42" s="35" t="s">
        <v>233</v>
      </c>
      <c r="Q42" s="80" t="s">
        <v>274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>
      <c r="A43" s="63"/>
      <c r="B43" s="64"/>
      <c r="C43" s="64"/>
      <c r="D43" s="64"/>
      <c r="E43" s="65"/>
      <c r="F43" s="63"/>
      <c r="G43" s="64"/>
      <c r="H43" s="64"/>
      <c r="I43" s="64"/>
      <c r="J43" s="65"/>
      <c r="K43" s="7"/>
      <c r="L43" s="7"/>
      <c r="M43" s="33" t="s">
        <v>275</v>
      </c>
      <c r="N43" s="35" t="s">
        <v>276</v>
      </c>
      <c r="O43" s="34" t="s">
        <v>273</v>
      </c>
      <c r="P43" s="35" t="s">
        <v>233</v>
      </c>
      <c r="Q43" s="80" t="s">
        <v>274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>
      <c r="A44" s="63"/>
      <c r="B44" s="64"/>
      <c r="C44" s="64"/>
      <c r="D44" s="64"/>
      <c r="E44" s="65"/>
      <c r="F44" s="63"/>
      <c r="G44" s="64"/>
      <c r="H44" s="64"/>
      <c r="I44" s="64"/>
      <c r="J44" s="65"/>
      <c r="K44" s="7"/>
      <c r="L44" s="7"/>
      <c r="M44" s="36" t="s">
        <v>277</v>
      </c>
      <c r="N44" s="38" t="s">
        <v>278</v>
      </c>
      <c r="O44" s="37" t="s">
        <v>279</v>
      </c>
      <c r="P44" s="38" t="s">
        <v>204</v>
      </c>
      <c r="Q44" s="81" t="s">
        <v>280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>
      <c r="A45" s="63"/>
      <c r="B45" s="64"/>
      <c r="C45" s="64"/>
      <c r="D45" s="64"/>
      <c r="E45" s="65"/>
      <c r="F45" s="63"/>
      <c r="G45" s="64"/>
      <c r="H45" s="64"/>
      <c r="I45" s="64"/>
      <c r="J45" s="65"/>
      <c r="K45" s="7"/>
      <c r="L45" s="7"/>
      <c r="M45" s="36" t="s">
        <v>281</v>
      </c>
      <c r="N45" s="38" t="s">
        <v>282</v>
      </c>
      <c r="O45" s="37" t="s">
        <v>279</v>
      </c>
      <c r="P45" s="38" t="s">
        <v>204</v>
      </c>
      <c r="Q45" s="81" t="s">
        <v>280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>
      <c r="A46" s="66"/>
      <c r="B46" s="67"/>
      <c r="C46" s="67"/>
      <c r="D46" s="67"/>
      <c r="E46" s="68"/>
      <c r="F46" s="66"/>
      <c r="G46" s="67"/>
      <c r="H46" s="67"/>
      <c r="I46" s="67"/>
      <c r="J46" s="68"/>
      <c r="K46" s="7"/>
      <c r="L46" s="7"/>
      <c r="M46" s="36" t="s">
        <v>283</v>
      </c>
      <c r="N46" s="38" t="s">
        <v>284</v>
      </c>
      <c r="O46" s="37" t="s">
        <v>279</v>
      </c>
      <c r="P46" s="38" t="s">
        <v>204</v>
      </c>
      <c r="Q46" s="81" t="s">
        <v>280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>
      <c r="A47" s="66"/>
      <c r="B47" s="67"/>
      <c r="C47" s="67"/>
      <c r="D47" s="67"/>
      <c r="E47" s="68"/>
      <c r="F47" s="66"/>
      <c r="G47" s="67"/>
      <c r="H47" s="67"/>
      <c r="I47" s="67"/>
      <c r="J47" s="68"/>
      <c r="M47" s="36" t="s">
        <v>285</v>
      </c>
      <c r="N47" s="38" t="s">
        <v>286</v>
      </c>
      <c r="O47" s="37" t="s">
        <v>279</v>
      </c>
      <c r="P47" s="38" t="s">
        <v>204</v>
      </c>
      <c r="Q47" s="81" t="s">
        <v>280</v>
      </c>
    </row>
    <row r="48" spans="1:39" ht="20.100000000000001" customHeight="1">
      <c r="A48" s="66"/>
      <c r="B48" s="67"/>
      <c r="C48" s="67"/>
      <c r="D48" s="67"/>
      <c r="E48" s="68"/>
      <c r="F48" s="66"/>
      <c r="G48" s="67"/>
      <c r="H48" s="67"/>
      <c r="I48" s="67"/>
      <c r="J48" s="68"/>
      <c r="M48" s="36" t="s">
        <v>287</v>
      </c>
      <c r="N48" s="38" t="s">
        <v>288</v>
      </c>
      <c r="O48" s="37" t="s">
        <v>279</v>
      </c>
      <c r="P48" s="38" t="s">
        <v>204</v>
      </c>
      <c r="Q48" s="81" t="s">
        <v>280</v>
      </c>
    </row>
    <row r="49" spans="1:17" ht="20.100000000000001" customHeight="1">
      <c r="A49" s="66"/>
      <c r="B49" s="67"/>
      <c r="C49" s="67"/>
      <c r="D49" s="67"/>
      <c r="E49" s="68"/>
      <c r="F49" s="66"/>
      <c r="G49" s="67"/>
      <c r="H49" s="67"/>
      <c r="I49" s="67"/>
      <c r="J49" s="68"/>
      <c r="M49" s="36" t="s">
        <v>289</v>
      </c>
      <c r="N49" s="38" t="s">
        <v>290</v>
      </c>
      <c r="O49" s="37" t="s">
        <v>279</v>
      </c>
      <c r="P49" s="38" t="s">
        <v>204</v>
      </c>
      <c r="Q49" s="81" t="s">
        <v>280</v>
      </c>
    </row>
    <row r="50" spans="1:17" ht="20.100000000000001" customHeight="1">
      <c r="A50" s="66"/>
      <c r="B50" s="67"/>
      <c r="C50" s="67"/>
      <c r="D50" s="67"/>
      <c r="E50" s="68"/>
      <c r="F50" s="66"/>
      <c r="G50" s="67"/>
      <c r="H50" s="67"/>
      <c r="I50" s="67"/>
      <c r="J50" s="68"/>
      <c r="M50" s="36" t="s">
        <v>291</v>
      </c>
      <c r="N50" s="38" t="s">
        <v>292</v>
      </c>
      <c r="O50" s="37" t="s">
        <v>279</v>
      </c>
      <c r="P50" s="38" t="s">
        <v>204</v>
      </c>
      <c r="Q50" s="81" t="s">
        <v>280</v>
      </c>
    </row>
    <row r="51" spans="1:17" ht="20.100000000000001" customHeight="1">
      <c r="A51" s="66"/>
      <c r="B51" s="67"/>
      <c r="C51" s="67"/>
      <c r="D51" s="67"/>
      <c r="E51" s="68"/>
      <c r="F51" s="66"/>
      <c r="G51" s="67"/>
      <c r="H51" s="67"/>
      <c r="I51" s="67"/>
      <c r="J51" s="68"/>
      <c r="M51" s="36" t="s">
        <v>293</v>
      </c>
      <c r="N51" s="38" t="s">
        <v>294</v>
      </c>
      <c r="O51" s="37" t="s">
        <v>279</v>
      </c>
      <c r="P51" s="38" t="s">
        <v>204</v>
      </c>
      <c r="Q51" s="81" t="s">
        <v>280</v>
      </c>
    </row>
    <row r="52" spans="1:17" ht="20.100000000000001" customHeight="1">
      <c r="A52" s="66"/>
      <c r="B52" s="67"/>
      <c r="C52" s="67"/>
      <c r="D52" s="67"/>
      <c r="E52" s="68"/>
      <c r="F52" s="66"/>
      <c r="G52" s="67"/>
      <c r="H52" s="67"/>
      <c r="I52" s="67"/>
      <c r="J52" s="68"/>
      <c r="M52" s="36" t="s">
        <v>295</v>
      </c>
      <c r="N52" s="38" t="s">
        <v>296</v>
      </c>
      <c r="O52" s="37" t="s">
        <v>279</v>
      </c>
      <c r="P52" s="38" t="s">
        <v>204</v>
      </c>
      <c r="Q52" s="81" t="s">
        <v>280</v>
      </c>
    </row>
    <row r="53" spans="1:17" ht="20.100000000000001" customHeight="1">
      <c r="A53" s="66"/>
      <c r="B53" s="67"/>
      <c r="C53" s="67"/>
      <c r="D53" s="67"/>
      <c r="E53" s="68"/>
      <c r="F53" s="66"/>
      <c r="G53" s="67"/>
      <c r="H53" s="67"/>
      <c r="I53" s="67"/>
      <c r="J53" s="68"/>
      <c r="M53" s="36" t="s">
        <v>297</v>
      </c>
      <c r="N53" s="38" t="s">
        <v>298</v>
      </c>
      <c r="O53" s="37" t="s">
        <v>279</v>
      </c>
      <c r="P53" s="38" t="s">
        <v>204</v>
      </c>
      <c r="Q53" s="81" t="s">
        <v>280</v>
      </c>
    </row>
    <row r="54" spans="1:17" ht="20.100000000000001" customHeight="1">
      <c r="A54" s="66"/>
      <c r="B54" s="67"/>
      <c r="C54" s="67"/>
      <c r="D54" s="67"/>
      <c r="E54" s="68"/>
      <c r="F54" s="66"/>
      <c r="G54" s="67"/>
      <c r="H54" s="67"/>
      <c r="I54" s="67"/>
      <c r="J54" s="68"/>
      <c r="M54" s="36" t="s">
        <v>299</v>
      </c>
      <c r="N54" s="38" t="s">
        <v>300</v>
      </c>
      <c r="O54" s="37" t="s">
        <v>279</v>
      </c>
      <c r="P54" s="38" t="s">
        <v>204</v>
      </c>
      <c r="Q54" s="81" t="s">
        <v>280</v>
      </c>
    </row>
    <row r="55" spans="1:17" ht="20.100000000000001" customHeight="1">
      <c r="A55" s="66"/>
      <c r="B55" s="67"/>
      <c r="C55" s="67"/>
      <c r="D55" s="67"/>
      <c r="E55" s="68"/>
      <c r="F55" s="66"/>
      <c r="G55" s="67"/>
      <c r="H55" s="67"/>
      <c r="I55" s="67"/>
      <c r="J55" s="68"/>
      <c r="M55" s="36" t="s">
        <v>301</v>
      </c>
      <c r="N55" s="38" t="s">
        <v>302</v>
      </c>
      <c r="O55" s="37" t="s">
        <v>279</v>
      </c>
      <c r="P55" s="38" t="s">
        <v>204</v>
      </c>
      <c r="Q55" s="81" t="s">
        <v>280</v>
      </c>
    </row>
    <row r="56" spans="1:17" ht="20.100000000000001" customHeight="1">
      <c r="A56" s="66"/>
      <c r="B56" s="67"/>
      <c r="C56" s="67"/>
      <c r="D56" s="67"/>
      <c r="E56" s="68"/>
      <c r="F56" s="66"/>
      <c r="G56" s="67"/>
      <c r="H56" s="67"/>
      <c r="I56" s="67"/>
      <c r="J56" s="68"/>
      <c r="M56" s="36" t="s">
        <v>303</v>
      </c>
      <c r="N56" s="38" t="s">
        <v>304</v>
      </c>
      <c r="O56" s="37" t="s">
        <v>279</v>
      </c>
      <c r="P56" s="38" t="s">
        <v>204</v>
      </c>
      <c r="Q56" s="81" t="s">
        <v>280</v>
      </c>
    </row>
    <row r="57" spans="1:17" ht="20.100000000000001" customHeight="1" thickBot="1">
      <c r="A57" s="66"/>
      <c r="B57" s="67"/>
      <c r="C57" s="67"/>
      <c r="D57" s="67"/>
      <c r="E57" s="68"/>
      <c r="F57" s="66"/>
      <c r="G57" s="67"/>
      <c r="H57" s="67"/>
      <c r="I57" s="67"/>
      <c r="J57" s="68"/>
      <c r="M57" s="39" t="s">
        <v>305</v>
      </c>
      <c r="N57" s="41" t="s">
        <v>306</v>
      </c>
      <c r="O57" s="40" t="s">
        <v>279</v>
      </c>
      <c r="P57" s="41" t="s">
        <v>204</v>
      </c>
      <c r="Q57" s="82" t="s">
        <v>280</v>
      </c>
    </row>
    <row r="58" spans="1:17" ht="20.100000000000001" customHeight="1">
      <c r="A58" s="66"/>
      <c r="B58" s="67"/>
      <c r="C58" s="67"/>
      <c r="D58" s="67"/>
      <c r="E58" s="68"/>
      <c r="F58" s="66"/>
      <c r="G58" s="67"/>
      <c r="H58" s="67"/>
      <c r="I58" s="67"/>
      <c r="J58" s="68"/>
    </row>
    <row r="59" spans="1:17" ht="20.100000000000001" customHeight="1">
      <c r="A59" s="66"/>
      <c r="B59" s="67"/>
      <c r="C59" s="67"/>
      <c r="D59" s="67"/>
      <c r="E59" s="68"/>
      <c r="F59" s="66"/>
      <c r="G59" s="67"/>
      <c r="H59" s="67"/>
      <c r="I59" s="67"/>
      <c r="J59" s="68"/>
    </row>
    <row r="60" spans="1:17" ht="20.100000000000001" customHeight="1">
      <c r="A60" s="66"/>
      <c r="B60" s="67"/>
      <c r="C60" s="67"/>
      <c r="D60" s="67"/>
      <c r="E60" s="68"/>
      <c r="F60" s="66"/>
      <c r="G60" s="67"/>
      <c r="H60" s="67"/>
      <c r="I60" s="67"/>
      <c r="J60" s="68"/>
    </row>
    <row r="61" spans="1:17" ht="20.100000000000001" customHeight="1">
      <c r="A61" s="66"/>
      <c r="B61" s="67"/>
      <c r="C61" s="67"/>
      <c r="D61" s="67"/>
      <c r="E61" s="68"/>
      <c r="F61" s="66"/>
      <c r="G61" s="67"/>
      <c r="H61" s="67"/>
      <c r="I61" s="67"/>
      <c r="J61" s="68"/>
    </row>
    <row r="62" spans="1:17" ht="20.100000000000001" customHeight="1">
      <c r="A62" s="66"/>
      <c r="B62" s="67"/>
      <c r="C62" s="67"/>
      <c r="D62" s="67"/>
      <c r="E62" s="68"/>
      <c r="F62" s="66"/>
      <c r="G62" s="67"/>
      <c r="H62" s="67"/>
      <c r="I62" s="67"/>
      <c r="J62" s="68"/>
    </row>
    <row r="63" spans="1:17" ht="20.100000000000001" customHeight="1">
      <c r="A63" s="66"/>
      <c r="B63" s="67"/>
      <c r="C63" s="67"/>
      <c r="D63" s="67"/>
      <c r="E63" s="68"/>
      <c r="F63" s="66"/>
      <c r="G63" s="67"/>
      <c r="H63" s="67"/>
      <c r="I63" s="67"/>
      <c r="J63" s="68"/>
    </row>
    <row r="64" spans="1:17" ht="20.100000000000001" customHeight="1">
      <c r="A64" s="66"/>
      <c r="B64" s="67"/>
      <c r="C64" s="67"/>
      <c r="D64" s="67"/>
      <c r="E64" s="68"/>
      <c r="F64" s="66"/>
      <c r="G64" s="67"/>
      <c r="H64" s="67"/>
      <c r="I64" s="67"/>
      <c r="J64" s="68"/>
    </row>
    <row r="65" spans="1:10" ht="20.100000000000001" customHeight="1">
      <c r="A65" s="66"/>
      <c r="B65" s="67"/>
      <c r="C65" s="67"/>
      <c r="D65" s="67"/>
      <c r="E65" s="68"/>
      <c r="F65" s="66"/>
      <c r="G65" s="67"/>
      <c r="H65" s="67"/>
      <c r="I65" s="67"/>
      <c r="J65" s="68"/>
    </row>
    <row r="66" spans="1:10" ht="20.100000000000001" customHeight="1">
      <c r="A66" s="66"/>
      <c r="B66" s="67"/>
      <c r="C66" s="67"/>
      <c r="D66" s="67"/>
      <c r="E66" s="68"/>
      <c r="F66" s="66"/>
      <c r="G66" s="67"/>
      <c r="H66" s="67"/>
      <c r="I66" s="67"/>
      <c r="J66" s="68"/>
    </row>
    <row r="67" spans="1:10" ht="20.100000000000001" customHeight="1">
      <c r="A67" s="66"/>
      <c r="B67" s="67"/>
      <c r="C67" s="67"/>
      <c r="D67" s="67"/>
      <c r="E67" s="68"/>
      <c r="F67" s="66"/>
      <c r="G67" s="67"/>
      <c r="H67" s="67"/>
      <c r="I67" s="67"/>
      <c r="J67" s="68"/>
    </row>
    <row r="68" spans="1:10" ht="20.100000000000001" customHeight="1">
      <c r="A68" s="66"/>
      <c r="B68" s="67"/>
      <c r="C68" s="67"/>
      <c r="D68" s="67"/>
      <c r="E68" s="68"/>
      <c r="F68" s="66"/>
      <c r="G68" s="67"/>
      <c r="H68" s="67"/>
      <c r="I68" s="67"/>
      <c r="J68" s="68"/>
    </row>
    <row r="69" spans="1:10" ht="20.100000000000001" customHeight="1">
      <c r="A69" s="66"/>
      <c r="B69" s="67"/>
      <c r="C69" s="67"/>
      <c r="D69" s="67"/>
      <c r="E69" s="68"/>
      <c r="F69" s="66"/>
      <c r="G69" s="67"/>
      <c r="H69" s="67"/>
      <c r="I69" s="67"/>
      <c r="J69" s="68"/>
    </row>
    <row r="70" spans="1:10" ht="20.100000000000001" customHeight="1">
      <c r="A70" s="66"/>
      <c r="B70" s="67"/>
      <c r="C70" s="67"/>
      <c r="D70" s="67"/>
      <c r="E70" s="68"/>
      <c r="F70" s="66"/>
      <c r="G70" s="67"/>
      <c r="H70" s="67"/>
      <c r="I70" s="67"/>
      <c r="J70" s="68"/>
    </row>
    <row r="71" spans="1:10" ht="20.100000000000001" customHeight="1">
      <c r="A71" s="66"/>
      <c r="B71" s="67"/>
      <c r="C71" s="67"/>
      <c r="D71" s="67"/>
      <c r="E71" s="68"/>
      <c r="F71" s="66"/>
      <c r="G71" s="67"/>
      <c r="H71" s="67"/>
      <c r="I71" s="67"/>
      <c r="J71" s="68"/>
    </row>
    <row r="72" spans="1:10" ht="20.100000000000001" customHeight="1">
      <c r="A72" s="66"/>
      <c r="B72" s="67"/>
      <c r="C72" s="67"/>
      <c r="D72" s="67"/>
      <c r="E72" s="68"/>
      <c r="F72" s="66"/>
      <c r="G72" s="67"/>
      <c r="H72" s="67"/>
      <c r="I72" s="67"/>
      <c r="J72" s="68"/>
    </row>
    <row r="73" spans="1:10" ht="20.100000000000001" customHeight="1">
      <c r="A73" s="66"/>
      <c r="B73" s="67"/>
      <c r="C73" s="67"/>
      <c r="D73" s="67"/>
      <c r="E73" s="68"/>
      <c r="F73" s="66"/>
      <c r="G73" s="67"/>
      <c r="H73" s="67"/>
      <c r="I73" s="67"/>
      <c r="J73" s="68"/>
    </row>
    <row r="74" spans="1:10" ht="20.100000000000001" customHeight="1">
      <c r="A74" s="66"/>
      <c r="B74" s="67"/>
      <c r="C74" s="67"/>
      <c r="D74" s="67"/>
      <c r="E74" s="68"/>
      <c r="F74" s="66"/>
      <c r="G74" s="67"/>
      <c r="H74" s="67"/>
      <c r="I74" s="67"/>
      <c r="J74" s="68"/>
    </row>
    <row r="75" spans="1:10" ht="20.100000000000001" customHeight="1">
      <c r="A75" s="66"/>
      <c r="B75" s="67"/>
      <c r="C75" s="67"/>
      <c r="D75" s="67"/>
      <c r="E75" s="68"/>
      <c r="F75" s="66"/>
      <c r="G75" s="67"/>
      <c r="H75" s="67"/>
      <c r="I75" s="67"/>
      <c r="J75" s="68"/>
    </row>
    <row r="76" spans="1:10" ht="20.100000000000001" customHeight="1">
      <c r="A76" s="66"/>
      <c r="B76" s="67"/>
      <c r="C76" s="67"/>
      <c r="D76" s="67"/>
      <c r="E76" s="68"/>
      <c r="F76" s="66"/>
      <c r="G76" s="67"/>
      <c r="H76" s="67"/>
      <c r="I76" s="67"/>
      <c r="J76" s="68"/>
    </row>
    <row r="77" spans="1:10" ht="20.100000000000001" customHeight="1">
      <c r="A77" s="66"/>
      <c r="B77" s="67"/>
      <c r="C77" s="67"/>
      <c r="D77" s="67"/>
      <c r="E77" s="68"/>
      <c r="F77" s="66"/>
      <c r="G77" s="67"/>
      <c r="H77" s="67"/>
      <c r="I77" s="67"/>
      <c r="J77" s="68"/>
    </row>
    <row r="78" spans="1:10" ht="20.100000000000001" customHeight="1">
      <c r="A78" s="66"/>
      <c r="B78" s="67"/>
      <c r="C78" s="67"/>
      <c r="D78" s="67"/>
      <c r="E78" s="68"/>
      <c r="F78" s="66"/>
      <c r="G78" s="67"/>
      <c r="H78" s="67"/>
      <c r="I78" s="67"/>
      <c r="J78" s="68"/>
    </row>
    <row r="79" spans="1:10" ht="20.100000000000001" customHeight="1">
      <c r="A79" s="66"/>
      <c r="B79" s="67"/>
      <c r="C79" s="67"/>
      <c r="D79" s="67"/>
      <c r="E79" s="68"/>
      <c r="F79" s="66"/>
      <c r="G79" s="67"/>
      <c r="H79" s="67"/>
      <c r="I79" s="67"/>
      <c r="J79" s="68"/>
    </row>
    <row r="80" spans="1:10" ht="20.100000000000001" customHeight="1">
      <c r="A80" s="66"/>
      <c r="B80" s="67"/>
      <c r="C80" s="67"/>
      <c r="D80" s="67"/>
      <c r="E80" s="68"/>
      <c r="F80" s="66"/>
      <c r="G80" s="67"/>
      <c r="H80" s="67"/>
      <c r="I80" s="67"/>
      <c r="J80" s="68"/>
    </row>
    <row r="81" spans="1:10" ht="20.100000000000001" customHeight="1">
      <c r="A81" s="66"/>
      <c r="B81" s="67"/>
      <c r="C81" s="67"/>
      <c r="D81" s="67"/>
      <c r="E81" s="68"/>
      <c r="F81" s="66"/>
      <c r="G81" s="67"/>
      <c r="H81" s="67"/>
      <c r="I81" s="67"/>
      <c r="J81" s="68"/>
    </row>
    <row r="82" spans="1:10" ht="20.100000000000001" customHeight="1">
      <c r="A82" s="66"/>
      <c r="B82" s="67"/>
      <c r="C82" s="67"/>
      <c r="D82" s="67"/>
      <c r="E82" s="68"/>
      <c r="F82" s="66"/>
      <c r="G82" s="67"/>
      <c r="H82" s="67"/>
      <c r="I82" s="67"/>
      <c r="J82" s="68"/>
    </row>
    <row r="83" spans="1:10" ht="20.100000000000001" customHeight="1">
      <c r="A83" s="66"/>
      <c r="B83" s="67"/>
      <c r="C83" s="67"/>
      <c r="D83" s="67"/>
      <c r="E83" s="68"/>
      <c r="F83" s="66"/>
      <c r="G83" s="67"/>
      <c r="H83" s="67"/>
      <c r="I83" s="67"/>
      <c r="J83" s="68"/>
    </row>
    <row r="84" spans="1:10" ht="20.100000000000001" customHeight="1">
      <c r="A84" s="66"/>
      <c r="B84" s="67"/>
      <c r="C84" s="67"/>
      <c r="D84" s="67"/>
      <c r="E84" s="68"/>
      <c r="F84" s="66"/>
      <c r="G84" s="67"/>
      <c r="H84" s="67"/>
      <c r="I84" s="67"/>
      <c r="J84" s="68"/>
    </row>
    <row r="85" spans="1:10" ht="20.100000000000001" customHeight="1">
      <c r="A85" s="66"/>
      <c r="B85" s="67"/>
      <c r="C85" s="67"/>
      <c r="D85" s="67"/>
      <c r="E85" s="68"/>
      <c r="F85" s="66"/>
      <c r="G85" s="67"/>
      <c r="H85" s="67"/>
      <c r="I85" s="67"/>
      <c r="J85" s="68"/>
    </row>
    <row r="86" spans="1:10" ht="20.100000000000001" customHeight="1">
      <c r="A86" s="66"/>
      <c r="B86" s="67"/>
      <c r="C86" s="67"/>
      <c r="D86" s="67"/>
      <c r="E86" s="68"/>
      <c r="F86" s="66"/>
      <c r="G86" s="67"/>
      <c r="H86" s="67"/>
      <c r="I86" s="67"/>
      <c r="J86" s="68"/>
    </row>
    <row r="87" spans="1:10" ht="20.100000000000001" customHeight="1">
      <c r="A87" s="66"/>
      <c r="B87" s="67"/>
      <c r="C87" s="67"/>
      <c r="D87" s="67"/>
      <c r="E87" s="68"/>
      <c r="F87" s="66"/>
      <c r="G87" s="67"/>
      <c r="H87" s="67"/>
      <c r="I87" s="67"/>
      <c r="J87" s="68"/>
    </row>
    <row r="88" spans="1:10" ht="20.100000000000001" customHeight="1">
      <c r="A88" s="66"/>
      <c r="B88" s="67"/>
      <c r="C88" s="67"/>
      <c r="D88" s="67"/>
      <c r="E88" s="68"/>
      <c r="F88" s="66"/>
      <c r="G88" s="67"/>
      <c r="H88" s="67"/>
      <c r="I88" s="67"/>
      <c r="J88" s="68"/>
    </row>
    <row r="89" spans="1:10" ht="20.100000000000001" customHeight="1">
      <c r="A89" s="66"/>
      <c r="B89" s="67"/>
      <c r="C89" s="67"/>
      <c r="D89" s="67"/>
      <c r="E89" s="68"/>
      <c r="F89" s="66"/>
      <c r="G89" s="67"/>
      <c r="H89" s="67"/>
      <c r="I89" s="67"/>
      <c r="J89" s="68"/>
    </row>
    <row r="90" spans="1:10" ht="20.100000000000001" customHeight="1">
      <c r="A90" s="66"/>
      <c r="B90" s="67"/>
      <c r="C90" s="67"/>
      <c r="D90" s="67"/>
      <c r="E90" s="68"/>
      <c r="F90" s="66"/>
      <c r="G90" s="67"/>
      <c r="H90" s="67"/>
      <c r="I90" s="67"/>
      <c r="J90" s="68"/>
    </row>
    <row r="91" spans="1:10" ht="20.100000000000001" customHeight="1">
      <c r="A91" s="66"/>
      <c r="B91" s="67"/>
      <c r="C91" s="67"/>
      <c r="D91" s="67"/>
      <c r="E91" s="68"/>
      <c r="F91" s="66"/>
      <c r="G91" s="67"/>
      <c r="H91" s="67"/>
      <c r="I91" s="67"/>
      <c r="J91" s="68"/>
    </row>
    <row r="92" spans="1:10" ht="20.100000000000001" customHeight="1">
      <c r="A92" s="66"/>
      <c r="B92" s="67"/>
      <c r="C92" s="67"/>
      <c r="D92" s="67"/>
      <c r="E92" s="68"/>
      <c r="F92" s="66"/>
      <c r="G92" s="67"/>
      <c r="H92" s="67"/>
      <c r="I92" s="67"/>
      <c r="J92" s="68"/>
    </row>
    <row r="93" spans="1:10" ht="20.100000000000001" customHeight="1">
      <c r="A93" s="66"/>
      <c r="B93" s="67"/>
      <c r="C93" s="67"/>
      <c r="D93" s="67"/>
      <c r="E93" s="68"/>
      <c r="F93" s="66"/>
      <c r="G93" s="67"/>
      <c r="H93" s="67"/>
      <c r="I93" s="67"/>
      <c r="J93" s="68"/>
    </row>
    <row r="94" spans="1:10" ht="20.100000000000001" customHeight="1">
      <c r="A94" s="66"/>
      <c r="B94" s="67"/>
      <c r="C94" s="67"/>
      <c r="D94" s="67"/>
      <c r="E94" s="68"/>
      <c r="F94" s="66"/>
      <c r="G94" s="67"/>
      <c r="H94" s="67"/>
      <c r="I94" s="67"/>
      <c r="J94" s="68"/>
    </row>
    <row r="95" spans="1:10" ht="20.100000000000001" customHeight="1">
      <c r="A95" s="66"/>
      <c r="B95" s="67"/>
      <c r="C95" s="67"/>
      <c r="D95" s="67"/>
      <c r="E95" s="68"/>
      <c r="F95" s="66"/>
      <c r="G95" s="67"/>
      <c r="H95" s="67"/>
      <c r="I95" s="67"/>
      <c r="J95" s="68"/>
    </row>
    <row r="96" spans="1:10" ht="20.100000000000001" customHeight="1">
      <c r="A96" s="66"/>
      <c r="B96" s="67"/>
      <c r="C96" s="67"/>
      <c r="D96" s="67"/>
      <c r="E96" s="68"/>
      <c r="F96" s="66"/>
      <c r="G96" s="67"/>
      <c r="H96" s="67"/>
      <c r="I96" s="67"/>
      <c r="J96" s="68"/>
    </row>
    <row r="97" spans="1:10" ht="20.100000000000001" customHeight="1">
      <c r="A97" s="66"/>
      <c r="B97" s="67"/>
      <c r="C97" s="67"/>
      <c r="D97" s="67"/>
      <c r="E97" s="68"/>
      <c r="F97" s="66"/>
      <c r="G97" s="67"/>
      <c r="H97" s="67"/>
      <c r="I97" s="67"/>
      <c r="J97" s="68"/>
    </row>
    <row r="98" spans="1:10" ht="20.100000000000001" customHeight="1">
      <c r="A98" s="66"/>
      <c r="B98" s="67"/>
      <c r="C98" s="67"/>
      <c r="D98" s="67"/>
      <c r="E98" s="68"/>
      <c r="F98" s="66"/>
      <c r="G98" s="67"/>
      <c r="H98" s="67"/>
      <c r="I98" s="67"/>
      <c r="J98" s="68"/>
    </row>
    <row r="99" spans="1:10" ht="20.100000000000001" customHeight="1">
      <c r="A99" s="66"/>
      <c r="B99" s="67"/>
      <c r="C99" s="67"/>
      <c r="D99" s="67"/>
      <c r="E99" s="68"/>
      <c r="F99" s="66"/>
      <c r="G99" s="67"/>
      <c r="H99" s="67"/>
      <c r="I99" s="67"/>
      <c r="J99" s="68"/>
    </row>
    <row r="100" spans="1:10" ht="20.100000000000001" customHeight="1">
      <c r="A100" s="66"/>
      <c r="B100" s="67"/>
      <c r="C100" s="67"/>
      <c r="D100" s="67"/>
      <c r="E100" s="68"/>
      <c r="F100" s="66"/>
      <c r="G100" s="67"/>
      <c r="H100" s="67"/>
      <c r="I100" s="67"/>
      <c r="J100" s="68"/>
    </row>
    <row r="101" spans="1:10" ht="20.100000000000001" customHeight="1">
      <c r="A101" s="66"/>
      <c r="B101" s="67"/>
      <c r="C101" s="67"/>
      <c r="D101" s="67"/>
      <c r="E101" s="68"/>
      <c r="F101" s="66"/>
      <c r="G101" s="67"/>
      <c r="H101" s="67"/>
      <c r="I101" s="67"/>
      <c r="J101" s="68"/>
    </row>
    <row r="102" spans="1:10" ht="20.100000000000001" customHeight="1">
      <c r="A102" s="66"/>
      <c r="B102" s="67"/>
      <c r="C102" s="67"/>
      <c r="D102" s="67"/>
      <c r="E102" s="68"/>
      <c r="F102" s="66"/>
      <c r="G102" s="67"/>
      <c r="H102" s="67"/>
      <c r="I102" s="67"/>
      <c r="J102" s="68"/>
    </row>
    <row r="103" spans="1:10" ht="20.100000000000001" customHeight="1">
      <c r="A103" s="66"/>
      <c r="B103" s="67"/>
      <c r="C103" s="67"/>
      <c r="D103" s="67"/>
      <c r="E103" s="68"/>
      <c r="F103" s="66"/>
      <c r="G103" s="67"/>
      <c r="H103" s="67"/>
      <c r="I103" s="67"/>
      <c r="J103" s="68"/>
    </row>
    <row r="104" spans="1:10" ht="20.100000000000001" customHeight="1">
      <c r="A104" s="66"/>
      <c r="B104" s="67"/>
      <c r="C104" s="67"/>
      <c r="D104" s="67"/>
      <c r="E104" s="68"/>
      <c r="F104" s="66"/>
      <c r="G104" s="67"/>
      <c r="H104" s="67"/>
      <c r="I104" s="67"/>
      <c r="J104" s="68"/>
    </row>
    <row r="105" spans="1:10" ht="20.100000000000001" customHeight="1">
      <c r="A105" s="66"/>
      <c r="B105" s="67"/>
      <c r="C105" s="67"/>
      <c r="D105" s="67"/>
      <c r="E105" s="68"/>
      <c r="F105" s="66"/>
      <c r="G105" s="67"/>
      <c r="H105" s="67"/>
      <c r="I105" s="67"/>
      <c r="J105" s="68"/>
    </row>
    <row r="106" spans="1:10" ht="20.100000000000001" customHeight="1">
      <c r="A106" s="66"/>
      <c r="B106" s="67"/>
      <c r="C106" s="67"/>
      <c r="D106" s="67"/>
      <c r="E106" s="68"/>
      <c r="F106" s="66"/>
      <c r="G106" s="67"/>
      <c r="H106" s="67"/>
      <c r="I106" s="67"/>
      <c r="J106" s="68"/>
    </row>
    <row r="107" spans="1:10" ht="20.100000000000001" customHeight="1">
      <c r="A107" s="66"/>
      <c r="B107" s="67"/>
      <c r="C107" s="67"/>
      <c r="D107" s="67"/>
      <c r="E107" s="68"/>
      <c r="F107" s="66"/>
      <c r="G107" s="67"/>
      <c r="H107" s="67"/>
      <c r="I107" s="67"/>
      <c r="J107" s="68"/>
    </row>
    <row r="108" spans="1:10" ht="20.100000000000001" customHeight="1">
      <c r="A108" s="66"/>
      <c r="B108" s="67"/>
      <c r="C108" s="67"/>
      <c r="D108" s="67"/>
      <c r="E108" s="68"/>
      <c r="F108" s="66"/>
      <c r="G108" s="67"/>
      <c r="H108" s="67"/>
      <c r="I108" s="67"/>
      <c r="J108" s="68"/>
    </row>
    <row r="109" spans="1:10" ht="20.100000000000001" customHeight="1">
      <c r="A109" s="66"/>
      <c r="B109" s="67"/>
      <c r="C109" s="67"/>
      <c r="D109" s="67"/>
      <c r="E109" s="68"/>
      <c r="F109" s="66"/>
      <c r="G109" s="67"/>
      <c r="H109" s="67"/>
      <c r="I109" s="67"/>
      <c r="J109" s="68"/>
    </row>
    <row r="110" spans="1:10" ht="20.100000000000001" customHeight="1">
      <c r="A110" s="66"/>
      <c r="B110" s="67"/>
      <c r="C110" s="67"/>
      <c r="D110" s="67"/>
      <c r="E110" s="68"/>
      <c r="F110" s="66"/>
      <c r="G110" s="67"/>
      <c r="H110" s="67"/>
      <c r="I110" s="67"/>
      <c r="J110" s="68"/>
    </row>
    <row r="111" spans="1:10" ht="20.100000000000001" customHeight="1">
      <c r="A111" s="66"/>
      <c r="B111" s="67"/>
      <c r="C111" s="67"/>
      <c r="D111" s="67"/>
      <c r="E111" s="68"/>
      <c r="F111" s="66"/>
      <c r="G111" s="67"/>
      <c r="H111" s="67"/>
      <c r="I111" s="67"/>
      <c r="J111" s="68"/>
    </row>
    <row r="112" spans="1:10" ht="20.100000000000001" customHeight="1">
      <c r="A112" s="66"/>
      <c r="B112" s="67"/>
      <c r="C112" s="67"/>
      <c r="D112" s="67"/>
      <c r="E112" s="68"/>
      <c r="F112" s="66"/>
      <c r="G112" s="67"/>
      <c r="H112" s="67"/>
      <c r="I112" s="67"/>
      <c r="J112" s="68"/>
    </row>
    <row r="113" spans="1:10" ht="20.100000000000001" customHeight="1">
      <c r="A113" s="66"/>
      <c r="B113" s="67"/>
      <c r="C113" s="67"/>
      <c r="D113" s="67"/>
      <c r="E113" s="68"/>
      <c r="F113" s="66"/>
      <c r="G113" s="67"/>
      <c r="H113" s="67"/>
      <c r="I113" s="67"/>
      <c r="J113" s="68"/>
    </row>
    <row r="114" spans="1:10" ht="20.100000000000001" customHeight="1">
      <c r="A114" s="66"/>
      <c r="B114" s="67"/>
      <c r="C114" s="67"/>
      <c r="D114" s="67"/>
      <c r="E114" s="68"/>
      <c r="F114" s="66"/>
      <c r="G114" s="67"/>
      <c r="H114" s="67"/>
      <c r="I114" s="67"/>
      <c r="J114" s="68"/>
    </row>
    <row r="115" spans="1:10" ht="20.100000000000001" customHeight="1">
      <c r="A115" s="66"/>
      <c r="B115" s="67"/>
      <c r="C115" s="67"/>
      <c r="D115" s="67"/>
      <c r="E115" s="68"/>
      <c r="F115" s="66"/>
      <c r="G115" s="67"/>
      <c r="H115" s="67"/>
      <c r="I115" s="67"/>
      <c r="J115" s="68"/>
    </row>
    <row r="116" spans="1:10" ht="20.100000000000001" customHeight="1">
      <c r="A116" s="66"/>
      <c r="B116" s="67"/>
      <c r="C116" s="67"/>
      <c r="D116" s="67"/>
      <c r="E116" s="68"/>
      <c r="F116" s="66"/>
      <c r="G116" s="67"/>
      <c r="H116" s="67"/>
      <c r="I116" s="67"/>
      <c r="J116" s="68"/>
    </row>
    <row r="117" spans="1:10" ht="20.100000000000001" customHeight="1">
      <c r="A117" s="66"/>
      <c r="B117" s="67"/>
      <c r="C117" s="67"/>
      <c r="D117" s="67"/>
      <c r="E117" s="68"/>
      <c r="F117" s="66"/>
      <c r="G117" s="67"/>
      <c r="H117" s="67"/>
      <c r="I117" s="67"/>
      <c r="J117" s="68"/>
    </row>
    <row r="118" spans="1:10" ht="20.100000000000001" customHeight="1">
      <c r="A118" s="66"/>
      <c r="B118" s="67"/>
      <c r="C118" s="67"/>
      <c r="D118" s="67"/>
      <c r="E118" s="68"/>
      <c r="F118" s="66"/>
      <c r="G118" s="67"/>
      <c r="H118" s="67"/>
      <c r="I118" s="67"/>
      <c r="J118" s="68"/>
    </row>
    <row r="119" spans="1:10" ht="20.100000000000001" customHeight="1">
      <c r="A119" s="66"/>
      <c r="B119" s="67"/>
      <c r="C119" s="67"/>
      <c r="D119" s="67"/>
      <c r="E119" s="68"/>
      <c r="F119" s="66"/>
      <c r="G119" s="67"/>
      <c r="H119" s="67"/>
      <c r="I119" s="67"/>
      <c r="J119" s="68"/>
    </row>
    <row r="120" spans="1:10" ht="20.100000000000001" customHeight="1">
      <c r="A120" s="66"/>
      <c r="B120" s="67"/>
      <c r="C120" s="67"/>
      <c r="D120" s="67"/>
      <c r="E120" s="68"/>
      <c r="F120" s="66"/>
      <c r="G120" s="67"/>
      <c r="H120" s="67"/>
      <c r="I120" s="67"/>
      <c r="J120" s="68"/>
    </row>
    <row r="121" spans="1:10" ht="20.100000000000001" customHeight="1">
      <c r="A121" s="66"/>
      <c r="B121" s="67"/>
      <c r="C121" s="67"/>
      <c r="D121" s="67"/>
      <c r="E121" s="68"/>
      <c r="F121" s="66"/>
      <c r="G121" s="67"/>
      <c r="H121" s="67"/>
      <c r="I121" s="67"/>
      <c r="J121" s="68"/>
    </row>
    <row r="122" spans="1:10" ht="20.100000000000001" customHeight="1">
      <c r="A122" s="66"/>
      <c r="B122" s="67"/>
      <c r="C122" s="67"/>
      <c r="D122" s="67"/>
      <c r="E122" s="68"/>
      <c r="F122" s="66"/>
      <c r="G122" s="67"/>
      <c r="H122" s="67"/>
      <c r="I122" s="67"/>
      <c r="J122" s="68"/>
    </row>
    <row r="123" spans="1:10" ht="20.100000000000001" customHeight="1">
      <c r="A123" s="66"/>
      <c r="B123" s="67"/>
      <c r="C123" s="67"/>
      <c r="D123" s="67"/>
      <c r="E123" s="68"/>
      <c r="F123" s="66"/>
      <c r="G123" s="67"/>
      <c r="H123" s="67"/>
      <c r="I123" s="67"/>
      <c r="J123" s="68"/>
    </row>
    <row r="124" spans="1:10" ht="20.100000000000001" customHeight="1">
      <c r="A124" s="66"/>
      <c r="B124" s="67"/>
      <c r="C124" s="67"/>
      <c r="D124" s="67"/>
      <c r="E124" s="68"/>
      <c r="F124" s="66"/>
      <c r="G124" s="67"/>
      <c r="H124" s="67"/>
      <c r="I124" s="67"/>
      <c r="J124" s="68"/>
    </row>
    <row r="125" spans="1:10" ht="20.100000000000001" customHeight="1">
      <c r="A125" s="66"/>
      <c r="B125" s="67"/>
      <c r="C125" s="67"/>
      <c r="D125" s="67"/>
      <c r="E125" s="68"/>
      <c r="F125" s="66"/>
      <c r="G125" s="67"/>
      <c r="H125" s="67"/>
      <c r="I125" s="67"/>
      <c r="J125" s="68"/>
    </row>
    <row r="126" spans="1:10" ht="20.100000000000001" customHeight="1">
      <c r="A126" s="66"/>
      <c r="B126" s="67"/>
      <c r="C126" s="67"/>
      <c r="D126" s="67"/>
      <c r="E126" s="68"/>
      <c r="F126" s="66"/>
      <c r="G126" s="67"/>
      <c r="H126" s="67"/>
      <c r="I126" s="67"/>
      <c r="J126" s="68"/>
    </row>
    <row r="127" spans="1:10" ht="20.100000000000001" customHeight="1">
      <c r="A127" s="66"/>
      <c r="B127" s="67"/>
      <c r="C127" s="67"/>
      <c r="D127" s="67"/>
      <c r="E127" s="68"/>
      <c r="F127" s="66"/>
      <c r="G127" s="67"/>
      <c r="H127" s="67"/>
      <c r="I127" s="67"/>
      <c r="J127" s="68"/>
    </row>
    <row r="128" spans="1:10" ht="20.100000000000001" customHeight="1">
      <c r="A128" s="66"/>
      <c r="B128" s="67"/>
      <c r="C128" s="67"/>
      <c r="D128" s="67"/>
      <c r="E128" s="68"/>
      <c r="F128" s="66"/>
      <c r="G128" s="67"/>
      <c r="H128" s="67"/>
      <c r="I128" s="67"/>
      <c r="J128" s="68"/>
    </row>
    <row r="129" spans="1:10" ht="20.100000000000001" customHeight="1">
      <c r="A129" s="66"/>
      <c r="B129" s="67"/>
      <c r="C129" s="67"/>
      <c r="D129" s="67"/>
      <c r="E129" s="68"/>
      <c r="F129" s="66"/>
      <c r="G129" s="67"/>
      <c r="H129" s="67"/>
      <c r="I129" s="67"/>
      <c r="J129" s="68"/>
    </row>
    <row r="130" spans="1:10" ht="20.100000000000001" customHeight="1">
      <c r="A130" s="66"/>
      <c r="B130" s="67"/>
      <c r="C130" s="67"/>
      <c r="D130" s="67"/>
      <c r="E130" s="68"/>
      <c r="F130" s="66"/>
      <c r="G130" s="67"/>
      <c r="H130" s="67"/>
      <c r="I130" s="67"/>
      <c r="J130" s="68"/>
    </row>
    <row r="131" spans="1:10" ht="20.100000000000001" customHeight="1">
      <c r="A131" s="66"/>
      <c r="B131" s="67"/>
      <c r="C131" s="67"/>
      <c r="D131" s="67"/>
      <c r="E131" s="68"/>
      <c r="F131" s="66"/>
      <c r="G131" s="67"/>
      <c r="H131" s="67"/>
      <c r="I131" s="67"/>
      <c r="J131" s="68"/>
    </row>
    <row r="132" spans="1:10" ht="20.100000000000001" customHeight="1">
      <c r="A132" s="66"/>
      <c r="B132" s="67"/>
      <c r="C132" s="67"/>
      <c r="D132" s="67"/>
      <c r="E132" s="68"/>
      <c r="F132" s="66"/>
      <c r="G132" s="67"/>
      <c r="H132" s="67"/>
      <c r="I132" s="67"/>
      <c r="J132" s="68"/>
    </row>
    <row r="133" spans="1:10" ht="20.100000000000001" customHeight="1">
      <c r="A133" s="69"/>
      <c r="B133" s="70"/>
      <c r="C133" s="70"/>
      <c r="D133" s="70"/>
      <c r="E133" s="71"/>
      <c r="F133" s="69"/>
      <c r="G133" s="70"/>
      <c r="H133" s="70"/>
      <c r="I133" s="70"/>
      <c r="J133" s="71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12" sqref="A12:AQ29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3" s="2" customFormat="1" ht="20.100000000000001" customHeight="1">
      <c r="A1" s="247" t="s">
        <v>406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9"/>
    </row>
    <row r="2" spans="1:43" s="2" customFormat="1" ht="20.100000000000001" customHeight="1">
      <c r="A2" s="250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2"/>
    </row>
    <row r="3" spans="1:43" s="2" customFormat="1" ht="20.100000000000001" customHeight="1">
      <c r="A3" s="25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2"/>
    </row>
    <row r="4" spans="1:43" s="2" customFormat="1" ht="20.100000000000001" customHeight="1">
      <c r="A4" s="250"/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2"/>
    </row>
    <row r="5" spans="1:43" s="2" customFormat="1" ht="20.100000000000001" customHeight="1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5"/>
    </row>
    <row r="6" spans="1:43" s="2" customFormat="1" ht="20.100000000000001" customHeight="1">
      <c r="A6" s="274" t="s">
        <v>332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75"/>
      <c r="AQ6" s="276"/>
    </row>
    <row r="7" spans="1:43" s="2" customFormat="1" ht="20.100000000000001" customHeight="1">
      <c r="A7" s="268"/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70"/>
    </row>
    <row r="8" spans="1:43" s="2" customFormat="1" ht="20.100000000000001" customHeight="1">
      <c r="A8" s="268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70"/>
    </row>
    <row r="9" spans="1:43" s="2" customFormat="1" ht="20.100000000000001" customHeight="1">
      <c r="A9" s="268"/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269"/>
      <c r="AN9" s="269"/>
      <c r="AO9" s="269"/>
      <c r="AP9" s="269"/>
      <c r="AQ9" s="270"/>
    </row>
    <row r="10" spans="1:43" s="2" customFormat="1" ht="20.100000000000001" customHeight="1">
      <c r="A10" s="271"/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72"/>
      <c r="AL10" s="272"/>
      <c r="AM10" s="272"/>
      <c r="AN10" s="272"/>
      <c r="AO10" s="272"/>
      <c r="AP10" s="272"/>
      <c r="AQ10" s="273"/>
    </row>
    <row r="11" spans="1:43" s="2" customFormat="1" ht="20.100000000000001" customHeight="1">
      <c r="A11" s="279" t="s">
        <v>407</v>
      </c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1"/>
      <c r="AC11" s="282" t="s">
        <v>8</v>
      </c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4"/>
    </row>
    <row r="12" spans="1:43" s="2" customFormat="1" ht="20.100000000000001" customHeight="1">
      <c r="A12" s="250"/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9" t="s">
        <v>408</v>
      </c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1"/>
    </row>
    <row r="13" spans="1:43" s="2" customFormat="1" ht="20.100000000000001" customHeight="1">
      <c r="A13" s="250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9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1"/>
    </row>
    <row r="14" spans="1:43" s="2" customFormat="1" ht="20.100000000000001" customHeight="1">
      <c r="A14" s="250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9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1"/>
    </row>
    <row r="15" spans="1:43" s="2" customFormat="1" ht="20.100000000000001" customHeight="1">
      <c r="A15" s="250"/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9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1"/>
    </row>
    <row r="16" spans="1:43" s="2" customFormat="1" ht="20.100000000000001" customHeight="1">
      <c r="A16" s="250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9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1"/>
    </row>
    <row r="17" spans="1:43" s="2" customFormat="1" ht="20.100000000000001" customHeight="1">
      <c r="A17" s="250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62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4"/>
    </row>
    <row r="18" spans="1:43" s="2" customFormat="1" ht="20.100000000000001" customHeight="1">
      <c r="A18" s="250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85" t="s">
        <v>328</v>
      </c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6"/>
    </row>
    <row r="19" spans="1:43" s="2" customFormat="1" ht="20.100000000000001" customHeight="1">
      <c r="A19" s="250"/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65" t="s">
        <v>409</v>
      </c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7"/>
    </row>
    <row r="20" spans="1:43" s="2" customFormat="1" ht="20.100000000000001" customHeight="1">
      <c r="A20" s="250"/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9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1"/>
    </row>
    <row r="21" spans="1:43" s="2" customFormat="1" ht="20.100000000000001" customHeight="1">
      <c r="A21" s="250"/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9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1"/>
    </row>
    <row r="22" spans="1:43" s="2" customFormat="1" ht="20.100000000000001" customHeight="1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9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  <c r="AQ22" s="261"/>
    </row>
    <row r="23" spans="1:43" s="2" customFormat="1" ht="20.100000000000001" customHeight="1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9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1"/>
    </row>
    <row r="24" spans="1:43" s="2" customFormat="1" ht="20.100000000000001" customHeight="1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9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  <c r="AQ24" s="261"/>
    </row>
    <row r="25" spans="1:43" s="2" customFormat="1" ht="20.100000000000001" customHeight="1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9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  <c r="AQ25" s="261"/>
    </row>
    <row r="26" spans="1:43" s="2" customFormat="1" ht="20.100000000000001" customHeight="1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87"/>
      <c r="AD26" s="288"/>
      <c r="AE26" s="288"/>
      <c r="AF26" s="288"/>
      <c r="AG26" s="288"/>
      <c r="AH26" s="288"/>
      <c r="AI26" s="288"/>
      <c r="AJ26" s="288"/>
      <c r="AK26" s="288"/>
      <c r="AL26" s="288"/>
      <c r="AM26" s="288"/>
      <c r="AN26" s="288"/>
      <c r="AO26" s="288"/>
      <c r="AP26" s="288"/>
      <c r="AQ26" s="289"/>
    </row>
    <row r="27" spans="1:43" s="2" customFormat="1" ht="20.100000000000001" customHeight="1">
      <c r="A27" s="277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  <c r="X27" s="278"/>
      <c r="Y27" s="278"/>
      <c r="Z27" s="278"/>
      <c r="AA27" s="278"/>
      <c r="AB27" s="278"/>
      <c r="AC27" s="290" t="s">
        <v>16</v>
      </c>
      <c r="AD27" s="290"/>
      <c r="AE27" s="290"/>
      <c r="AF27" s="290"/>
      <c r="AG27" s="290"/>
      <c r="AH27" s="290"/>
      <c r="AI27" s="290"/>
      <c r="AJ27" s="290"/>
      <c r="AK27" s="290"/>
      <c r="AL27" s="290" t="s">
        <v>15</v>
      </c>
      <c r="AM27" s="290"/>
      <c r="AN27" s="290"/>
      <c r="AO27" s="290"/>
      <c r="AP27" s="290"/>
      <c r="AQ27" s="291"/>
    </row>
    <row r="28" spans="1:43" s="2" customFormat="1" ht="15" customHeight="1">
      <c r="A28" s="256" t="s">
        <v>26</v>
      </c>
      <c r="B28" s="257"/>
      <c r="C28" s="257"/>
      <c r="D28" s="257"/>
      <c r="E28" s="258"/>
      <c r="F28" s="256" t="s">
        <v>15</v>
      </c>
      <c r="G28" s="257"/>
      <c r="H28" s="257"/>
      <c r="I28" s="257"/>
      <c r="J28" s="258"/>
      <c r="K28" s="256" t="s">
        <v>27</v>
      </c>
      <c r="L28" s="257"/>
      <c r="M28" s="257"/>
      <c r="N28" s="257"/>
      <c r="O28" s="257"/>
      <c r="P28" s="257"/>
      <c r="Q28" s="257"/>
      <c r="R28" s="257"/>
      <c r="S28" s="257"/>
      <c r="T28" s="257"/>
      <c r="U28" s="257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7"/>
      <c r="AI28" s="257"/>
      <c r="AJ28" s="257"/>
      <c r="AK28" s="258"/>
      <c r="AL28" s="256" t="s">
        <v>189</v>
      </c>
      <c r="AM28" s="257"/>
      <c r="AN28" s="257"/>
      <c r="AO28" s="257"/>
      <c r="AP28" s="257"/>
      <c r="AQ28" s="258"/>
    </row>
    <row r="29" spans="1:43" s="2" customFormat="1" ht="15" customHeight="1">
      <c r="A29" s="292" t="s">
        <v>191</v>
      </c>
      <c r="B29" s="293"/>
      <c r="C29" s="293"/>
      <c r="D29" s="293"/>
      <c r="E29" s="294"/>
      <c r="F29" s="298">
        <v>43738</v>
      </c>
      <c r="G29" s="299"/>
      <c r="H29" s="299"/>
      <c r="I29" s="299"/>
      <c r="J29" s="300"/>
      <c r="K29" s="256" t="s">
        <v>188</v>
      </c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8"/>
      <c r="AL29" s="256" t="s">
        <v>190</v>
      </c>
      <c r="AM29" s="257"/>
      <c r="AN29" s="257"/>
      <c r="AO29" s="257"/>
      <c r="AP29" s="257"/>
      <c r="AQ29" s="258"/>
    </row>
    <row r="30" spans="1:43" s="2" customFormat="1" ht="15" customHeight="1">
      <c r="A30" s="292"/>
      <c r="B30" s="293"/>
      <c r="C30" s="293"/>
      <c r="D30" s="293"/>
      <c r="E30" s="294"/>
      <c r="F30" s="295"/>
      <c r="G30" s="296"/>
      <c r="H30" s="296"/>
      <c r="I30" s="296"/>
      <c r="J30" s="297"/>
      <c r="K30" s="256"/>
      <c r="L30" s="257"/>
      <c r="M30" s="257"/>
      <c r="N30" s="257"/>
      <c r="O30" s="257"/>
      <c r="P30" s="257"/>
      <c r="Q30" s="257"/>
      <c r="R30" s="257"/>
      <c r="S30" s="257"/>
      <c r="T30" s="257"/>
      <c r="U30" s="257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8"/>
      <c r="AL30" s="295"/>
      <c r="AM30" s="296"/>
      <c r="AN30" s="296"/>
      <c r="AO30" s="296"/>
      <c r="AP30" s="296"/>
      <c r="AQ30" s="297"/>
    </row>
    <row r="31" spans="1:43" s="2" customFormat="1" ht="15" customHeight="1">
      <c r="A31" s="292"/>
      <c r="B31" s="293"/>
      <c r="C31" s="293"/>
      <c r="D31" s="293"/>
      <c r="E31" s="294"/>
      <c r="F31" s="295"/>
      <c r="G31" s="296"/>
      <c r="H31" s="296"/>
      <c r="I31" s="296"/>
      <c r="J31" s="297"/>
      <c r="K31" s="256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8"/>
      <c r="AL31" s="295"/>
      <c r="AM31" s="296"/>
      <c r="AN31" s="296"/>
      <c r="AO31" s="296"/>
      <c r="AP31" s="296"/>
      <c r="AQ31" s="297"/>
    </row>
    <row r="32" spans="1:43" s="2" customFormat="1" ht="15" customHeight="1">
      <c r="A32" s="292"/>
      <c r="B32" s="293"/>
      <c r="C32" s="293"/>
      <c r="D32" s="293"/>
      <c r="E32" s="294"/>
      <c r="F32" s="295"/>
      <c r="G32" s="296"/>
      <c r="H32" s="296"/>
      <c r="I32" s="296"/>
      <c r="J32" s="297"/>
      <c r="K32" s="256"/>
      <c r="L32" s="257"/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8"/>
      <c r="AL32" s="295"/>
      <c r="AM32" s="296"/>
      <c r="AN32" s="296"/>
      <c r="AO32" s="296"/>
      <c r="AP32" s="296"/>
      <c r="AQ32" s="297"/>
    </row>
    <row r="33" spans="1:74" s="2" customFormat="1" ht="15" customHeight="1" thickBot="1">
      <c r="A33" s="220"/>
      <c r="B33" s="220"/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</row>
    <row r="34" spans="1:74" s="2" customFormat="1" ht="15" customHeight="1" thickTop="1">
      <c r="A34" s="222" t="s">
        <v>6</v>
      </c>
      <c r="B34" s="223"/>
      <c r="C34" s="223"/>
      <c r="D34" s="223"/>
      <c r="E34" s="223"/>
      <c r="F34" s="223"/>
      <c r="G34" s="223"/>
      <c r="H34" s="223"/>
      <c r="I34" s="223"/>
      <c r="J34" s="224"/>
      <c r="K34" s="225" t="e">
        <f>#REF!</f>
        <v>#REF!</v>
      </c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6"/>
      <c r="AB34" s="227" t="s">
        <v>17</v>
      </c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8"/>
      <c r="AQ34" s="229"/>
    </row>
    <row r="35" spans="1:74" s="2" customFormat="1" ht="15" customHeight="1">
      <c r="A35" s="236" t="s">
        <v>5</v>
      </c>
      <c r="B35" s="237"/>
      <c r="C35" s="237"/>
      <c r="D35" s="237"/>
      <c r="E35" s="237"/>
      <c r="F35" s="237"/>
      <c r="G35" s="237"/>
      <c r="H35" s="237"/>
      <c r="I35" s="237"/>
      <c r="J35" s="238"/>
      <c r="K35" s="239" t="e">
        <f>#REF!</f>
        <v>#REF!</v>
      </c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40"/>
      <c r="AB35" s="230"/>
      <c r="AC35" s="231"/>
      <c r="AD35" s="231"/>
      <c r="AE35" s="231"/>
      <c r="AF35" s="231"/>
      <c r="AG35" s="231"/>
      <c r="AH35" s="231"/>
      <c r="AI35" s="231"/>
      <c r="AJ35" s="231"/>
      <c r="AK35" s="231"/>
      <c r="AL35" s="231"/>
      <c r="AM35" s="231"/>
      <c r="AN35" s="231"/>
      <c r="AO35" s="231"/>
      <c r="AP35" s="231"/>
      <c r="AQ35" s="232"/>
    </row>
    <row r="36" spans="1:74" s="2" customFormat="1" ht="15" customHeight="1">
      <c r="A36" s="236" t="s">
        <v>7</v>
      </c>
      <c r="B36" s="237"/>
      <c r="C36" s="237"/>
      <c r="D36" s="237"/>
      <c r="E36" s="237"/>
      <c r="F36" s="237"/>
      <c r="G36" s="237"/>
      <c r="H36" s="237"/>
      <c r="I36" s="237"/>
      <c r="J36" s="238"/>
      <c r="K36" s="239" t="e">
        <f>#REF!</f>
        <v>#REF!</v>
      </c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40"/>
      <c r="AB36" s="230"/>
      <c r="AC36" s="231"/>
      <c r="AD36" s="231"/>
      <c r="AE36" s="231"/>
      <c r="AF36" s="231"/>
      <c r="AG36" s="231"/>
      <c r="AH36" s="231"/>
      <c r="AI36" s="231"/>
      <c r="AJ36" s="231"/>
      <c r="AK36" s="231"/>
      <c r="AL36" s="231"/>
      <c r="AM36" s="231"/>
      <c r="AN36" s="231"/>
      <c r="AO36" s="231"/>
      <c r="AP36" s="231"/>
      <c r="AQ36" s="232"/>
    </row>
    <row r="37" spans="1:74" s="2" customFormat="1" ht="15" customHeight="1" thickBot="1">
      <c r="A37" s="241" t="s">
        <v>5</v>
      </c>
      <c r="B37" s="242"/>
      <c r="C37" s="242"/>
      <c r="D37" s="242"/>
      <c r="E37" s="242"/>
      <c r="F37" s="242"/>
      <c r="G37" s="242"/>
      <c r="H37" s="242"/>
      <c r="I37" s="242"/>
      <c r="J37" s="243"/>
      <c r="K37" s="244" t="e">
        <f>#REF!</f>
        <v>#REF!</v>
      </c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5"/>
      <c r="AB37" s="233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5"/>
    </row>
    <row r="38" spans="1:74" s="2" customFormat="1" ht="15" customHeight="1" thickTop="1" thickBot="1">
      <c r="A38" s="246"/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</row>
    <row r="39" spans="1:74" s="2" customFormat="1" ht="15" customHeight="1" thickTop="1">
      <c r="A39" s="222" t="s">
        <v>331</v>
      </c>
      <c r="B39" s="223"/>
      <c r="C39" s="223"/>
      <c r="D39" s="223"/>
      <c r="E39" s="223"/>
      <c r="F39" s="223"/>
      <c r="G39" s="223"/>
      <c r="H39" s="223"/>
      <c r="I39" s="223"/>
      <c r="J39" s="224"/>
      <c r="K39" s="225" t="e">
        <f>#REF!</f>
        <v>#REF!</v>
      </c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6"/>
      <c r="AB39" s="301" t="s">
        <v>17</v>
      </c>
      <c r="AC39" s="302"/>
      <c r="AD39" s="302"/>
      <c r="AE39" s="302"/>
      <c r="AF39" s="302"/>
      <c r="AG39" s="302"/>
      <c r="AH39" s="302"/>
      <c r="AI39" s="302"/>
      <c r="AJ39" s="302"/>
      <c r="AK39" s="302"/>
      <c r="AL39" s="302"/>
      <c r="AM39" s="302"/>
      <c r="AN39" s="302"/>
      <c r="AO39" s="302"/>
      <c r="AP39" s="302"/>
      <c r="AQ39" s="303"/>
      <c r="BV39" s="110"/>
    </row>
    <row r="40" spans="1:74" s="2" customFormat="1" ht="15" customHeight="1">
      <c r="A40" s="236" t="s">
        <v>5</v>
      </c>
      <c r="B40" s="237"/>
      <c r="C40" s="237"/>
      <c r="D40" s="237"/>
      <c r="E40" s="237"/>
      <c r="F40" s="237"/>
      <c r="G40" s="237"/>
      <c r="H40" s="237"/>
      <c r="I40" s="237"/>
      <c r="J40" s="238"/>
      <c r="K40" s="239" t="e">
        <f>#REF!</f>
        <v>#REF!</v>
      </c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40"/>
      <c r="AB40" s="304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6"/>
    </row>
    <row r="41" spans="1:74" s="2" customFormat="1" ht="15" customHeight="1">
      <c r="A41" s="310" t="s">
        <v>20</v>
      </c>
      <c r="B41" s="311"/>
      <c r="C41" s="311"/>
      <c r="D41" s="311"/>
      <c r="E41" s="311"/>
      <c r="F41" s="311"/>
      <c r="G41" s="311"/>
      <c r="H41" s="311"/>
      <c r="I41" s="311"/>
      <c r="J41" s="312"/>
      <c r="K41" s="4" t="s">
        <v>18</v>
      </c>
      <c r="L41" s="237" t="e">
        <f>#REF!</f>
        <v>#REF!</v>
      </c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40"/>
      <c r="AB41" s="304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6"/>
    </row>
    <row r="42" spans="1:74" s="2" customFormat="1" ht="15" customHeight="1">
      <c r="A42" s="313"/>
      <c r="B42" s="314"/>
      <c r="C42" s="314"/>
      <c r="D42" s="314"/>
      <c r="E42" s="314"/>
      <c r="F42" s="314"/>
      <c r="G42" s="314"/>
      <c r="H42" s="314"/>
      <c r="I42" s="314"/>
      <c r="J42" s="315"/>
      <c r="K42" s="4" t="s">
        <v>19</v>
      </c>
      <c r="L42" s="316" t="e">
        <f>#REF!</f>
        <v>#REF!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7"/>
      <c r="AB42" s="307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P42" s="308"/>
      <c r="AQ42" s="309"/>
    </row>
    <row r="43" spans="1:74" s="2" customFormat="1" ht="15" customHeight="1" thickBot="1">
      <c r="A43" s="107" t="s">
        <v>329</v>
      </c>
      <c r="B43" s="108"/>
      <c r="C43" s="108"/>
      <c r="D43" s="108"/>
      <c r="E43" s="108"/>
      <c r="F43" s="108"/>
      <c r="G43" s="108"/>
      <c r="H43" s="108"/>
      <c r="I43" s="108"/>
      <c r="J43" s="108"/>
      <c r="K43" s="215" t="e">
        <f>#REF!</f>
        <v>#REF!</v>
      </c>
      <c r="L43" s="215"/>
      <c r="M43" s="215"/>
      <c r="N43" s="215"/>
      <c r="O43" s="215"/>
      <c r="P43" s="215"/>
      <c r="Q43" s="215"/>
      <c r="R43" s="215"/>
      <c r="S43" s="215"/>
      <c r="T43" s="354"/>
      <c r="U43" s="330" t="s">
        <v>52</v>
      </c>
      <c r="V43" s="331"/>
      <c r="W43" s="331"/>
      <c r="X43" s="331"/>
      <c r="Y43" s="331"/>
      <c r="Z43" s="331"/>
      <c r="AA43" s="334" t="e">
        <f>#REF!</f>
        <v>#REF!</v>
      </c>
      <c r="AB43" s="334"/>
      <c r="AC43" s="334"/>
      <c r="AD43" s="334"/>
      <c r="AE43" s="334"/>
      <c r="AF43" s="335"/>
      <c r="AG43" s="330" t="s">
        <v>336</v>
      </c>
      <c r="AH43" s="331"/>
      <c r="AI43" s="331"/>
      <c r="AJ43" s="331"/>
      <c r="AK43" s="331"/>
      <c r="AL43" s="331"/>
      <c r="AM43" s="332" t="e">
        <f>#REF!</f>
        <v>#REF!</v>
      </c>
      <c r="AN43" s="332"/>
      <c r="AO43" s="332"/>
      <c r="AP43" s="332"/>
      <c r="AQ43" s="333"/>
    </row>
    <row r="44" spans="1:74" s="2" customFormat="1" ht="15" customHeight="1" thickTop="1" thickBot="1">
      <c r="A44" s="246"/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6"/>
      <c r="AF44" s="246"/>
      <c r="AG44" s="246"/>
      <c r="AH44" s="246"/>
      <c r="AI44" s="246"/>
      <c r="AJ44" s="246"/>
      <c r="AK44" s="246"/>
      <c r="AL44" s="246"/>
      <c r="AM44" s="246"/>
      <c r="AN44" s="246"/>
      <c r="AO44" s="246"/>
      <c r="AP44" s="246"/>
      <c r="AQ44" s="246"/>
    </row>
    <row r="45" spans="1:74" s="2" customFormat="1" ht="30" customHeight="1" thickTop="1">
      <c r="A45" s="336" t="s">
        <v>2</v>
      </c>
      <c r="B45" s="337"/>
      <c r="C45" s="337"/>
      <c r="D45" s="337"/>
      <c r="E45" s="337"/>
      <c r="F45" s="337"/>
      <c r="G45" s="337"/>
      <c r="H45" s="337"/>
      <c r="I45" s="337"/>
      <c r="J45" s="338"/>
      <c r="K45" s="345" t="e">
        <f>#REF!</f>
        <v>#REF!</v>
      </c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7"/>
      <c r="AG45" s="318" t="s">
        <v>9</v>
      </c>
      <c r="AH45" s="319"/>
      <c r="AI45" s="319"/>
      <c r="AJ45" s="319"/>
      <c r="AK45" s="319"/>
      <c r="AL45" s="319"/>
      <c r="AM45" s="319"/>
      <c r="AN45" s="319"/>
      <c r="AO45" s="319"/>
      <c r="AP45" s="319"/>
      <c r="AQ45" s="320"/>
    </row>
    <row r="46" spans="1:74" s="2" customFormat="1" ht="30" customHeight="1">
      <c r="A46" s="339"/>
      <c r="B46" s="340"/>
      <c r="C46" s="340"/>
      <c r="D46" s="340"/>
      <c r="E46" s="340"/>
      <c r="F46" s="340"/>
      <c r="G46" s="340"/>
      <c r="H46" s="340"/>
      <c r="I46" s="340"/>
      <c r="J46" s="341"/>
      <c r="K46" s="348"/>
      <c r="L46" s="349"/>
      <c r="M46" s="349"/>
      <c r="N46" s="349"/>
      <c r="O46" s="349"/>
      <c r="P46" s="349"/>
      <c r="Q46" s="349"/>
      <c r="R46" s="349"/>
      <c r="S46" s="349"/>
      <c r="T46" s="349"/>
      <c r="U46" s="349"/>
      <c r="V46" s="349"/>
      <c r="W46" s="349"/>
      <c r="X46" s="349"/>
      <c r="Y46" s="349"/>
      <c r="Z46" s="349"/>
      <c r="AA46" s="349"/>
      <c r="AB46" s="349"/>
      <c r="AC46" s="349"/>
      <c r="AD46" s="349"/>
      <c r="AE46" s="349"/>
      <c r="AF46" s="350"/>
      <c r="AG46" s="321" t="e">
        <f>#REF!</f>
        <v>#REF!</v>
      </c>
      <c r="AH46" s="322"/>
      <c r="AI46" s="322"/>
      <c r="AJ46" s="322"/>
      <c r="AK46" s="322"/>
      <c r="AL46" s="322"/>
      <c r="AM46" s="322"/>
      <c r="AN46" s="322"/>
      <c r="AO46" s="322"/>
      <c r="AP46" s="322"/>
      <c r="AQ46" s="323"/>
    </row>
    <row r="47" spans="1:74" s="2" customFormat="1" ht="30" customHeight="1">
      <c r="A47" s="339"/>
      <c r="B47" s="340"/>
      <c r="C47" s="340"/>
      <c r="D47" s="340"/>
      <c r="E47" s="340"/>
      <c r="F47" s="340"/>
      <c r="G47" s="340"/>
      <c r="H47" s="340"/>
      <c r="I47" s="340"/>
      <c r="J47" s="341"/>
      <c r="K47" s="348"/>
      <c r="L47" s="349"/>
      <c r="M47" s="349"/>
      <c r="N47" s="349"/>
      <c r="O47" s="349"/>
      <c r="P47" s="349"/>
      <c r="Q47" s="349"/>
      <c r="R47" s="349"/>
      <c r="S47" s="349"/>
      <c r="T47" s="349"/>
      <c r="U47" s="349"/>
      <c r="V47" s="349"/>
      <c r="W47" s="349"/>
      <c r="X47" s="349"/>
      <c r="Y47" s="349"/>
      <c r="Z47" s="349"/>
      <c r="AA47" s="349"/>
      <c r="AB47" s="349"/>
      <c r="AC47" s="349"/>
      <c r="AD47" s="349"/>
      <c r="AE47" s="349"/>
      <c r="AF47" s="350"/>
      <c r="AG47" s="324" t="s">
        <v>334</v>
      </c>
      <c r="AH47" s="325"/>
      <c r="AI47" s="325"/>
      <c r="AJ47" s="325"/>
      <c r="AK47" s="325"/>
      <c r="AL47" s="325"/>
      <c r="AM47" s="325"/>
      <c r="AN47" s="325"/>
      <c r="AO47" s="325"/>
      <c r="AP47" s="325"/>
      <c r="AQ47" s="326"/>
    </row>
    <row r="48" spans="1:74" s="2" customFormat="1" ht="30" customHeight="1">
      <c r="A48" s="342"/>
      <c r="B48" s="343"/>
      <c r="C48" s="343"/>
      <c r="D48" s="343"/>
      <c r="E48" s="343"/>
      <c r="F48" s="343"/>
      <c r="G48" s="343"/>
      <c r="H48" s="343"/>
      <c r="I48" s="343"/>
      <c r="J48" s="344"/>
      <c r="K48" s="351"/>
      <c r="L48" s="352"/>
      <c r="M48" s="352"/>
      <c r="N48" s="352"/>
      <c r="O48" s="352"/>
      <c r="P48" s="352"/>
      <c r="Q48" s="352"/>
      <c r="R48" s="352"/>
      <c r="S48" s="352"/>
      <c r="T48" s="352"/>
      <c r="U48" s="352"/>
      <c r="V48" s="352"/>
      <c r="W48" s="352"/>
      <c r="X48" s="352"/>
      <c r="Y48" s="352"/>
      <c r="Z48" s="352"/>
      <c r="AA48" s="352"/>
      <c r="AB48" s="352"/>
      <c r="AC48" s="352"/>
      <c r="AD48" s="352"/>
      <c r="AE48" s="352"/>
      <c r="AF48" s="353"/>
      <c r="AG48" s="327" t="e">
        <f>#REF!</f>
        <v>#REF!</v>
      </c>
      <c r="AH48" s="328"/>
      <c r="AI48" s="328"/>
      <c r="AJ48" s="328"/>
      <c r="AK48" s="328"/>
      <c r="AL48" s="328"/>
      <c r="AM48" s="328"/>
      <c r="AN48" s="328"/>
      <c r="AO48" s="328"/>
      <c r="AP48" s="328"/>
      <c r="AQ48" s="329"/>
    </row>
    <row r="49" spans="1:43" s="2" customFormat="1" ht="20.100000000000001" customHeight="1" thickBot="1">
      <c r="A49" s="217" t="s">
        <v>21</v>
      </c>
      <c r="B49" s="215"/>
      <c r="C49" s="215"/>
      <c r="D49" s="215"/>
      <c r="E49" s="218" t="e">
        <f>#REF!</f>
        <v>#REF!</v>
      </c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9"/>
      <c r="U49" s="109" t="s">
        <v>22</v>
      </c>
      <c r="V49" s="108"/>
      <c r="W49" s="108"/>
      <c r="X49" s="108"/>
      <c r="Y49" s="108"/>
      <c r="Z49" s="108"/>
      <c r="AA49" s="215" t="s">
        <v>360</v>
      </c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6"/>
    </row>
    <row r="50" spans="1:43" s="2" customFormat="1" ht="9.9499999999999993" customHeight="1" thickTop="1">
      <c r="A50" s="356" t="s">
        <v>336</v>
      </c>
      <c r="B50" s="357"/>
      <c r="C50" s="357"/>
      <c r="D50" s="357"/>
      <c r="E50" s="357"/>
      <c r="F50" s="357"/>
      <c r="G50" s="357"/>
      <c r="H50" s="357"/>
      <c r="I50" s="357"/>
      <c r="J50" s="358"/>
      <c r="K50" s="359" t="s">
        <v>9</v>
      </c>
      <c r="L50" s="357"/>
      <c r="M50" s="357"/>
      <c r="N50" s="357"/>
      <c r="O50" s="358"/>
      <c r="P50" s="359" t="s">
        <v>42</v>
      </c>
      <c r="Q50" s="357"/>
      <c r="R50" s="357"/>
      <c r="S50" s="357"/>
      <c r="T50" s="357"/>
      <c r="U50" s="358"/>
      <c r="V50" s="359" t="s">
        <v>54</v>
      </c>
      <c r="W50" s="357"/>
      <c r="X50" s="357"/>
      <c r="Y50" s="357"/>
      <c r="Z50" s="357"/>
      <c r="AA50" s="357"/>
      <c r="AB50" s="357"/>
      <c r="AC50" s="357"/>
      <c r="AD50" s="358"/>
      <c r="AE50" s="359" t="s">
        <v>50</v>
      </c>
      <c r="AF50" s="357"/>
      <c r="AG50" s="358"/>
      <c r="AH50" s="105" t="s">
        <v>53</v>
      </c>
      <c r="AI50" s="106"/>
      <c r="AJ50" s="106"/>
      <c r="AK50" s="106"/>
      <c r="AL50" s="106"/>
      <c r="AM50" s="106"/>
      <c r="AN50" s="105" t="s">
        <v>333</v>
      </c>
      <c r="AO50" s="106"/>
      <c r="AP50" s="106"/>
      <c r="AQ50" s="104"/>
    </row>
    <row r="51" spans="1:43" ht="15" customHeight="1">
      <c r="A51" s="13" t="e">
        <f>MID(AM43,1,1)</f>
        <v>#REF!</v>
      </c>
      <c r="B51" s="14" t="e">
        <f>MID(AM43,2,1)</f>
        <v>#REF!</v>
      </c>
      <c r="C51" s="14" t="e">
        <f>MID(AM43,3,1)</f>
        <v>#REF!</v>
      </c>
      <c r="D51" s="14" t="e">
        <f>MID(AM43,4,1)</f>
        <v>#REF!</v>
      </c>
      <c r="E51" s="14" t="e">
        <f>MID(AM43,5,1)</f>
        <v>#REF!</v>
      </c>
      <c r="F51" s="14" t="e">
        <f>MID(AM43,6,1)</f>
        <v>#REF!</v>
      </c>
      <c r="G51" s="14" t="e">
        <f>MID(AM43,7,1)</f>
        <v>#REF!</v>
      </c>
      <c r="H51" s="14" t="e">
        <f>MID(AM43,8,1)</f>
        <v>#REF!</v>
      </c>
      <c r="I51" s="14" t="e">
        <f>MID(AM43,9,1)</f>
        <v>#REF!</v>
      </c>
      <c r="J51" s="14" t="e">
        <f>MID(AM43,10,1)</f>
        <v>#REF!</v>
      </c>
      <c r="K51" s="14" t="s">
        <v>1</v>
      </c>
      <c r="L51" s="14" t="e">
        <f>IF(MID($AG$46,1,1)="","X",MID($AG$46,1,1))</f>
        <v>#REF!</v>
      </c>
      <c r="M51" s="14" t="e">
        <f>IF(MID($AG$46,2,1)="","X",MID($AG$46,2,1))</f>
        <v>#REF!</v>
      </c>
      <c r="N51" s="14" t="e">
        <f>IF(MID($AG$46,3,1)="","X",MID($AG$46,3,1))</f>
        <v>#REF!</v>
      </c>
      <c r="O51" s="14" t="e">
        <f>IF(MID($AG$46,4,1)="","X",MID($AG$46,4,1))</f>
        <v>#REF!</v>
      </c>
      <c r="P51" s="14" t="s">
        <v>1</v>
      </c>
      <c r="Q51" s="14" t="s">
        <v>0</v>
      </c>
      <c r="R51" s="14" t="s">
        <v>0</v>
      </c>
      <c r="S51" s="14" t="s">
        <v>0</v>
      </c>
      <c r="T51" s="14" t="s">
        <v>0</v>
      </c>
      <c r="U51" s="14" t="s">
        <v>0</v>
      </c>
      <c r="V51" s="14" t="s">
        <v>1</v>
      </c>
      <c r="W51" s="14" t="s">
        <v>0</v>
      </c>
      <c r="X51" s="14" t="s">
        <v>0</v>
      </c>
      <c r="Y51" s="14" t="s">
        <v>0</v>
      </c>
      <c r="Z51" s="14" t="s">
        <v>0</v>
      </c>
      <c r="AA51" s="14" t="s">
        <v>0</v>
      </c>
      <c r="AB51" s="14" t="s">
        <v>0</v>
      </c>
      <c r="AC51" s="14" t="s">
        <v>0</v>
      </c>
      <c r="AD51" s="14" t="s">
        <v>0</v>
      </c>
      <c r="AE51" s="14" t="s">
        <v>1</v>
      </c>
      <c r="AF51" s="14" t="s">
        <v>0</v>
      </c>
      <c r="AG51" s="14" t="s">
        <v>0</v>
      </c>
      <c r="AH51" s="14" t="s">
        <v>1</v>
      </c>
      <c r="AI51" s="14" t="str">
        <f>IF(MID(AL44,1,1)="","X",MID(AL44,1,1))</f>
        <v>X</v>
      </c>
      <c r="AJ51" s="14" t="s">
        <v>1</v>
      </c>
      <c r="AK51" s="14" t="s">
        <v>0</v>
      </c>
      <c r="AL51" s="14" t="s">
        <v>0</v>
      </c>
      <c r="AM51" s="14" t="s">
        <v>0</v>
      </c>
      <c r="AN51" s="14" t="s">
        <v>1</v>
      </c>
      <c r="AO51" s="14" t="str">
        <f>IF(MID(A29,1,1)="","X",MID(A29,1,1))</f>
        <v>0</v>
      </c>
      <c r="AP51" s="14" t="str">
        <f>IF(MID(A29,2,1)="","X",IF(MID(A29,3,1)="","0",IF(MID(A29,2,1)="","X",MID(A29,2,1))))</f>
        <v>0</v>
      </c>
      <c r="AQ51" s="15" t="str">
        <f>IF(MID(A29,2,1)="","X",IF(MID(A29,3,1)="",MID(A29,2,1),MID(A29,3,1)))</f>
        <v>0</v>
      </c>
    </row>
    <row r="52" spans="1:43" ht="20.100000000000001" customHeight="1">
      <c r="A52" s="355" t="s">
        <v>186</v>
      </c>
      <c r="B52" s="355"/>
      <c r="C52" s="355"/>
      <c r="D52" s="355"/>
      <c r="E52" s="355"/>
      <c r="F52" s="355"/>
      <c r="G52" s="355"/>
      <c r="H52" s="355"/>
      <c r="I52" s="355"/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5"/>
      <c r="AH52" s="355"/>
      <c r="AI52" s="355"/>
      <c r="AJ52" s="355"/>
      <c r="AK52" s="355"/>
      <c r="AL52" s="355"/>
      <c r="AM52" s="355"/>
      <c r="AN52" s="355"/>
      <c r="AO52" s="355"/>
      <c r="AP52" s="355"/>
      <c r="AQ52" s="355"/>
    </row>
    <row r="53" spans="1:43">
      <c r="A53" s="221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</row>
  </sheetData>
  <mergeCells count="73">
    <mergeCell ref="A52:AQ52"/>
    <mergeCell ref="A50:J50"/>
    <mergeCell ref="K50:O50"/>
    <mergeCell ref="P50:U50"/>
    <mergeCell ref="V50:AD50"/>
    <mergeCell ref="AE50:AG50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K39:AA39"/>
    <mergeCell ref="AB39:AQ42"/>
    <mergeCell ref="A40:J40"/>
    <mergeCell ref="K40:AA40"/>
    <mergeCell ref="A41:J42"/>
    <mergeCell ref="L41:AA41"/>
    <mergeCell ref="L42:AA42"/>
    <mergeCell ref="A31:E31"/>
    <mergeCell ref="F31:J31"/>
    <mergeCell ref="K31:AK31"/>
    <mergeCell ref="AL31:AQ31"/>
    <mergeCell ref="A32:E32"/>
    <mergeCell ref="F32:J32"/>
    <mergeCell ref="K32:AK32"/>
    <mergeCell ref="AL32:AQ32"/>
    <mergeCell ref="A30:E30"/>
    <mergeCell ref="F30:J30"/>
    <mergeCell ref="K30:AK30"/>
    <mergeCell ref="AL30:AQ30"/>
    <mergeCell ref="A29:E29"/>
    <mergeCell ref="F29:J29"/>
    <mergeCell ref="K29:AK29"/>
    <mergeCell ref="AL29:AQ2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104"/>
  <sheetViews>
    <sheetView showGridLines="0" view="pageBreakPreview" zoomScale="70" zoomScaleNormal="70" zoomScaleSheetLayoutView="70" workbookViewId="0">
      <selection activeCell="A12" sqref="A12:AQ29"/>
    </sheetView>
  </sheetViews>
  <sheetFormatPr defaultColWidth="1.09765625" defaultRowHeight="1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>
      <c r="A1" s="454" t="s">
        <v>410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84"/>
      <c r="AK1" s="384"/>
      <c r="AL1" s="384"/>
      <c r="AM1" s="384"/>
      <c r="AN1" s="384"/>
      <c r="AO1" s="384"/>
      <c r="AP1" s="384"/>
      <c r="AQ1" s="385"/>
      <c r="AV1" s="378" t="s">
        <v>386</v>
      </c>
      <c r="AW1" s="379"/>
    </row>
    <row r="2" spans="1:49" s="2" customFormat="1" ht="21" customHeight="1" thickBot="1">
      <c r="A2" s="455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2"/>
      <c r="AV2" s="119" t="s">
        <v>342</v>
      </c>
      <c r="AW2" s="120" t="s">
        <v>361</v>
      </c>
    </row>
    <row r="3" spans="1:49" s="2" customFormat="1" ht="21" customHeight="1">
      <c r="A3" s="455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2"/>
      <c r="AV3" s="133" t="s">
        <v>33</v>
      </c>
      <c r="AW3" s="134" t="s">
        <v>362</v>
      </c>
    </row>
    <row r="4" spans="1:49" s="2" customFormat="1" ht="20.100000000000001" customHeight="1">
      <c r="A4" s="456"/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457"/>
      <c r="AK4" s="457"/>
      <c r="AL4" s="457"/>
      <c r="AM4" s="457"/>
      <c r="AN4" s="457"/>
      <c r="AO4" s="457"/>
      <c r="AP4" s="457"/>
      <c r="AQ4" s="458"/>
      <c r="AV4" s="129" t="s">
        <v>55</v>
      </c>
      <c r="AW4" s="123" t="s">
        <v>56</v>
      </c>
    </row>
    <row r="5" spans="1:49" s="2" customFormat="1" ht="20.100000000000001" customHeight="1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5"/>
      <c r="AV5" s="130" t="s">
        <v>343</v>
      </c>
      <c r="AW5" s="121" t="s">
        <v>363</v>
      </c>
    </row>
    <row r="6" spans="1:49" s="2" customFormat="1" ht="20.100000000000001" customHeight="1">
      <c r="A6" s="274" t="s">
        <v>332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459"/>
      <c r="AC6" s="282" t="s">
        <v>8</v>
      </c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4"/>
      <c r="AV6" s="130" t="s">
        <v>344</v>
      </c>
      <c r="AW6" s="122" t="s">
        <v>338</v>
      </c>
    </row>
    <row r="7" spans="1:49" s="2" customFormat="1" ht="20.100000000000001" customHeight="1">
      <c r="A7" s="455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460"/>
      <c r="AC7" s="260" t="s">
        <v>408</v>
      </c>
      <c r="AD7" s="462"/>
      <c r="AE7" s="462"/>
      <c r="AF7" s="462"/>
      <c r="AG7" s="462"/>
      <c r="AH7" s="462"/>
      <c r="AI7" s="462"/>
      <c r="AJ7" s="462"/>
      <c r="AK7" s="462"/>
      <c r="AL7" s="462"/>
      <c r="AM7" s="462"/>
      <c r="AN7" s="462"/>
      <c r="AO7" s="462"/>
      <c r="AP7" s="462"/>
      <c r="AQ7" s="463"/>
      <c r="AV7" s="130" t="s">
        <v>345</v>
      </c>
      <c r="AW7" s="122" t="s">
        <v>364</v>
      </c>
    </row>
    <row r="8" spans="1:49" s="2" customFormat="1" ht="20.100000000000001" customHeight="1">
      <c r="A8" s="455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460"/>
      <c r="AC8" s="462"/>
      <c r="AD8" s="462"/>
      <c r="AE8" s="462"/>
      <c r="AF8" s="462"/>
      <c r="AG8" s="462"/>
      <c r="AH8" s="462"/>
      <c r="AI8" s="462"/>
      <c r="AJ8" s="462"/>
      <c r="AK8" s="462"/>
      <c r="AL8" s="462"/>
      <c r="AM8" s="462"/>
      <c r="AN8" s="462"/>
      <c r="AO8" s="462"/>
      <c r="AP8" s="462"/>
      <c r="AQ8" s="463"/>
      <c r="AV8" s="130" t="s">
        <v>346</v>
      </c>
      <c r="AW8" s="122" t="s">
        <v>365</v>
      </c>
    </row>
    <row r="9" spans="1:49" s="2" customFormat="1" ht="20.100000000000001" customHeight="1">
      <c r="A9" s="455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460"/>
      <c r="AC9" s="462"/>
      <c r="AD9" s="462"/>
      <c r="AE9" s="462"/>
      <c r="AF9" s="462"/>
      <c r="AG9" s="462"/>
      <c r="AH9" s="462"/>
      <c r="AI9" s="462"/>
      <c r="AJ9" s="462"/>
      <c r="AK9" s="462"/>
      <c r="AL9" s="462"/>
      <c r="AM9" s="462"/>
      <c r="AN9" s="462"/>
      <c r="AO9" s="462"/>
      <c r="AP9" s="462"/>
      <c r="AQ9" s="463"/>
      <c r="AV9" s="130" t="s">
        <v>347</v>
      </c>
      <c r="AW9" s="122" t="s">
        <v>339</v>
      </c>
    </row>
    <row r="10" spans="1:49" s="2" customFormat="1" ht="20.100000000000001" customHeight="1">
      <c r="A10" s="456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61"/>
      <c r="AC10" s="464"/>
      <c r="AD10" s="464"/>
      <c r="AE10" s="464"/>
      <c r="AF10" s="464"/>
      <c r="AG10" s="464"/>
      <c r="AH10" s="464"/>
      <c r="AI10" s="464"/>
      <c r="AJ10" s="464"/>
      <c r="AK10" s="464"/>
      <c r="AL10" s="464"/>
      <c r="AM10" s="464"/>
      <c r="AN10" s="464"/>
      <c r="AO10" s="464"/>
      <c r="AP10" s="464"/>
      <c r="AQ10" s="465"/>
      <c r="AV10" s="130" t="s">
        <v>348</v>
      </c>
      <c r="AW10" s="122" t="s">
        <v>68</v>
      </c>
    </row>
    <row r="11" spans="1:49" s="2" customFormat="1" ht="21" customHeight="1">
      <c r="A11" s="469" t="s">
        <v>30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 t="s">
        <v>328</v>
      </c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4"/>
      <c r="AV11" s="130" t="s">
        <v>349</v>
      </c>
      <c r="AW11" s="122" t="s">
        <v>366</v>
      </c>
    </row>
    <row r="12" spans="1:49" s="2" customFormat="1" ht="20.100000000000001" customHeight="1">
      <c r="A12" s="481" t="s">
        <v>24</v>
      </c>
      <c r="B12" s="482"/>
      <c r="C12" s="482"/>
      <c r="D12" s="482"/>
      <c r="E12" s="482"/>
      <c r="F12" s="482"/>
      <c r="G12" s="482"/>
      <c r="H12" s="482"/>
      <c r="I12" s="482"/>
      <c r="J12" s="482"/>
      <c r="K12" s="482"/>
      <c r="L12" s="482"/>
      <c r="M12" s="482"/>
      <c r="N12" s="482"/>
      <c r="O12" s="482"/>
      <c r="P12" s="482"/>
      <c r="Q12" s="482"/>
      <c r="R12" s="482"/>
      <c r="S12" s="482"/>
      <c r="T12" s="482"/>
      <c r="U12" s="482"/>
      <c r="V12" s="482"/>
      <c r="W12" s="482"/>
      <c r="X12" s="482"/>
      <c r="Y12" s="482"/>
      <c r="Z12" s="482"/>
      <c r="AA12" s="483"/>
      <c r="AB12" s="364"/>
      <c r="AC12" s="265" t="s">
        <v>409</v>
      </c>
      <c r="AD12" s="466"/>
      <c r="AE12" s="466"/>
      <c r="AF12" s="466"/>
      <c r="AG12" s="466"/>
      <c r="AH12" s="466"/>
      <c r="AI12" s="466"/>
      <c r="AJ12" s="466"/>
      <c r="AK12" s="466"/>
      <c r="AL12" s="466"/>
      <c r="AM12" s="466"/>
      <c r="AN12" s="466"/>
      <c r="AO12" s="466"/>
      <c r="AP12" s="466"/>
      <c r="AQ12" s="467"/>
      <c r="AV12" s="129" t="s">
        <v>71</v>
      </c>
      <c r="AW12" s="123" t="s">
        <v>72</v>
      </c>
    </row>
    <row r="13" spans="1:49" s="2" customFormat="1" ht="20.100000000000001" customHeight="1">
      <c r="A13" s="250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484"/>
      <c r="AB13" s="364"/>
      <c r="AC13" s="468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3"/>
      <c r="AV13" s="130" t="s">
        <v>350</v>
      </c>
      <c r="AW13" s="121" t="s">
        <v>74</v>
      </c>
    </row>
    <row r="14" spans="1:49" s="2" customFormat="1" ht="20.100000000000001" customHeight="1">
      <c r="A14" s="250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484"/>
      <c r="AB14" s="364"/>
      <c r="AC14" s="468"/>
      <c r="AD14" s="462"/>
      <c r="AE14" s="462"/>
      <c r="AF14" s="462"/>
      <c r="AG14" s="462"/>
      <c r="AH14" s="462"/>
      <c r="AI14" s="462"/>
      <c r="AJ14" s="462"/>
      <c r="AK14" s="462"/>
      <c r="AL14" s="462"/>
      <c r="AM14" s="462"/>
      <c r="AN14" s="462"/>
      <c r="AO14" s="462"/>
      <c r="AP14" s="462"/>
      <c r="AQ14" s="463"/>
      <c r="AV14" s="130" t="s">
        <v>120</v>
      </c>
      <c r="AW14" s="122" t="s">
        <v>75</v>
      </c>
    </row>
    <row r="15" spans="1:49" s="2" customFormat="1" ht="20.100000000000001" customHeight="1">
      <c r="A15" s="250"/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484"/>
      <c r="AB15" s="364"/>
      <c r="AC15" s="468"/>
      <c r="AD15" s="462"/>
      <c r="AE15" s="462"/>
      <c r="AF15" s="462"/>
      <c r="AG15" s="462"/>
      <c r="AH15" s="462"/>
      <c r="AI15" s="462"/>
      <c r="AJ15" s="462"/>
      <c r="AK15" s="462"/>
      <c r="AL15" s="462"/>
      <c r="AM15" s="462"/>
      <c r="AN15" s="462"/>
      <c r="AO15" s="462"/>
      <c r="AP15" s="462"/>
      <c r="AQ15" s="463"/>
      <c r="AV15" s="130" t="s">
        <v>121</v>
      </c>
      <c r="AW15" s="122" t="s">
        <v>76</v>
      </c>
    </row>
    <row r="16" spans="1:49" s="2" customFormat="1" ht="20.100000000000001" customHeight="1">
      <c r="A16" s="250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484"/>
      <c r="AB16" s="364"/>
      <c r="AC16" s="468"/>
      <c r="AD16" s="462"/>
      <c r="AE16" s="462"/>
      <c r="AF16" s="462"/>
      <c r="AG16" s="462"/>
      <c r="AH16" s="462"/>
      <c r="AI16" s="462"/>
      <c r="AJ16" s="462"/>
      <c r="AK16" s="462"/>
      <c r="AL16" s="462"/>
      <c r="AM16" s="462"/>
      <c r="AN16" s="462"/>
      <c r="AO16" s="462"/>
      <c r="AP16" s="462"/>
      <c r="AQ16" s="463"/>
      <c r="AV16" s="130" t="s">
        <v>351</v>
      </c>
      <c r="AW16" s="122" t="s">
        <v>78</v>
      </c>
    </row>
    <row r="17" spans="1:49" s="2" customFormat="1" ht="20.100000000000001" customHeight="1">
      <c r="A17" s="250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  <c r="AA17" s="484"/>
      <c r="AB17" s="364"/>
      <c r="AC17" s="468"/>
      <c r="AD17" s="462"/>
      <c r="AE17" s="462"/>
      <c r="AF17" s="462"/>
      <c r="AG17" s="462"/>
      <c r="AH17" s="462"/>
      <c r="AI17" s="462"/>
      <c r="AJ17" s="462"/>
      <c r="AK17" s="462"/>
      <c r="AL17" s="462"/>
      <c r="AM17" s="462"/>
      <c r="AN17" s="462"/>
      <c r="AO17" s="462"/>
      <c r="AP17" s="462"/>
      <c r="AQ17" s="463"/>
      <c r="AV17" s="130" t="s">
        <v>122</v>
      </c>
      <c r="AW17" s="122" t="s">
        <v>367</v>
      </c>
    </row>
    <row r="18" spans="1:49" s="2" customFormat="1" ht="20.100000000000001" customHeight="1">
      <c r="A18" s="250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484"/>
      <c r="AB18" s="364"/>
      <c r="AC18" s="287"/>
      <c r="AD18" s="288"/>
      <c r="AE18" s="288"/>
      <c r="AF18" s="288"/>
      <c r="AG18" s="288"/>
      <c r="AH18" s="288"/>
      <c r="AI18" s="288"/>
      <c r="AJ18" s="288"/>
      <c r="AK18" s="288"/>
      <c r="AL18" s="367"/>
      <c r="AM18" s="368"/>
      <c r="AN18" s="368"/>
      <c r="AO18" s="368"/>
      <c r="AP18" s="368"/>
      <c r="AQ18" s="369"/>
      <c r="AV18" s="130" t="s">
        <v>80</v>
      </c>
      <c r="AW18" s="122" t="s">
        <v>81</v>
      </c>
    </row>
    <row r="19" spans="1:49" s="2" customFormat="1" ht="20.100000000000001" customHeight="1">
      <c r="A19" s="277"/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278"/>
      <c r="Y19" s="278"/>
      <c r="Z19" s="278"/>
      <c r="AA19" s="485"/>
      <c r="AB19" s="365"/>
      <c r="AC19" s="316" t="s">
        <v>16</v>
      </c>
      <c r="AD19" s="316"/>
      <c r="AE19" s="316"/>
      <c r="AF19" s="316"/>
      <c r="AG19" s="316"/>
      <c r="AH19" s="316"/>
      <c r="AI19" s="316"/>
      <c r="AJ19" s="316"/>
      <c r="AK19" s="316"/>
      <c r="AL19" s="316" t="s">
        <v>15</v>
      </c>
      <c r="AM19" s="316"/>
      <c r="AN19" s="316"/>
      <c r="AO19" s="316"/>
      <c r="AP19" s="316"/>
      <c r="AQ19" s="366"/>
      <c r="AV19" s="130" t="s">
        <v>82</v>
      </c>
      <c r="AW19" s="122" t="s">
        <v>83</v>
      </c>
    </row>
    <row r="20" spans="1:49" s="2" customFormat="1" ht="15" customHeight="1">
      <c r="A20" s="474" t="s">
        <v>26</v>
      </c>
      <c r="B20" s="474"/>
      <c r="C20" s="474"/>
      <c r="D20" s="474"/>
      <c r="E20" s="474"/>
      <c r="F20" s="256" t="s">
        <v>15</v>
      </c>
      <c r="G20" s="257"/>
      <c r="H20" s="257"/>
      <c r="I20" s="257"/>
      <c r="J20" s="258"/>
      <c r="K20" s="474" t="s">
        <v>27</v>
      </c>
      <c r="L20" s="474"/>
      <c r="M20" s="474"/>
      <c r="N20" s="474"/>
      <c r="O20" s="474"/>
      <c r="P20" s="474"/>
      <c r="Q20" s="474"/>
      <c r="R20" s="474"/>
      <c r="S20" s="474"/>
      <c r="T20" s="474"/>
      <c r="U20" s="474"/>
      <c r="V20" s="474"/>
      <c r="W20" s="474"/>
      <c r="X20" s="474"/>
      <c r="Y20" s="474"/>
      <c r="Z20" s="474"/>
      <c r="AA20" s="474"/>
      <c r="AB20" s="474"/>
      <c r="AC20" s="474"/>
      <c r="AD20" s="474"/>
      <c r="AE20" s="474"/>
      <c r="AF20" s="474"/>
      <c r="AG20" s="474"/>
      <c r="AH20" s="474"/>
      <c r="AI20" s="474"/>
      <c r="AJ20" s="474"/>
      <c r="AK20" s="474"/>
      <c r="AL20" s="474" t="s">
        <v>189</v>
      </c>
      <c r="AM20" s="474"/>
      <c r="AN20" s="474"/>
      <c r="AO20" s="474"/>
      <c r="AP20" s="474"/>
      <c r="AQ20" s="474"/>
      <c r="AV20" s="130" t="s">
        <v>117</v>
      </c>
      <c r="AW20" s="122" t="s">
        <v>116</v>
      </c>
    </row>
    <row r="21" spans="1:49" s="2" customFormat="1" ht="15" customHeight="1">
      <c r="A21" s="292" t="s">
        <v>191</v>
      </c>
      <c r="B21" s="293"/>
      <c r="C21" s="293"/>
      <c r="D21" s="293"/>
      <c r="E21" s="294"/>
      <c r="F21" s="298">
        <v>43738</v>
      </c>
      <c r="G21" s="299"/>
      <c r="H21" s="299"/>
      <c r="I21" s="299"/>
      <c r="J21" s="300"/>
      <c r="K21" s="256" t="s">
        <v>188</v>
      </c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57"/>
      <c r="AD21" s="257"/>
      <c r="AE21" s="257"/>
      <c r="AF21" s="257"/>
      <c r="AG21" s="257"/>
      <c r="AH21" s="257"/>
      <c r="AI21" s="257"/>
      <c r="AJ21" s="257"/>
      <c r="AK21" s="258"/>
      <c r="AL21" s="474" t="s">
        <v>190</v>
      </c>
      <c r="AM21" s="474"/>
      <c r="AN21" s="474"/>
      <c r="AO21" s="474"/>
      <c r="AP21" s="474"/>
      <c r="AQ21" s="474"/>
      <c r="AV21" s="130" t="s">
        <v>118</v>
      </c>
      <c r="AW21" s="122" t="s">
        <v>119</v>
      </c>
    </row>
    <row r="22" spans="1:49" s="2" customFormat="1" ht="15" customHeight="1">
      <c r="A22" s="292"/>
      <c r="B22" s="293"/>
      <c r="C22" s="293"/>
      <c r="D22" s="293"/>
      <c r="E22" s="294"/>
      <c r="F22" s="295"/>
      <c r="G22" s="296"/>
      <c r="H22" s="296"/>
      <c r="I22" s="296"/>
      <c r="J22" s="297"/>
      <c r="K22" s="474"/>
      <c r="L22" s="474"/>
      <c r="M22" s="474"/>
      <c r="N22" s="474"/>
      <c r="O22" s="474"/>
      <c r="P22" s="474"/>
      <c r="Q22" s="474"/>
      <c r="R22" s="474"/>
      <c r="S22" s="474"/>
      <c r="T22" s="474"/>
      <c r="U22" s="474"/>
      <c r="V22" s="474"/>
      <c r="W22" s="474"/>
      <c r="X22" s="474"/>
      <c r="Y22" s="474"/>
      <c r="Z22" s="474"/>
      <c r="AA22" s="474"/>
      <c r="AB22" s="474"/>
      <c r="AC22" s="474"/>
      <c r="AD22" s="474"/>
      <c r="AE22" s="474"/>
      <c r="AF22" s="474"/>
      <c r="AG22" s="474"/>
      <c r="AH22" s="474"/>
      <c r="AI22" s="474"/>
      <c r="AJ22" s="474"/>
      <c r="AK22" s="474"/>
      <c r="AL22" s="470"/>
      <c r="AM22" s="470"/>
      <c r="AN22" s="470"/>
      <c r="AO22" s="470"/>
      <c r="AP22" s="470"/>
      <c r="AQ22" s="470"/>
      <c r="AV22" s="130" t="s">
        <v>114</v>
      </c>
      <c r="AW22" s="122" t="s">
        <v>368</v>
      </c>
    </row>
    <row r="23" spans="1:49" s="2" customFormat="1" ht="15" customHeight="1">
      <c r="A23" s="292"/>
      <c r="B23" s="293"/>
      <c r="C23" s="293"/>
      <c r="D23" s="293"/>
      <c r="E23" s="294"/>
      <c r="F23" s="295"/>
      <c r="G23" s="296"/>
      <c r="H23" s="296"/>
      <c r="I23" s="296"/>
      <c r="J23" s="297"/>
      <c r="K23" s="474"/>
      <c r="L23" s="474"/>
      <c r="M23" s="474"/>
      <c r="N23" s="474"/>
      <c r="O23" s="474"/>
      <c r="P23" s="474"/>
      <c r="Q23" s="474"/>
      <c r="R23" s="474"/>
      <c r="S23" s="474"/>
      <c r="T23" s="474"/>
      <c r="U23" s="474"/>
      <c r="V23" s="474"/>
      <c r="W23" s="474"/>
      <c r="X23" s="474"/>
      <c r="Y23" s="474"/>
      <c r="Z23" s="474"/>
      <c r="AA23" s="474"/>
      <c r="AB23" s="474"/>
      <c r="AC23" s="474"/>
      <c r="AD23" s="474"/>
      <c r="AE23" s="474"/>
      <c r="AF23" s="474"/>
      <c r="AG23" s="474"/>
      <c r="AH23" s="474"/>
      <c r="AI23" s="474"/>
      <c r="AJ23" s="474"/>
      <c r="AK23" s="474"/>
      <c r="AL23" s="470"/>
      <c r="AM23" s="470"/>
      <c r="AN23" s="470"/>
      <c r="AO23" s="470"/>
      <c r="AP23" s="470"/>
      <c r="AQ23" s="470"/>
      <c r="AV23" s="129" t="s">
        <v>84</v>
      </c>
      <c r="AW23" s="123" t="s">
        <v>85</v>
      </c>
    </row>
    <row r="24" spans="1:49" s="2" customFormat="1" ht="15" customHeight="1">
      <c r="A24" s="292"/>
      <c r="B24" s="293"/>
      <c r="C24" s="293"/>
      <c r="D24" s="293"/>
      <c r="E24" s="294"/>
      <c r="F24" s="295"/>
      <c r="G24" s="296"/>
      <c r="H24" s="296"/>
      <c r="I24" s="296"/>
      <c r="J24" s="297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4"/>
      <c r="AA24" s="474"/>
      <c r="AB24" s="474"/>
      <c r="AC24" s="474"/>
      <c r="AD24" s="474"/>
      <c r="AE24" s="474"/>
      <c r="AF24" s="474"/>
      <c r="AG24" s="474"/>
      <c r="AH24" s="474"/>
      <c r="AI24" s="474"/>
      <c r="AJ24" s="474"/>
      <c r="AK24" s="474"/>
      <c r="AL24" s="470"/>
      <c r="AM24" s="470"/>
      <c r="AN24" s="470"/>
      <c r="AO24" s="470"/>
      <c r="AP24" s="470"/>
      <c r="AQ24" s="470"/>
      <c r="AV24" s="130" t="s">
        <v>123</v>
      </c>
      <c r="AW24" s="122" t="s">
        <v>340</v>
      </c>
    </row>
    <row r="25" spans="1:49" s="2" customFormat="1" ht="15" customHeight="1" thickBot="1">
      <c r="A25" s="3"/>
      <c r="B25" s="3"/>
      <c r="C25" s="370"/>
      <c r="D25" s="370"/>
      <c r="E25" s="370"/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0"/>
      <c r="R25" s="370"/>
      <c r="S25" s="370"/>
      <c r="T25" s="370"/>
      <c r="U25" s="370"/>
      <c r="V25" s="370"/>
      <c r="W25" s="370"/>
      <c r="X25" s="370"/>
      <c r="Y25" s="370"/>
      <c r="Z25" s="370"/>
      <c r="AA25" s="370"/>
      <c r="AB25" s="370"/>
      <c r="AC25" s="370"/>
      <c r="AD25" s="370"/>
      <c r="AE25" s="370"/>
      <c r="AF25" s="370"/>
      <c r="AG25" s="370"/>
      <c r="AH25" s="370"/>
      <c r="AI25" s="370"/>
      <c r="AJ25" s="370"/>
      <c r="AK25" s="370"/>
      <c r="AL25" s="370"/>
      <c r="AM25" s="370"/>
      <c r="AN25" s="370"/>
      <c r="AO25" s="370"/>
      <c r="AP25" s="370"/>
      <c r="AQ25" s="370"/>
      <c r="AV25" s="130" t="s">
        <v>124</v>
      </c>
      <c r="AW25" s="122" t="s">
        <v>369</v>
      </c>
    </row>
    <row r="26" spans="1:49" s="2" customFormat="1" ht="15" customHeight="1" thickTop="1">
      <c r="A26" s="222" t="s">
        <v>6</v>
      </c>
      <c r="B26" s="223"/>
      <c r="C26" s="223"/>
      <c r="D26" s="223"/>
      <c r="E26" s="223"/>
      <c r="F26" s="223"/>
      <c r="G26" s="223"/>
      <c r="H26" s="223"/>
      <c r="I26" s="223"/>
      <c r="J26" s="224"/>
      <c r="K26" s="380" t="e">
        <f>#REF!</f>
        <v>#REF!</v>
      </c>
      <c r="L26" s="381"/>
      <c r="M26" s="381"/>
      <c r="N26" s="381"/>
      <c r="O26" s="381"/>
      <c r="P26" s="381"/>
      <c r="Q26" s="381"/>
      <c r="R26" s="381"/>
      <c r="S26" s="381"/>
      <c r="T26" s="381"/>
      <c r="U26" s="381"/>
      <c r="V26" s="381"/>
      <c r="W26" s="381"/>
      <c r="X26" s="381"/>
      <c r="Y26" s="381"/>
      <c r="Z26" s="381"/>
      <c r="AA26" s="382"/>
      <c r="AB26" s="227" t="s">
        <v>17</v>
      </c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9"/>
      <c r="AV26" s="130" t="s">
        <v>125</v>
      </c>
      <c r="AW26" s="122" t="s">
        <v>370</v>
      </c>
    </row>
    <row r="27" spans="1:49" s="2" customFormat="1" ht="15" customHeight="1">
      <c r="A27" s="236" t="s">
        <v>5</v>
      </c>
      <c r="B27" s="237"/>
      <c r="C27" s="237"/>
      <c r="D27" s="237"/>
      <c r="E27" s="237"/>
      <c r="F27" s="237"/>
      <c r="G27" s="237"/>
      <c r="H27" s="237"/>
      <c r="I27" s="237"/>
      <c r="J27" s="238"/>
      <c r="K27" s="239" t="e">
        <f>#REF!</f>
        <v>#REF!</v>
      </c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40"/>
      <c r="AB27" s="230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2"/>
      <c r="AV27" s="130" t="s">
        <v>126</v>
      </c>
      <c r="AW27" s="122" t="s">
        <v>371</v>
      </c>
    </row>
    <row r="28" spans="1:49" s="2" customFormat="1" ht="15" customHeight="1">
      <c r="A28" s="236" t="s">
        <v>7</v>
      </c>
      <c r="B28" s="237"/>
      <c r="C28" s="237"/>
      <c r="D28" s="237"/>
      <c r="E28" s="237"/>
      <c r="F28" s="237"/>
      <c r="G28" s="237"/>
      <c r="H28" s="237"/>
      <c r="I28" s="237"/>
      <c r="J28" s="238"/>
      <c r="K28" s="239" t="e">
        <f>#REF!</f>
        <v>#REF!</v>
      </c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40"/>
      <c r="AB28" s="230"/>
      <c r="AC28" s="231"/>
      <c r="AD28" s="231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231"/>
      <c r="AQ28" s="232"/>
      <c r="AV28" s="130" t="s">
        <v>127</v>
      </c>
      <c r="AW28" s="122" t="s">
        <v>372</v>
      </c>
    </row>
    <row r="29" spans="1:49" s="2" customFormat="1" ht="15" customHeight="1" thickBot="1">
      <c r="A29" s="241" t="s">
        <v>5</v>
      </c>
      <c r="B29" s="242"/>
      <c r="C29" s="242"/>
      <c r="D29" s="242"/>
      <c r="E29" s="242"/>
      <c r="F29" s="242"/>
      <c r="G29" s="242"/>
      <c r="H29" s="242"/>
      <c r="I29" s="242"/>
      <c r="J29" s="243"/>
      <c r="K29" s="244" t="e">
        <f>#REF!</f>
        <v>#REF!</v>
      </c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5"/>
      <c r="AB29" s="233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5"/>
      <c r="AV29" s="130" t="s">
        <v>128</v>
      </c>
      <c r="AW29" s="122" t="s">
        <v>373</v>
      </c>
    </row>
    <row r="30" spans="1:49" s="2" customFormat="1" ht="15" customHeight="1" thickTop="1" thickBot="1">
      <c r="A30" s="251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V30" s="130" t="s">
        <v>129</v>
      </c>
      <c r="AW30" s="122" t="s">
        <v>374</v>
      </c>
    </row>
    <row r="31" spans="1:49" s="2" customFormat="1" ht="15" customHeight="1" thickTop="1">
      <c r="A31" s="222" t="s">
        <v>331</v>
      </c>
      <c r="B31" s="223"/>
      <c r="C31" s="223"/>
      <c r="D31" s="223"/>
      <c r="E31" s="223"/>
      <c r="F31" s="223"/>
      <c r="G31" s="223"/>
      <c r="H31" s="223"/>
      <c r="I31" s="223"/>
      <c r="J31" s="224"/>
      <c r="K31" s="380" t="e">
        <f>#REF!</f>
        <v>#REF!</v>
      </c>
      <c r="L31" s="381"/>
      <c r="M31" s="381"/>
      <c r="N31" s="381"/>
      <c r="O31" s="381"/>
      <c r="P31" s="381"/>
      <c r="Q31" s="381"/>
      <c r="R31" s="381"/>
      <c r="S31" s="381"/>
      <c r="T31" s="381"/>
      <c r="U31" s="381"/>
      <c r="V31" s="381"/>
      <c r="W31" s="381"/>
      <c r="X31" s="381"/>
      <c r="Y31" s="381"/>
      <c r="Z31" s="381"/>
      <c r="AA31" s="382"/>
      <c r="AB31" s="475" t="s">
        <v>17</v>
      </c>
      <c r="AC31" s="476"/>
      <c r="AD31" s="476"/>
      <c r="AE31" s="476"/>
      <c r="AF31" s="476"/>
      <c r="AG31" s="476"/>
      <c r="AH31" s="476"/>
      <c r="AI31" s="476"/>
      <c r="AJ31" s="476"/>
      <c r="AK31" s="476"/>
      <c r="AL31" s="476"/>
      <c r="AM31" s="476"/>
      <c r="AN31" s="476"/>
      <c r="AO31" s="476"/>
      <c r="AP31" s="476"/>
      <c r="AQ31" s="477"/>
      <c r="AV31" s="130" t="s">
        <v>130</v>
      </c>
      <c r="AW31" s="122" t="s">
        <v>375</v>
      </c>
    </row>
    <row r="32" spans="1:49" s="2" customFormat="1" ht="15" customHeight="1">
      <c r="A32" s="236" t="s">
        <v>5</v>
      </c>
      <c r="B32" s="237"/>
      <c r="C32" s="237"/>
      <c r="D32" s="237"/>
      <c r="E32" s="237"/>
      <c r="F32" s="237"/>
      <c r="G32" s="237"/>
      <c r="H32" s="237"/>
      <c r="I32" s="237"/>
      <c r="J32" s="238"/>
      <c r="K32" s="239" t="e">
        <f>#REF!</f>
        <v>#REF!</v>
      </c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40"/>
      <c r="AB32" s="471"/>
      <c r="AC32" s="472"/>
      <c r="AD32" s="472"/>
      <c r="AE32" s="472"/>
      <c r="AF32" s="472"/>
      <c r="AG32" s="472"/>
      <c r="AH32" s="472"/>
      <c r="AI32" s="472"/>
      <c r="AJ32" s="472"/>
      <c r="AK32" s="472"/>
      <c r="AL32" s="472"/>
      <c r="AM32" s="472"/>
      <c r="AN32" s="472"/>
      <c r="AO32" s="472"/>
      <c r="AP32" s="472"/>
      <c r="AQ32" s="473"/>
      <c r="AV32" s="130" t="s">
        <v>92</v>
      </c>
      <c r="AW32" s="122" t="s">
        <v>177</v>
      </c>
    </row>
    <row r="33" spans="1:49" s="2" customFormat="1" ht="15" customHeight="1">
      <c r="A33" s="236" t="s">
        <v>20</v>
      </c>
      <c r="B33" s="237"/>
      <c r="C33" s="237"/>
      <c r="D33" s="237"/>
      <c r="E33" s="237"/>
      <c r="F33" s="237"/>
      <c r="G33" s="237"/>
      <c r="H33" s="237"/>
      <c r="I33" s="237"/>
      <c r="J33" s="238"/>
      <c r="K33" s="4" t="s">
        <v>18</v>
      </c>
      <c r="L33" s="237" t="e">
        <f>#REF!</f>
        <v>#REF!</v>
      </c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40"/>
      <c r="AB33" s="471"/>
      <c r="AC33" s="472"/>
      <c r="AD33" s="472"/>
      <c r="AE33" s="472"/>
      <c r="AF33" s="472"/>
      <c r="AG33" s="472"/>
      <c r="AH33" s="472"/>
      <c r="AI33" s="472"/>
      <c r="AJ33" s="472"/>
      <c r="AK33" s="472"/>
      <c r="AL33" s="472"/>
      <c r="AM33" s="472"/>
      <c r="AN33" s="472"/>
      <c r="AO33" s="472"/>
      <c r="AP33" s="472"/>
      <c r="AQ33" s="473"/>
      <c r="AV33" s="129" t="s">
        <v>94</v>
      </c>
      <c r="AW33" s="123" t="s">
        <v>95</v>
      </c>
    </row>
    <row r="34" spans="1:49" s="2" customFormat="1" ht="15" customHeight="1">
      <c r="A34" s="388"/>
      <c r="B34" s="316"/>
      <c r="C34" s="316"/>
      <c r="D34" s="316"/>
      <c r="E34" s="316"/>
      <c r="F34" s="316"/>
      <c r="G34" s="316"/>
      <c r="H34" s="316"/>
      <c r="I34" s="316"/>
      <c r="J34" s="366"/>
      <c r="K34" s="4" t="s">
        <v>19</v>
      </c>
      <c r="L34" s="237" t="e">
        <f>#REF!</f>
        <v>#REF!</v>
      </c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40"/>
      <c r="AB34" s="471"/>
      <c r="AC34" s="472"/>
      <c r="AD34" s="472"/>
      <c r="AE34" s="472"/>
      <c r="AF34" s="472"/>
      <c r="AG34" s="472"/>
      <c r="AH34" s="472"/>
      <c r="AI34" s="472"/>
      <c r="AJ34" s="472"/>
      <c r="AK34" s="472"/>
      <c r="AL34" s="472"/>
      <c r="AM34" s="472"/>
      <c r="AN34" s="472"/>
      <c r="AO34" s="472"/>
      <c r="AP34" s="472"/>
      <c r="AQ34" s="473"/>
      <c r="AV34" s="130" t="s">
        <v>131</v>
      </c>
      <c r="AW34" s="122" t="s">
        <v>341</v>
      </c>
    </row>
    <row r="35" spans="1:49" s="2" customFormat="1" ht="15" customHeight="1">
      <c r="A35" s="419" t="s">
        <v>335</v>
      </c>
      <c r="B35" s="325"/>
      <c r="C35" s="325"/>
      <c r="D35" s="325"/>
      <c r="E35" s="325"/>
      <c r="F35" s="325"/>
      <c r="G35" s="325"/>
      <c r="H35" s="325"/>
      <c r="I35" s="325"/>
      <c r="J35" s="371"/>
      <c r="K35" s="478" t="s">
        <v>388</v>
      </c>
      <c r="L35" s="479"/>
      <c r="M35" s="479"/>
      <c r="N35" s="479"/>
      <c r="O35" s="479"/>
      <c r="P35" s="479"/>
      <c r="Q35" s="479"/>
      <c r="R35" s="479"/>
      <c r="S35" s="479"/>
      <c r="T35" s="479"/>
      <c r="U35" s="479"/>
      <c r="V35" s="479"/>
      <c r="W35" s="479"/>
      <c r="X35" s="479"/>
      <c r="Y35" s="479"/>
      <c r="Z35" s="479"/>
      <c r="AA35" s="480"/>
      <c r="AB35" s="307" t="s">
        <v>17</v>
      </c>
      <c r="AC35" s="308"/>
      <c r="AD35" s="308"/>
      <c r="AE35" s="308"/>
      <c r="AF35" s="308"/>
      <c r="AG35" s="308"/>
      <c r="AH35" s="308"/>
      <c r="AI35" s="308"/>
      <c r="AJ35" s="308"/>
      <c r="AK35" s="308"/>
      <c r="AL35" s="308"/>
      <c r="AM35" s="308"/>
      <c r="AN35" s="308"/>
      <c r="AO35" s="308"/>
      <c r="AP35" s="308"/>
      <c r="AQ35" s="309"/>
      <c r="AV35" s="130" t="s">
        <v>132</v>
      </c>
      <c r="AW35" s="122" t="s">
        <v>376</v>
      </c>
    </row>
    <row r="36" spans="1:49" s="2" customFormat="1" ht="15" customHeight="1">
      <c r="A36" s="236" t="s">
        <v>5</v>
      </c>
      <c r="B36" s="237"/>
      <c r="C36" s="237"/>
      <c r="D36" s="237"/>
      <c r="E36" s="237"/>
      <c r="F36" s="237"/>
      <c r="G36" s="237"/>
      <c r="H36" s="237"/>
      <c r="I36" s="237"/>
      <c r="J36" s="238"/>
      <c r="K36" s="239" t="s">
        <v>358</v>
      </c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40"/>
      <c r="AB36" s="471"/>
      <c r="AC36" s="472"/>
      <c r="AD36" s="472"/>
      <c r="AE36" s="472"/>
      <c r="AF36" s="472"/>
      <c r="AG36" s="472"/>
      <c r="AH36" s="472"/>
      <c r="AI36" s="472"/>
      <c r="AJ36" s="472"/>
      <c r="AK36" s="472"/>
      <c r="AL36" s="472"/>
      <c r="AM36" s="472"/>
      <c r="AN36" s="472"/>
      <c r="AO36" s="472"/>
      <c r="AP36" s="472"/>
      <c r="AQ36" s="473"/>
      <c r="AV36" s="130" t="s">
        <v>134</v>
      </c>
      <c r="AW36" s="122" t="s">
        <v>133</v>
      </c>
    </row>
    <row r="37" spans="1:49" s="2" customFormat="1" ht="15" customHeight="1">
      <c r="A37" s="236" t="s">
        <v>20</v>
      </c>
      <c r="B37" s="237"/>
      <c r="C37" s="237"/>
      <c r="D37" s="237"/>
      <c r="E37" s="237"/>
      <c r="F37" s="237"/>
      <c r="G37" s="237"/>
      <c r="H37" s="237"/>
      <c r="I37" s="237"/>
      <c r="J37" s="238"/>
      <c r="K37" s="4" t="s">
        <v>18</v>
      </c>
      <c r="L37" s="237" t="s">
        <v>389</v>
      </c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40"/>
      <c r="AB37" s="471"/>
      <c r="AC37" s="472"/>
      <c r="AD37" s="472"/>
      <c r="AE37" s="472"/>
      <c r="AF37" s="472"/>
      <c r="AG37" s="472"/>
      <c r="AH37" s="472"/>
      <c r="AI37" s="472"/>
      <c r="AJ37" s="472"/>
      <c r="AK37" s="472"/>
      <c r="AL37" s="472"/>
      <c r="AM37" s="472"/>
      <c r="AN37" s="472"/>
      <c r="AO37" s="472"/>
      <c r="AP37" s="472"/>
      <c r="AQ37" s="473"/>
      <c r="AV37" s="130" t="s">
        <v>135</v>
      </c>
      <c r="AW37" s="122" t="s">
        <v>97</v>
      </c>
    </row>
    <row r="38" spans="1:49" s="2" customFormat="1" ht="15" customHeight="1" thickBot="1">
      <c r="A38" s="388"/>
      <c r="B38" s="316"/>
      <c r="C38" s="316"/>
      <c r="D38" s="316"/>
      <c r="E38" s="316"/>
      <c r="F38" s="316"/>
      <c r="G38" s="316"/>
      <c r="H38" s="316"/>
      <c r="I38" s="316"/>
      <c r="J38" s="366"/>
      <c r="K38" s="5" t="s">
        <v>19</v>
      </c>
      <c r="L38" s="316" t="s">
        <v>390</v>
      </c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7"/>
      <c r="AB38" s="471"/>
      <c r="AC38" s="472"/>
      <c r="AD38" s="472"/>
      <c r="AE38" s="472"/>
      <c r="AF38" s="472"/>
      <c r="AG38" s="472"/>
      <c r="AH38" s="472"/>
      <c r="AI38" s="472"/>
      <c r="AJ38" s="472"/>
      <c r="AK38" s="472"/>
      <c r="AL38" s="472"/>
      <c r="AM38" s="472"/>
      <c r="AN38" s="472"/>
      <c r="AO38" s="472"/>
      <c r="AP38" s="472"/>
      <c r="AQ38" s="473"/>
      <c r="AV38" s="130" t="s">
        <v>352</v>
      </c>
      <c r="AW38" s="122" t="s">
        <v>377</v>
      </c>
    </row>
    <row r="39" spans="1:49" s="2" customFormat="1" ht="15" customHeight="1" thickBot="1">
      <c r="A39" s="217" t="s">
        <v>329</v>
      </c>
      <c r="B39" s="215"/>
      <c r="C39" s="215"/>
      <c r="D39" s="215"/>
      <c r="E39" s="215"/>
      <c r="F39" s="215"/>
      <c r="G39" s="215"/>
      <c r="H39" s="215"/>
      <c r="I39" s="215"/>
      <c r="J39" s="215"/>
      <c r="K39" s="215" t="e">
        <f>#REF!</f>
        <v>#REF!</v>
      </c>
      <c r="L39" s="215"/>
      <c r="M39" s="215"/>
      <c r="N39" s="215"/>
      <c r="O39" s="215"/>
      <c r="P39" s="215"/>
      <c r="Q39" s="215"/>
      <c r="R39" s="215"/>
      <c r="S39" s="215"/>
      <c r="T39" s="215"/>
      <c r="U39" s="354"/>
      <c r="V39" s="362" t="s">
        <v>14</v>
      </c>
      <c r="W39" s="215"/>
      <c r="X39" s="215"/>
      <c r="Y39" s="215"/>
      <c r="Z39" s="215"/>
      <c r="AA39" s="215"/>
      <c r="AB39" s="215" t="s">
        <v>359</v>
      </c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6"/>
      <c r="AV39" s="133" t="s">
        <v>47</v>
      </c>
      <c r="AW39" s="134" t="s">
        <v>32</v>
      </c>
    </row>
    <row r="40" spans="1:49" s="2" customFormat="1" ht="15" customHeight="1" thickTop="1" thickBot="1">
      <c r="A40" s="251"/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  <c r="AQ40" s="251"/>
      <c r="AV40" s="129" t="s">
        <v>48</v>
      </c>
      <c r="AW40" s="123" t="s">
        <v>156</v>
      </c>
    </row>
    <row r="41" spans="1:49" s="2" customFormat="1" ht="30" customHeight="1" thickTop="1">
      <c r="A41" s="336" t="s">
        <v>2</v>
      </c>
      <c r="B41" s="337"/>
      <c r="C41" s="337"/>
      <c r="D41" s="337"/>
      <c r="E41" s="337"/>
      <c r="F41" s="337"/>
      <c r="G41" s="337"/>
      <c r="H41" s="337"/>
      <c r="I41" s="337"/>
      <c r="J41" s="338"/>
      <c r="K41" s="426" t="e">
        <f>#REF!</f>
        <v>#REF!</v>
      </c>
      <c r="L41" s="427"/>
      <c r="M41" s="427"/>
      <c r="N41" s="427"/>
      <c r="O41" s="427"/>
      <c r="P41" s="427"/>
      <c r="Q41" s="427"/>
      <c r="R41" s="427"/>
      <c r="S41" s="427"/>
      <c r="T41" s="427"/>
      <c r="U41" s="427"/>
      <c r="V41" s="427"/>
      <c r="W41" s="427"/>
      <c r="X41" s="427"/>
      <c r="Y41" s="427"/>
      <c r="Z41" s="427"/>
      <c r="AA41" s="427"/>
      <c r="AB41" s="427"/>
      <c r="AC41" s="427"/>
      <c r="AD41" s="427"/>
      <c r="AE41" s="427"/>
      <c r="AF41" s="428"/>
      <c r="AG41" s="392" t="s">
        <v>337</v>
      </c>
      <c r="AH41" s="393"/>
      <c r="AI41" s="393"/>
      <c r="AJ41" s="393"/>
      <c r="AK41" s="393"/>
      <c r="AL41" s="393"/>
      <c r="AM41" s="394" t="e">
        <f>#REF!</f>
        <v>#REF!</v>
      </c>
      <c r="AN41" s="394"/>
      <c r="AO41" s="394"/>
      <c r="AP41" s="394"/>
      <c r="AQ41" s="395"/>
      <c r="AV41" s="130" t="s">
        <v>29</v>
      </c>
      <c r="AW41" s="122" t="s">
        <v>378</v>
      </c>
    </row>
    <row r="42" spans="1:49" s="2" customFormat="1" ht="30" customHeight="1" thickBot="1">
      <c r="A42" s="342"/>
      <c r="B42" s="343"/>
      <c r="C42" s="343"/>
      <c r="D42" s="343"/>
      <c r="E42" s="343"/>
      <c r="F42" s="343"/>
      <c r="G42" s="343"/>
      <c r="H42" s="343"/>
      <c r="I42" s="343"/>
      <c r="J42" s="344"/>
      <c r="K42" s="429"/>
      <c r="L42" s="430"/>
      <c r="M42" s="430"/>
      <c r="N42" s="430"/>
      <c r="O42" s="430"/>
      <c r="P42" s="430"/>
      <c r="Q42" s="430"/>
      <c r="R42" s="430"/>
      <c r="S42" s="430"/>
      <c r="T42" s="430"/>
      <c r="U42" s="430"/>
      <c r="V42" s="430"/>
      <c r="W42" s="430"/>
      <c r="X42" s="430"/>
      <c r="Y42" s="430"/>
      <c r="Z42" s="430"/>
      <c r="AA42" s="430"/>
      <c r="AB42" s="430"/>
      <c r="AC42" s="430"/>
      <c r="AD42" s="430"/>
      <c r="AE42" s="430"/>
      <c r="AF42" s="431"/>
      <c r="AG42" s="386" t="s">
        <v>52</v>
      </c>
      <c r="AH42" s="387"/>
      <c r="AI42" s="387"/>
      <c r="AJ42" s="387"/>
      <c r="AK42" s="387"/>
      <c r="AL42" s="441" t="e">
        <f>#REF!</f>
        <v>#REF!</v>
      </c>
      <c r="AM42" s="442"/>
      <c r="AN42" s="442"/>
      <c r="AO42" s="442"/>
      <c r="AP42" s="442"/>
      <c r="AQ42" s="443"/>
      <c r="AV42" s="130" t="s">
        <v>98</v>
      </c>
      <c r="AW42" s="122" t="s">
        <v>158</v>
      </c>
    </row>
    <row r="43" spans="1:49" s="2" customFormat="1" ht="15" customHeight="1" thickTop="1">
      <c r="A43" s="389" t="s">
        <v>51</v>
      </c>
      <c r="B43" s="390"/>
      <c r="C43" s="390"/>
      <c r="D43" s="390"/>
      <c r="E43" s="390"/>
      <c r="F43" s="390"/>
      <c r="G43" s="390"/>
      <c r="H43" s="390"/>
      <c r="I43" s="390"/>
      <c r="J43" s="391"/>
      <c r="K43" s="420" t="s">
        <v>159</v>
      </c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2"/>
      <c r="AG43" s="415" t="s">
        <v>25</v>
      </c>
      <c r="AH43" s="390"/>
      <c r="AI43" s="390"/>
      <c r="AJ43" s="390"/>
      <c r="AK43" s="390"/>
      <c r="AL43" s="450" t="s">
        <v>100</v>
      </c>
      <c r="AM43" s="450"/>
      <c r="AN43" s="450"/>
      <c r="AO43" s="450"/>
      <c r="AP43" s="450"/>
      <c r="AQ43" s="451"/>
      <c r="AV43" s="130" t="s">
        <v>99</v>
      </c>
      <c r="AW43" s="122" t="s">
        <v>159</v>
      </c>
    </row>
    <row r="44" spans="1:49" s="2" customFormat="1" ht="15" customHeight="1">
      <c r="A44" s="313"/>
      <c r="B44" s="314"/>
      <c r="C44" s="314"/>
      <c r="D44" s="314"/>
      <c r="E44" s="314"/>
      <c r="F44" s="314"/>
      <c r="G44" s="314"/>
      <c r="H44" s="314"/>
      <c r="I44" s="314"/>
      <c r="J44" s="315"/>
      <c r="K44" s="423"/>
      <c r="L44" s="424"/>
      <c r="M44" s="424"/>
      <c r="N44" s="424"/>
      <c r="O44" s="424"/>
      <c r="P44" s="424"/>
      <c r="Q44" s="424"/>
      <c r="R44" s="424"/>
      <c r="S44" s="424"/>
      <c r="T44" s="424"/>
      <c r="U44" s="424"/>
      <c r="V44" s="424"/>
      <c r="W44" s="424"/>
      <c r="X44" s="424"/>
      <c r="Y44" s="424"/>
      <c r="Z44" s="424"/>
      <c r="AA44" s="424"/>
      <c r="AB44" s="424"/>
      <c r="AC44" s="424"/>
      <c r="AD44" s="424"/>
      <c r="AE44" s="424"/>
      <c r="AF44" s="425"/>
      <c r="AG44" s="416"/>
      <c r="AH44" s="314"/>
      <c r="AI44" s="314"/>
      <c r="AJ44" s="314"/>
      <c r="AK44" s="314"/>
      <c r="AL44" s="452"/>
      <c r="AM44" s="452"/>
      <c r="AN44" s="452"/>
      <c r="AO44" s="452"/>
      <c r="AP44" s="452"/>
      <c r="AQ44" s="453"/>
      <c r="AV44" s="130" t="s">
        <v>100</v>
      </c>
      <c r="AW44" s="122" t="s">
        <v>160</v>
      </c>
    </row>
    <row r="45" spans="1:49" s="2" customFormat="1" ht="15" customHeight="1">
      <c r="A45" s="383" t="s">
        <v>357</v>
      </c>
      <c r="B45" s="384"/>
      <c r="C45" s="384"/>
      <c r="D45" s="384"/>
      <c r="E45" s="384"/>
      <c r="F45" s="384"/>
      <c r="G45" s="384"/>
      <c r="H45" s="384"/>
      <c r="I45" s="384"/>
      <c r="J45" s="385"/>
      <c r="K45" s="396" t="s">
        <v>395</v>
      </c>
      <c r="L45" s="397"/>
      <c r="M45" s="397"/>
      <c r="N45" s="397"/>
      <c r="O45" s="397"/>
      <c r="P45" s="397"/>
      <c r="Q45" s="397"/>
      <c r="R45" s="397"/>
      <c r="S45" s="397"/>
      <c r="T45" s="397"/>
      <c r="U45" s="397"/>
      <c r="V45" s="397"/>
      <c r="W45" s="397"/>
      <c r="X45" s="397"/>
      <c r="Y45" s="397"/>
      <c r="Z45" s="397"/>
      <c r="AA45" s="397"/>
      <c r="AB45" s="397"/>
      <c r="AC45" s="397"/>
      <c r="AD45" s="397"/>
      <c r="AE45" s="397"/>
      <c r="AF45" s="398"/>
      <c r="AG45" s="435" t="s">
        <v>195</v>
      </c>
      <c r="AH45" s="384"/>
      <c r="AI45" s="384"/>
      <c r="AJ45" s="384"/>
      <c r="AK45" s="384"/>
      <c r="AL45" s="384"/>
      <c r="AM45" s="384"/>
      <c r="AN45" s="384"/>
      <c r="AO45" s="384"/>
      <c r="AP45" s="384"/>
      <c r="AQ45" s="436"/>
      <c r="AV45" s="130" t="s">
        <v>101</v>
      </c>
      <c r="AW45" s="122" t="s">
        <v>379</v>
      </c>
    </row>
    <row r="46" spans="1:49" s="2" customFormat="1" ht="20.100000000000001" customHeight="1">
      <c r="A46" s="310"/>
      <c r="B46" s="311"/>
      <c r="C46" s="311"/>
      <c r="D46" s="311"/>
      <c r="E46" s="311"/>
      <c r="F46" s="311"/>
      <c r="G46" s="311"/>
      <c r="H46" s="311"/>
      <c r="I46" s="311"/>
      <c r="J46" s="312"/>
      <c r="K46" s="399"/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400"/>
      <c r="AB46" s="400"/>
      <c r="AC46" s="400"/>
      <c r="AD46" s="400"/>
      <c r="AE46" s="400"/>
      <c r="AF46" s="401"/>
      <c r="AG46" s="413" t="s">
        <v>394</v>
      </c>
      <c r="AH46" s="414"/>
      <c r="AI46" s="414"/>
      <c r="AJ46" s="414"/>
      <c r="AK46" s="414"/>
      <c r="AL46" s="414"/>
      <c r="AM46" s="414"/>
      <c r="AN46" s="414"/>
      <c r="AO46" s="411" t="s">
        <v>405</v>
      </c>
      <c r="AP46" s="411"/>
      <c r="AQ46" s="412"/>
      <c r="AV46" s="130" t="s">
        <v>102</v>
      </c>
      <c r="AW46" s="122" t="s">
        <v>380</v>
      </c>
    </row>
    <row r="47" spans="1:49" s="2" customFormat="1" ht="15" customHeight="1">
      <c r="A47" s="310"/>
      <c r="B47" s="311"/>
      <c r="C47" s="311"/>
      <c r="D47" s="311"/>
      <c r="E47" s="311"/>
      <c r="F47" s="311"/>
      <c r="G47" s="311"/>
      <c r="H47" s="311"/>
      <c r="I47" s="311"/>
      <c r="J47" s="312"/>
      <c r="K47" s="399"/>
      <c r="L47" s="400"/>
      <c r="M47" s="400"/>
      <c r="N47" s="400"/>
      <c r="O47" s="400"/>
      <c r="P47" s="400"/>
      <c r="Q47" s="400"/>
      <c r="R47" s="400"/>
      <c r="S47" s="400"/>
      <c r="T47" s="400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1"/>
      <c r="AG47" s="438" t="str">
        <f>IF(AG48="","","Objekty dle seznamu")</f>
        <v>Objekty dle seznamu</v>
      </c>
      <c r="AH47" s="439"/>
      <c r="AI47" s="439"/>
      <c r="AJ47" s="439"/>
      <c r="AK47" s="439"/>
      <c r="AL47" s="439"/>
      <c r="AM47" s="439"/>
      <c r="AN47" s="439"/>
      <c r="AO47" s="439"/>
      <c r="AP47" s="439"/>
      <c r="AQ47" s="440"/>
      <c r="AV47" s="130" t="s">
        <v>103</v>
      </c>
      <c r="AW47" s="122" t="s">
        <v>163</v>
      </c>
    </row>
    <row r="48" spans="1:49" s="2" customFormat="1" ht="15" customHeight="1">
      <c r="A48" s="313"/>
      <c r="B48" s="314"/>
      <c r="C48" s="314"/>
      <c r="D48" s="314"/>
      <c r="E48" s="314"/>
      <c r="F48" s="314"/>
      <c r="G48" s="314"/>
      <c r="H48" s="314"/>
      <c r="I48" s="314"/>
      <c r="J48" s="315"/>
      <c r="K48" s="402"/>
      <c r="L48" s="403"/>
      <c r="M48" s="403"/>
      <c r="N48" s="403"/>
      <c r="O48" s="403"/>
      <c r="P48" s="403"/>
      <c r="Q48" s="403"/>
      <c r="R48" s="403"/>
      <c r="S48" s="403"/>
      <c r="T48" s="403"/>
      <c r="U48" s="403"/>
      <c r="V48" s="403"/>
      <c r="W48" s="403"/>
      <c r="X48" s="403"/>
      <c r="Y48" s="403"/>
      <c r="Z48" s="403"/>
      <c r="AA48" s="403"/>
      <c r="AB48" s="403"/>
      <c r="AC48" s="403"/>
      <c r="AD48" s="403"/>
      <c r="AE48" s="403"/>
      <c r="AF48" s="404"/>
      <c r="AG48" s="405" t="s">
        <v>490</v>
      </c>
      <c r="AH48" s="406"/>
      <c r="AI48" s="406"/>
      <c r="AJ48" s="406"/>
      <c r="AK48" s="406"/>
      <c r="AL48" s="406"/>
      <c r="AM48" s="406"/>
      <c r="AN48" s="406"/>
      <c r="AO48" s="406"/>
      <c r="AP48" s="406"/>
      <c r="AQ48" s="407"/>
      <c r="AV48" s="130" t="s">
        <v>104</v>
      </c>
      <c r="AW48" s="122" t="s">
        <v>164</v>
      </c>
    </row>
    <row r="49" spans="1:49" s="2" customFormat="1" ht="24.95" customHeight="1">
      <c r="A49" s="383" t="s">
        <v>3</v>
      </c>
      <c r="B49" s="384"/>
      <c r="C49" s="384"/>
      <c r="D49" s="384"/>
      <c r="E49" s="384"/>
      <c r="F49" s="384"/>
      <c r="G49" s="384"/>
      <c r="H49" s="384"/>
      <c r="I49" s="384"/>
      <c r="J49" s="385"/>
      <c r="K49" s="408" t="s">
        <v>397</v>
      </c>
      <c r="L49" s="409"/>
      <c r="M49" s="409"/>
      <c r="N49" s="409"/>
      <c r="O49" s="409"/>
      <c r="P49" s="409"/>
      <c r="Q49" s="409"/>
      <c r="R49" s="409"/>
      <c r="S49" s="409"/>
      <c r="T49" s="409"/>
      <c r="U49" s="409"/>
      <c r="V49" s="409"/>
      <c r="W49" s="409"/>
      <c r="X49" s="409"/>
      <c r="Y49" s="409"/>
      <c r="Z49" s="409"/>
      <c r="AA49" s="409"/>
      <c r="AB49" s="409"/>
      <c r="AC49" s="409"/>
      <c r="AD49" s="409"/>
      <c r="AE49" s="409"/>
      <c r="AF49" s="410"/>
      <c r="AG49" s="435" t="s">
        <v>387</v>
      </c>
      <c r="AH49" s="384"/>
      <c r="AI49" s="384"/>
      <c r="AJ49" s="384"/>
      <c r="AK49" s="384"/>
      <c r="AL49" s="384"/>
      <c r="AM49" s="384"/>
      <c r="AN49" s="384"/>
      <c r="AO49" s="384"/>
      <c r="AP49" s="384"/>
      <c r="AQ49" s="436"/>
      <c r="AV49" s="130" t="s">
        <v>105</v>
      </c>
      <c r="AW49" s="122" t="s">
        <v>165</v>
      </c>
    </row>
    <row r="50" spans="1:49" s="2" customFormat="1" ht="20.100000000000001" customHeight="1">
      <c r="A50" s="236" t="s">
        <v>4</v>
      </c>
      <c r="B50" s="237"/>
      <c r="C50" s="237"/>
      <c r="D50" s="237"/>
      <c r="E50" s="237"/>
      <c r="F50" s="237"/>
      <c r="G50" s="237"/>
      <c r="H50" s="237"/>
      <c r="I50" s="237"/>
      <c r="J50" s="238"/>
      <c r="K50" s="444" t="s">
        <v>396</v>
      </c>
      <c r="L50" s="445"/>
      <c r="M50" s="445"/>
      <c r="N50" s="445"/>
      <c r="O50" s="445"/>
      <c r="P50" s="445"/>
      <c r="Q50" s="445"/>
      <c r="R50" s="445"/>
      <c r="S50" s="445"/>
      <c r="T50" s="445"/>
      <c r="U50" s="445"/>
      <c r="V50" s="445"/>
      <c r="W50" s="445"/>
      <c r="X50" s="445"/>
      <c r="Y50" s="445"/>
      <c r="Z50" s="445"/>
      <c r="AA50" s="445"/>
      <c r="AB50" s="445"/>
      <c r="AC50" s="445"/>
      <c r="AD50" s="445"/>
      <c r="AE50" s="445"/>
      <c r="AF50" s="446"/>
      <c r="AG50" s="363"/>
      <c r="AH50" s="278"/>
      <c r="AI50" s="278"/>
      <c r="AJ50" s="278"/>
      <c r="AK50" s="278"/>
      <c r="AL50" s="278"/>
      <c r="AM50" s="128" t="s">
        <v>319</v>
      </c>
      <c r="AN50" s="127" t="s">
        <v>326</v>
      </c>
      <c r="AO50" s="417" t="s">
        <v>45</v>
      </c>
      <c r="AP50" s="417"/>
      <c r="AQ50" s="418"/>
      <c r="AV50" s="130" t="s">
        <v>106</v>
      </c>
      <c r="AW50" s="122" t="s">
        <v>166</v>
      </c>
    </row>
    <row r="51" spans="1:49" s="2" customFormat="1" ht="15" customHeight="1">
      <c r="A51" s="419" t="s">
        <v>13</v>
      </c>
      <c r="B51" s="325"/>
      <c r="C51" s="325"/>
      <c r="D51" s="325"/>
      <c r="E51" s="325"/>
      <c r="F51" s="325"/>
      <c r="G51" s="325"/>
      <c r="H51" s="325"/>
      <c r="I51" s="325"/>
      <c r="J51" s="371"/>
      <c r="K51" s="324" t="s">
        <v>12</v>
      </c>
      <c r="L51" s="325"/>
      <c r="M51" s="325"/>
      <c r="N51" s="325"/>
      <c r="O51" s="325"/>
      <c r="P51" s="325"/>
      <c r="Q51" s="325"/>
      <c r="R51" s="325"/>
      <c r="S51" s="325"/>
      <c r="T51" s="325"/>
      <c r="U51" s="371"/>
      <c r="V51" s="324" t="s">
        <v>11</v>
      </c>
      <c r="W51" s="325"/>
      <c r="X51" s="325"/>
      <c r="Y51" s="325"/>
      <c r="Z51" s="447" t="s">
        <v>391</v>
      </c>
      <c r="AA51" s="447"/>
      <c r="AB51" s="447"/>
      <c r="AC51" s="447"/>
      <c r="AD51" s="447"/>
      <c r="AE51" s="447"/>
      <c r="AF51" s="448"/>
      <c r="AG51" s="373" t="s">
        <v>9</v>
      </c>
      <c r="AH51" s="325"/>
      <c r="AI51" s="325"/>
      <c r="AJ51" s="325"/>
      <c r="AK51" s="325"/>
      <c r="AL51" s="325"/>
      <c r="AM51" s="325"/>
      <c r="AN51" s="325"/>
      <c r="AO51" s="325"/>
      <c r="AP51" s="325"/>
      <c r="AQ51" s="326"/>
      <c r="AV51" s="129" t="s">
        <v>107</v>
      </c>
      <c r="AW51" s="123" t="s">
        <v>310</v>
      </c>
    </row>
    <row r="52" spans="1:49" s="2" customFormat="1" ht="15" customHeight="1">
      <c r="A52" s="388" t="s">
        <v>359</v>
      </c>
      <c r="B52" s="316"/>
      <c r="C52" s="316"/>
      <c r="D52" s="316"/>
      <c r="E52" s="316"/>
      <c r="F52" s="316"/>
      <c r="G52" s="316"/>
      <c r="H52" s="316"/>
      <c r="I52" s="316"/>
      <c r="J52" s="366"/>
      <c r="K52" s="437" t="s">
        <v>359</v>
      </c>
      <c r="L52" s="316"/>
      <c r="M52" s="316"/>
      <c r="N52" s="316"/>
      <c r="O52" s="316"/>
      <c r="P52" s="316"/>
      <c r="Q52" s="316"/>
      <c r="R52" s="316"/>
      <c r="S52" s="316"/>
      <c r="T52" s="316"/>
      <c r="U52" s="366"/>
      <c r="V52" s="437" t="s">
        <v>10</v>
      </c>
      <c r="W52" s="316"/>
      <c r="X52" s="316"/>
      <c r="Y52" s="316"/>
      <c r="Z52" s="316" t="s">
        <v>392</v>
      </c>
      <c r="AA52" s="316"/>
      <c r="AB52" s="316"/>
      <c r="AC52" s="316"/>
      <c r="AD52" s="316"/>
      <c r="AE52" s="316"/>
      <c r="AF52" s="449"/>
      <c r="AG52" s="432" t="e">
        <f>#REF!</f>
        <v>#REF!</v>
      </c>
      <c r="AH52" s="433"/>
      <c r="AI52" s="433"/>
      <c r="AJ52" s="433"/>
      <c r="AK52" s="433"/>
      <c r="AL52" s="433"/>
      <c r="AM52" s="433"/>
      <c r="AN52" s="433"/>
      <c r="AO52" s="433"/>
      <c r="AP52" s="433"/>
      <c r="AQ52" s="434"/>
      <c r="AV52" s="130" t="s">
        <v>136</v>
      </c>
      <c r="AW52" s="122" t="s">
        <v>381</v>
      </c>
    </row>
    <row r="53" spans="1:49" s="2" customFormat="1" ht="15" customHeight="1">
      <c r="A53" s="419" t="s">
        <v>21</v>
      </c>
      <c r="B53" s="325"/>
      <c r="C53" s="325"/>
      <c r="D53" s="325"/>
      <c r="E53" s="325"/>
      <c r="F53" s="325"/>
      <c r="G53" s="325"/>
      <c r="H53" s="325"/>
      <c r="I53" s="325"/>
      <c r="J53" s="371"/>
      <c r="K53" s="324" t="s">
        <v>22</v>
      </c>
      <c r="L53" s="325"/>
      <c r="M53" s="325"/>
      <c r="N53" s="325"/>
      <c r="O53" s="325"/>
      <c r="P53" s="325"/>
      <c r="Q53" s="325"/>
      <c r="R53" s="325"/>
      <c r="S53" s="325"/>
      <c r="T53" s="325"/>
      <c r="U53" s="371"/>
      <c r="V53" s="324" t="s">
        <v>23</v>
      </c>
      <c r="W53" s="325"/>
      <c r="X53" s="325"/>
      <c r="Y53" s="325"/>
      <c r="Z53" s="325"/>
      <c r="AA53" s="325"/>
      <c r="AB53" s="325"/>
      <c r="AC53" s="325"/>
      <c r="AD53" s="325"/>
      <c r="AE53" s="325"/>
      <c r="AF53" s="372"/>
      <c r="AG53" s="373" t="s">
        <v>334</v>
      </c>
      <c r="AH53" s="325"/>
      <c r="AI53" s="325"/>
      <c r="AJ53" s="325"/>
      <c r="AK53" s="325"/>
      <c r="AL53" s="325"/>
      <c r="AM53" s="325"/>
      <c r="AN53" s="325"/>
      <c r="AO53" s="325"/>
      <c r="AP53" s="325"/>
      <c r="AQ53" s="326"/>
      <c r="AV53" s="130" t="s">
        <v>137</v>
      </c>
      <c r="AW53" s="122" t="s">
        <v>168</v>
      </c>
    </row>
    <row r="54" spans="1:49" s="2" customFormat="1" ht="15" customHeight="1" thickBot="1">
      <c r="A54" s="241" t="e">
        <f>#REF!</f>
        <v>#REF!</v>
      </c>
      <c r="B54" s="242"/>
      <c r="C54" s="242"/>
      <c r="D54" s="242"/>
      <c r="E54" s="242"/>
      <c r="F54" s="242"/>
      <c r="G54" s="242"/>
      <c r="H54" s="242"/>
      <c r="I54" s="242"/>
      <c r="J54" s="242"/>
      <c r="K54" s="244" t="s">
        <v>398</v>
      </c>
      <c r="L54" s="242"/>
      <c r="M54" s="242"/>
      <c r="N54" s="242"/>
      <c r="O54" s="242"/>
      <c r="P54" s="242"/>
      <c r="Q54" s="242"/>
      <c r="R54" s="242"/>
      <c r="S54" s="242"/>
      <c r="T54" s="242"/>
      <c r="U54" s="243"/>
      <c r="V54" s="244" t="s">
        <v>393</v>
      </c>
      <c r="W54" s="242"/>
      <c r="X54" s="242"/>
      <c r="Y54" s="242"/>
      <c r="Z54" s="242"/>
      <c r="AA54" s="242"/>
      <c r="AB54" s="242"/>
      <c r="AC54" s="242"/>
      <c r="AD54" s="242"/>
      <c r="AE54" s="242"/>
      <c r="AF54" s="374"/>
      <c r="AG54" s="375" t="e">
        <f>#REF!</f>
        <v>#REF!</v>
      </c>
      <c r="AH54" s="376"/>
      <c r="AI54" s="376"/>
      <c r="AJ54" s="376"/>
      <c r="AK54" s="376"/>
      <c r="AL54" s="376"/>
      <c r="AM54" s="376"/>
      <c r="AN54" s="376"/>
      <c r="AO54" s="376"/>
      <c r="AP54" s="376"/>
      <c r="AQ54" s="377"/>
      <c r="AV54" s="131" t="s">
        <v>138</v>
      </c>
      <c r="AW54" s="126" t="s">
        <v>169</v>
      </c>
    </row>
    <row r="55" spans="1:49" ht="9.9499999999999993" customHeight="1" thickTop="1">
      <c r="A55" s="356" t="s">
        <v>336</v>
      </c>
      <c r="B55" s="357"/>
      <c r="C55" s="357"/>
      <c r="D55" s="357"/>
      <c r="E55" s="357"/>
      <c r="F55" s="357"/>
      <c r="G55" s="357"/>
      <c r="H55" s="357"/>
      <c r="I55" s="357"/>
      <c r="J55" s="358"/>
      <c r="K55" s="359" t="s">
        <v>9</v>
      </c>
      <c r="L55" s="357"/>
      <c r="M55" s="357"/>
      <c r="N55" s="357"/>
      <c r="O55" s="358"/>
      <c r="P55" s="359" t="s">
        <v>42</v>
      </c>
      <c r="Q55" s="357"/>
      <c r="R55" s="357"/>
      <c r="S55" s="357"/>
      <c r="T55" s="357"/>
      <c r="U55" s="358"/>
      <c r="V55" s="359" t="s">
        <v>54</v>
      </c>
      <c r="W55" s="357"/>
      <c r="X55" s="357"/>
      <c r="Y55" s="357"/>
      <c r="Z55" s="357"/>
      <c r="AA55" s="357"/>
      <c r="AB55" s="357"/>
      <c r="AC55" s="357"/>
      <c r="AD55" s="358"/>
      <c r="AE55" s="359" t="s">
        <v>50</v>
      </c>
      <c r="AF55" s="357"/>
      <c r="AG55" s="357"/>
      <c r="AH55" s="359" t="s">
        <v>53</v>
      </c>
      <c r="AI55" s="357"/>
      <c r="AJ55" s="357"/>
      <c r="AK55" s="357"/>
      <c r="AL55" s="357"/>
      <c r="AM55" s="358"/>
      <c r="AN55" s="359" t="s">
        <v>26</v>
      </c>
      <c r="AO55" s="357"/>
      <c r="AP55" s="357"/>
      <c r="AQ55" s="361"/>
      <c r="AU55" s="2"/>
      <c r="AV55" s="130" t="s">
        <v>139</v>
      </c>
      <c r="AW55" s="122" t="s">
        <v>170</v>
      </c>
    </row>
    <row r="56" spans="1:49" ht="15" customHeight="1">
      <c r="A56" s="13" t="e">
        <f>MID(AM41,1,1)</f>
        <v>#REF!</v>
      </c>
      <c r="B56" s="14" t="e">
        <f>MID(AM41,2,1)</f>
        <v>#REF!</v>
      </c>
      <c r="C56" s="14" t="e">
        <f>MID(AM41,3,1)</f>
        <v>#REF!</v>
      </c>
      <c r="D56" s="14" t="e">
        <f>MID(AM41,4,1)</f>
        <v>#REF!</v>
      </c>
      <c r="E56" s="14" t="e">
        <f>MID(AM41,5,1)</f>
        <v>#REF!</v>
      </c>
      <c r="F56" s="14" t="e">
        <f>MID(AM41,6,1)</f>
        <v>#REF!</v>
      </c>
      <c r="G56" s="14" t="e">
        <f>MID(AM41,7,1)</f>
        <v>#REF!</v>
      </c>
      <c r="H56" s="14" t="e">
        <f>MID(AM41,8,1)</f>
        <v>#REF!</v>
      </c>
      <c r="I56" s="14" t="e">
        <f>MID(AM41,9,1)</f>
        <v>#REF!</v>
      </c>
      <c r="J56" s="14" t="e">
        <f>MID(AM41,10,1)</f>
        <v>#REF!</v>
      </c>
      <c r="K56" s="14" t="s">
        <v>1</v>
      </c>
      <c r="L56" s="14" t="str">
        <f>IF(MID(AG50,1,1)="","X",MID(AG50,1,1))</f>
        <v>X</v>
      </c>
      <c r="M56" s="14" t="str">
        <f>IF(MID(AG50,2,1)="","X",MID(AG50,2,1))</f>
        <v>X</v>
      </c>
      <c r="N56" s="14" t="str">
        <f>IF(MID(AG50,3,1)="","X",MID(AG50,3,1))</f>
        <v>X</v>
      </c>
      <c r="O56" s="14" t="str">
        <f>IF(MID(AG50,4,1)="","X",MID(AG50,4,1))</f>
        <v>X</v>
      </c>
      <c r="P56" s="14" t="s">
        <v>1</v>
      </c>
      <c r="Q56" s="14" t="str">
        <f>MID(AG44,1,1)</f>
        <v/>
      </c>
      <c r="R56" s="14" t="str">
        <f>IF(MID(AG44,3,1)="","X",MID(AG44,3,1))</f>
        <v>X</v>
      </c>
      <c r="S56" s="14" t="str">
        <f>IF(MID(AG44,5,1)="","X",MID(AG44,5,1))</f>
        <v>X</v>
      </c>
      <c r="T56" s="14" t="str">
        <f>IF(MID(AG44,7,1)="","X",IF(MID(AG44,8,1)="","0",IF(MID(AG44,7,1)="","X",MID(AG44,7,1))))</f>
        <v>X</v>
      </c>
      <c r="U56" s="14" t="str">
        <f>IF(MID(AG44,7,1)="","X",IF(MID(AG44,8,1)="",MID(AG44,7,1),MID(AG44,8,1)))</f>
        <v>X</v>
      </c>
      <c r="V56" s="14" t="s">
        <v>1</v>
      </c>
      <c r="W56" s="14" t="str">
        <f>IF($AG$48="",IF($AG$46="-","X",IF(MID(SUBSTITUTE($AG$46," ",""),1,1)="","X",MID(SUBSTITUTE($AG$46," ",""),1,1))),MID(SUBSTITUTE($AG$48," ",""),1,1))</f>
        <v>S</v>
      </c>
      <c r="X56" s="14" t="str">
        <f>IF($AG$48="",IF($AG$46="-","X",IF(MID(SUBSTITUTE($AG$46," ",""),2,1)="","X",MID(SUBSTITUTE($AG$46," ",""),2,1))),MID(SUBSTITUTE($AG$48," ",""),2,1))</f>
        <v>K</v>
      </c>
      <c r="Y56" s="14" t="str">
        <f>IF($AG$48="",IF($AG$46="-","X",IF(MID(SUBSTITUTE($AG$46," ",""),3,1)="","X",MID(SUBSTITUTE($AG$46," ",""),3,1))),MID(SUBSTITUTE($AG$48," ",""),3,1))</f>
        <v>X</v>
      </c>
      <c r="Z56" s="14" t="str">
        <f>IF($AG$48="",IF($AG$46="-","X",IF(MID(SUBSTITUTE($AG$46," ",""),4,1)="","X",MID(SUBSTITUTE($AG$46," ",""),4,1))),MID(SUBSTITUTE($AG$48," ",""),4,1))</f>
        <v>X</v>
      </c>
      <c r="AA56" s="14" t="str">
        <f>IF($AG$48="",IF($AG$46="-","X",IF(MID(SUBSTITUTE($AG$46," ",""),6,1)="","X",MID(SUBSTITUTE($AG$46," ",""),6,1))),MID(SUBSTITUTE($AG$48," ",""),6,1))</f>
        <v>X</v>
      </c>
      <c r="AB56" s="14" t="str">
        <f>IF($AG$48="",IF($AG$46="-","X",IF(MID(SUBSTITUTE($AG$46," ",""),7,1)="","X",MID(SUBSTITUTE($AG$46," ",""),7,1))),MID(SUBSTITUTE($AG$48," ",""),7,1))</f>
        <v>X</v>
      </c>
      <c r="AC56" s="14" t="str">
        <f>IF($AG$48="",IF($AG$46="-","X",IF(MID(SUBSTITUTE($AG$46," ",""),9,1)="","X",MID(SUBSTITUTE($AG$46," ",""),9,1))),MID(SUBSTITUTE($AG$48," ",""),9,1))</f>
        <v>X</v>
      </c>
      <c r="AD56" s="14" t="str">
        <f>IF($AG$48="",IF($AG$46="-","X",IF(MID(SUBSTITUTE($AG$46," ",""),10,1)="","X",MID(SUBSTITUTE($AG$46," ",""),10,1))),MID(SUBSTITUTE($AG$48," ",""),10,1))</f>
        <v>X</v>
      </c>
      <c r="AE56" s="14" t="s">
        <v>1</v>
      </c>
      <c r="AF56" s="14" t="str">
        <f>IF($AG$48="",IF($AO$46="-","X",IF(MID(SUBSTITUTE($AO$46," ",""),2,1)="","X",MID(SUBSTITUTE($AO$46," ",""),2,1))),"X")</f>
        <v>X</v>
      </c>
      <c r="AG56" s="14" t="str">
        <f>IF($AG$48="",IF($AO$46="-","X",IF(MID(SUBSTITUTE($AO$46," ",""),3,1)="","X",MID(SUBSTITUTE($AO$46," ",""),3,1))),"X")</f>
        <v>X</v>
      </c>
      <c r="AH56" s="14" t="s">
        <v>1</v>
      </c>
      <c r="AI56" s="14" t="str">
        <f>IF(MID(AM50,1,1)="","X",MID(AM50,1,1))</f>
        <v>2</v>
      </c>
      <c r="AJ56" s="14" t="s">
        <v>1</v>
      </c>
      <c r="AK56" s="14" t="str">
        <f>IF(MID(AO50,1,1)="","X",MID(AO50,1,1))</f>
        <v>3</v>
      </c>
      <c r="AL56" s="14" t="str">
        <f>IF(MID(AO50,2,1)="","X",MID(AO50,2,1))</f>
        <v>0</v>
      </c>
      <c r="AM56" s="14" t="str">
        <f>IF(MID(AO50,3,1)="","X",MID(AO50,3,1))</f>
        <v>1</v>
      </c>
      <c r="AN56" s="14" t="s">
        <v>1</v>
      </c>
      <c r="AO56" s="14" t="str">
        <f>IF(MID(A21,1,1)="","X",MID(A21,1,1))</f>
        <v>0</v>
      </c>
      <c r="AP56" s="14" t="str">
        <f>IF(MID(A21,2,1)="","X",IF(MID(A21,3,1)="","0",IF(MID(A21,2,1)="","X",MID(A21,2,1))))</f>
        <v>0</v>
      </c>
      <c r="AQ56" s="15" t="str">
        <f>IF(MID(A21,2,1)="","X",IF(MID(A21,3,1)="",MID(A21,2,1),MID(A21,3,1)))</f>
        <v>0</v>
      </c>
      <c r="AU56" s="2"/>
      <c r="AV56" s="130" t="s">
        <v>140</v>
      </c>
      <c r="AW56" s="122" t="s">
        <v>171</v>
      </c>
    </row>
    <row r="57" spans="1:49" ht="15" customHeight="1">
      <c r="A57" s="360" t="s">
        <v>186</v>
      </c>
      <c r="B57" s="360"/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60"/>
      <c r="AH57" s="360"/>
      <c r="AI57" s="360"/>
      <c r="AJ57" s="360"/>
      <c r="AK57" s="360"/>
      <c r="AL57" s="360"/>
      <c r="AM57" s="360"/>
      <c r="AN57" s="360"/>
      <c r="AO57" s="360"/>
      <c r="AP57" s="360"/>
      <c r="AQ57" s="360"/>
      <c r="AU57" s="2"/>
      <c r="AV57" s="130" t="s">
        <v>141</v>
      </c>
      <c r="AW57" s="122" t="s">
        <v>172</v>
      </c>
    </row>
    <row r="58" spans="1:49">
      <c r="A58" s="360"/>
      <c r="B58" s="360"/>
      <c r="C58" s="360"/>
      <c r="D58" s="360"/>
      <c r="E58" s="360"/>
      <c r="F58" s="360"/>
      <c r="G58" s="360"/>
      <c r="H58" s="360"/>
      <c r="I58" s="360"/>
      <c r="J58" s="360"/>
      <c r="K58" s="360"/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  <c r="AG58" s="360"/>
      <c r="AH58" s="360"/>
      <c r="AI58" s="360"/>
      <c r="AJ58" s="360"/>
      <c r="AK58" s="360"/>
      <c r="AL58" s="360"/>
      <c r="AM58" s="360"/>
      <c r="AN58" s="360"/>
      <c r="AO58" s="360"/>
      <c r="AP58" s="360"/>
      <c r="AQ58" s="360"/>
      <c r="AV58" s="129" t="s">
        <v>109</v>
      </c>
      <c r="AW58" s="123" t="s">
        <v>110</v>
      </c>
    </row>
    <row r="59" spans="1:49" ht="17.25" customHeight="1">
      <c r="AV59" s="130" t="s">
        <v>142</v>
      </c>
      <c r="AW59" s="122" t="s">
        <v>173</v>
      </c>
    </row>
    <row r="60" spans="1:49" ht="17.25" customHeight="1">
      <c r="AV60" s="130" t="s">
        <v>143</v>
      </c>
      <c r="AW60" s="122" t="s">
        <v>382</v>
      </c>
    </row>
    <row r="61" spans="1:49" ht="17.25" customHeight="1">
      <c r="AV61" s="130" t="s">
        <v>144</v>
      </c>
      <c r="AW61" s="122" t="s">
        <v>383</v>
      </c>
    </row>
    <row r="62" spans="1:49" ht="17.25" customHeight="1">
      <c r="AV62" s="130" t="s">
        <v>145</v>
      </c>
      <c r="AW62" s="122" t="s">
        <v>384</v>
      </c>
    </row>
    <row r="63" spans="1:49" ht="17.25" customHeight="1">
      <c r="AV63" s="130" t="s">
        <v>146</v>
      </c>
      <c r="AW63" s="122" t="s">
        <v>177</v>
      </c>
    </row>
    <row r="64" spans="1:49" ht="17.25" customHeight="1">
      <c r="AV64" s="130" t="s">
        <v>147</v>
      </c>
      <c r="AW64" s="122" t="s">
        <v>385</v>
      </c>
    </row>
    <row r="65" spans="48:49" ht="17.25" customHeight="1">
      <c r="AV65" s="130" t="s">
        <v>148</v>
      </c>
      <c r="AW65" s="122" t="s">
        <v>178</v>
      </c>
    </row>
    <row r="66" spans="48:49" ht="17.25" customHeight="1">
      <c r="AV66" s="130" t="s">
        <v>149</v>
      </c>
      <c r="AW66" s="122" t="s">
        <v>179</v>
      </c>
    </row>
    <row r="67" spans="48:49" ht="17.25" customHeight="1">
      <c r="AV67" s="130" t="s">
        <v>150</v>
      </c>
      <c r="AW67" s="122" t="s">
        <v>180</v>
      </c>
    </row>
    <row r="68" spans="48:49" ht="17.25" customHeight="1">
      <c r="AV68" s="129" t="s">
        <v>111</v>
      </c>
      <c r="AW68" s="123" t="s">
        <v>112</v>
      </c>
    </row>
    <row r="69" spans="48:49" ht="17.25" customHeight="1">
      <c r="AV69" s="130" t="s">
        <v>151</v>
      </c>
      <c r="AW69" s="122" t="s">
        <v>181</v>
      </c>
    </row>
    <row r="70" spans="48:49" ht="17.25" customHeight="1">
      <c r="AV70" s="130" t="s">
        <v>152</v>
      </c>
      <c r="AW70" s="122" t="s">
        <v>182</v>
      </c>
    </row>
    <row r="71" spans="48:49" ht="17.25" customHeight="1" thickBot="1">
      <c r="AV71" s="132" t="s">
        <v>153</v>
      </c>
      <c r="AW71" s="124" t="s">
        <v>183</v>
      </c>
    </row>
    <row r="72" spans="48:49" ht="17.25" customHeight="1"/>
    <row r="73" spans="48:49" ht="17.25" customHeight="1"/>
    <row r="74" spans="48:49" ht="17.25" customHeight="1"/>
    <row r="75" spans="48:49" ht="17.25" customHeight="1"/>
    <row r="76" spans="48:49" ht="17.25" customHeight="1"/>
    <row r="77" spans="48:49" ht="17.25" customHeight="1"/>
    <row r="78" spans="48:49" ht="17.25" customHeight="1"/>
    <row r="79" spans="48:49" ht="17.25" customHeight="1"/>
    <row r="80" spans="48:49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</sheetData>
  <dataConsolidate/>
  <mergeCells count="118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</mergeCells>
  <dataValidations xWindow="668" yWindow="717" count="3">
    <dataValidation allowBlank="1" showInputMessage="1" showErrorMessage="1" promptTitle="Označení objektu" prompt="[SO XX-XX-XX]" sqref="AG46"/>
    <dataValidation allowBlank="1" showInputMessage="1" showErrorMessage="1" promptTitle="Označení skupiny objektů" prompt="[SK XX-XX-XX]" sqref="AG48:AQ48"/>
    <dataValidation type="list" allowBlank="1" showInputMessage="1" showErrorMessage="1" promptTitle="Podobjekt" prompt="[.XX]" sqref="AO46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17"/>
  <sheetViews>
    <sheetView showGridLines="0" view="pageBreakPreview" zoomScaleNormal="130" zoomScaleSheetLayoutView="100" workbookViewId="0">
      <selection activeCell="A12" sqref="A12:AQ29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3" s="2" customFormat="1" ht="15" customHeight="1">
      <c r="A1" s="474" t="s">
        <v>26</v>
      </c>
      <c r="B1" s="474"/>
      <c r="C1" s="474"/>
      <c r="D1" s="474"/>
      <c r="E1" s="474"/>
      <c r="F1" s="474" t="s">
        <v>15</v>
      </c>
      <c r="G1" s="474"/>
      <c r="H1" s="474"/>
      <c r="I1" s="474"/>
      <c r="J1" s="474"/>
      <c r="K1" s="474" t="s">
        <v>27</v>
      </c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  <c r="AC1" s="474"/>
      <c r="AD1" s="474"/>
      <c r="AE1" s="474"/>
      <c r="AF1" s="474"/>
      <c r="AG1" s="474"/>
      <c r="AH1" s="474"/>
      <c r="AI1" s="474"/>
      <c r="AJ1" s="474"/>
      <c r="AK1" s="474"/>
      <c r="AL1" s="474" t="s">
        <v>189</v>
      </c>
      <c r="AM1" s="474"/>
      <c r="AN1" s="474"/>
      <c r="AO1" s="474"/>
      <c r="AP1" s="474"/>
      <c r="AQ1" s="474"/>
    </row>
    <row r="2" spans="1:43" s="2" customFormat="1" ht="15" customHeight="1" thickBot="1">
      <c r="A2" s="486" t="s">
        <v>400</v>
      </c>
      <c r="B2" s="486"/>
      <c r="C2" s="486"/>
      <c r="D2" s="486"/>
      <c r="E2" s="486"/>
      <c r="F2" s="487">
        <v>43738</v>
      </c>
      <c r="G2" s="487"/>
      <c r="H2" s="487"/>
      <c r="I2" s="487"/>
      <c r="J2" s="487"/>
      <c r="K2" s="488" t="s">
        <v>401</v>
      </c>
      <c r="L2" s="488"/>
      <c r="M2" s="488"/>
      <c r="N2" s="488"/>
      <c r="O2" s="488"/>
      <c r="P2" s="488"/>
      <c r="Q2" s="488"/>
      <c r="R2" s="488"/>
      <c r="S2" s="488"/>
      <c r="T2" s="488"/>
      <c r="U2" s="488"/>
      <c r="V2" s="488"/>
      <c r="W2" s="488"/>
      <c r="X2" s="488"/>
      <c r="Y2" s="488"/>
      <c r="Z2" s="488"/>
      <c r="AA2" s="488"/>
      <c r="AB2" s="488"/>
      <c r="AC2" s="488"/>
      <c r="AD2" s="488"/>
      <c r="AE2" s="488"/>
      <c r="AF2" s="488"/>
      <c r="AG2" s="488"/>
      <c r="AH2" s="488"/>
      <c r="AI2" s="488"/>
      <c r="AJ2" s="488"/>
      <c r="AK2" s="488"/>
      <c r="AL2" s="488" t="s">
        <v>190</v>
      </c>
      <c r="AM2" s="488"/>
      <c r="AN2" s="488"/>
      <c r="AO2" s="488"/>
      <c r="AP2" s="488"/>
      <c r="AQ2" s="488"/>
    </row>
    <row r="3" spans="1:43" s="2" customFormat="1" ht="15" customHeight="1" thickTop="1">
      <c r="A3" s="389" t="s">
        <v>51</v>
      </c>
      <c r="B3" s="390"/>
      <c r="C3" s="390"/>
      <c r="D3" s="390"/>
      <c r="E3" s="390"/>
      <c r="F3" s="390"/>
      <c r="G3" s="390"/>
      <c r="H3" s="390"/>
      <c r="I3" s="390"/>
      <c r="J3" s="391"/>
      <c r="K3" s="420" t="s">
        <v>159</v>
      </c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  <c r="AC3" s="421"/>
      <c r="AD3" s="421"/>
      <c r="AE3" s="421"/>
      <c r="AF3" s="422"/>
      <c r="AG3" s="415" t="s">
        <v>25</v>
      </c>
      <c r="AH3" s="390"/>
      <c r="AI3" s="390"/>
      <c r="AJ3" s="390"/>
      <c r="AK3" s="390"/>
      <c r="AL3" s="450" t="s">
        <v>99</v>
      </c>
      <c r="AM3" s="450"/>
      <c r="AN3" s="450"/>
      <c r="AO3" s="450"/>
      <c r="AP3" s="450"/>
      <c r="AQ3" s="451"/>
    </row>
    <row r="4" spans="1:43" s="2" customFormat="1" ht="15" customHeight="1">
      <c r="A4" s="313"/>
      <c r="B4" s="314"/>
      <c r="C4" s="314"/>
      <c r="D4" s="314"/>
      <c r="E4" s="314"/>
      <c r="F4" s="314"/>
      <c r="G4" s="314"/>
      <c r="H4" s="314"/>
      <c r="I4" s="314"/>
      <c r="J4" s="315"/>
      <c r="K4" s="423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24"/>
      <c r="AC4" s="424"/>
      <c r="AD4" s="424"/>
      <c r="AE4" s="424"/>
      <c r="AF4" s="425"/>
      <c r="AG4" s="416"/>
      <c r="AH4" s="314"/>
      <c r="AI4" s="314"/>
      <c r="AJ4" s="314"/>
      <c r="AK4" s="314"/>
      <c r="AL4" s="452"/>
      <c r="AM4" s="452"/>
      <c r="AN4" s="452"/>
      <c r="AO4" s="452"/>
      <c r="AP4" s="452"/>
      <c r="AQ4" s="453"/>
    </row>
    <row r="5" spans="1:43" s="2" customFormat="1" ht="15" customHeight="1">
      <c r="A5" s="383" t="s">
        <v>357</v>
      </c>
      <c r="B5" s="384"/>
      <c r="C5" s="384"/>
      <c r="D5" s="384"/>
      <c r="E5" s="384"/>
      <c r="F5" s="384"/>
      <c r="G5" s="384"/>
      <c r="H5" s="384"/>
      <c r="I5" s="384"/>
      <c r="J5" s="385"/>
      <c r="K5" s="396" t="s">
        <v>415</v>
      </c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8"/>
      <c r="AG5" s="435" t="s">
        <v>195</v>
      </c>
      <c r="AH5" s="384"/>
      <c r="AI5" s="384"/>
      <c r="AJ5" s="384"/>
      <c r="AK5" s="384"/>
      <c r="AL5" s="384"/>
      <c r="AM5" s="384"/>
      <c r="AN5" s="384"/>
      <c r="AO5" s="384"/>
      <c r="AP5" s="384"/>
      <c r="AQ5" s="436"/>
    </row>
    <row r="6" spans="1:43" s="2" customFormat="1" ht="20.100000000000001" customHeight="1">
      <c r="A6" s="310"/>
      <c r="B6" s="311"/>
      <c r="C6" s="311"/>
      <c r="D6" s="311"/>
      <c r="E6" s="311"/>
      <c r="F6" s="311"/>
      <c r="G6" s="311"/>
      <c r="H6" s="311"/>
      <c r="I6" s="311"/>
      <c r="J6" s="312"/>
      <c r="K6" s="399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0"/>
      <c r="AE6" s="400"/>
      <c r="AF6" s="401"/>
      <c r="AG6" s="494" t="s">
        <v>416</v>
      </c>
      <c r="AH6" s="489"/>
      <c r="AI6" s="489"/>
      <c r="AJ6" s="489"/>
      <c r="AK6" s="489"/>
      <c r="AL6" s="489"/>
      <c r="AM6" s="489"/>
      <c r="AN6" s="489"/>
      <c r="AO6" s="489"/>
      <c r="AP6" s="489"/>
      <c r="AQ6" s="490"/>
    </row>
    <row r="7" spans="1:43" s="2" customFormat="1" ht="15" customHeight="1">
      <c r="A7" s="310"/>
      <c r="B7" s="311"/>
      <c r="C7" s="311"/>
      <c r="D7" s="311"/>
      <c r="E7" s="311"/>
      <c r="F7" s="311"/>
      <c r="G7" s="311"/>
      <c r="H7" s="311"/>
      <c r="I7" s="311"/>
      <c r="J7" s="312"/>
      <c r="K7" s="399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0"/>
      <c r="Z7" s="400"/>
      <c r="AA7" s="400"/>
      <c r="AB7" s="400"/>
      <c r="AC7" s="400"/>
      <c r="AD7" s="400"/>
      <c r="AE7" s="400"/>
      <c r="AF7" s="401"/>
      <c r="AG7" s="438" t="str">
        <f>IF(AG8="","","Objekty dle seznamu")</f>
        <v/>
      </c>
      <c r="AH7" s="439"/>
      <c r="AI7" s="439"/>
      <c r="AJ7" s="439"/>
      <c r="AK7" s="439"/>
      <c r="AL7" s="439"/>
      <c r="AM7" s="439"/>
      <c r="AN7" s="439"/>
      <c r="AO7" s="439"/>
      <c r="AP7" s="439"/>
      <c r="AQ7" s="440"/>
    </row>
    <row r="8" spans="1:43" s="2" customFormat="1" ht="15" customHeight="1">
      <c r="A8" s="313"/>
      <c r="B8" s="314"/>
      <c r="C8" s="314"/>
      <c r="D8" s="314"/>
      <c r="E8" s="314"/>
      <c r="F8" s="314"/>
      <c r="G8" s="314"/>
      <c r="H8" s="314"/>
      <c r="I8" s="314"/>
      <c r="J8" s="315"/>
      <c r="K8" s="402"/>
      <c r="L8" s="403"/>
      <c r="M8" s="403"/>
      <c r="N8" s="403"/>
      <c r="O8" s="403"/>
      <c r="P8" s="403"/>
      <c r="Q8" s="403"/>
      <c r="R8" s="403"/>
      <c r="S8" s="403"/>
      <c r="T8" s="403"/>
      <c r="U8" s="403"/>
      <c r="V8" s="403"/>
      <c r="W8" s="403"/>
      <c r="X8" s="403"/>
      <c r="Y8" s="403"/>
      <c r="Z8" s="403"/>
      <c r="AA8" s="403"/>
      <c r="AB8" s="403"/>
      <c r="AC8" s="403"/>
      <c r="AD8" s="403"/>
      <c r="AE8" s="403"/>
      <c r="AF8" s="404"/>
      <c r="AG8" s="491"/>
      <c r="AH8" s="492"/>
      <c r="AI8" s="492"/>
      <c r="AJ8" s="492"/>
      <c r="AK8" s="492"/>
      <c r="AL8" s="492"/>
      <c r="AM8" s="492"/>
      <c r="AN8" s="492"/>
      <c r="AO8" s="492"/>
      <c r="AP8" s="492"/>
      <c r="AQ8" s="493"/>
    </row>
    <row r="9" spans="1:43" s="2" customFormat="1" ht="20.100000000000001" customHeight="1">
      <c r="A9" s="383" t="s">
        <v>3</v>
      </c>
      <c r="B9" s="384"/>
      <c r="C9" s="384"/>
      <c r="D9" s="384"/>
      <c r="E9" s="384"/>
      <c r="F9" s="384"/>
      <c r="G9" s="384"/>
      <c r="H9" s="384"/>
      <c r="I9" s="384"/>
      <c r="J9" s="385"/>
      <c r="K9" s="408" t="s">
        <v>321</v>
      </c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10"/>
      <c r="AG9" s="435" t="s">
        <v>387</v>
      </c>
      <c r="AH9" s="384"/>
      <c r="AI9" s="384"/>
      <c r="AJ9" s="384"/>
      <c r="AK9" s="384"/>
      <c r="AL9" s="384"/>
      <c r="AM9" s="384"/>
      <c r="AN9" s="384"/>
      <c r="AO9" s="384"/>
      <c r="AP9" s="384"/>
      <c r="AQ9" s="436"/>
    </row>
    <row r="10" spans="1:43" s="2" customFormat="1" ht="20.100000000000001" customHeight="1">
      <c r="A10" s="236" t="s">
        <v>4</v>
      </c>
      <c r="B10" s="237"/>
      <c r="C10" s="237"/>
      <c r="D10" s="237"/>
      <c r="E10" s="237"/>
      <c r="F10" s="237"/>
      <c r="G10" s="237"/>
      <c r="H10" s="237"/>
      <c r="I10" s="237"/>
      <c r="J10" s="238"/>
      <c r="K10" s="495" t="s">
        <v>31</v>
      </c>
      <c r="L10" s="496"/>
      <c r="M10" s="496"/>
      <c r="N10" s="496"/>
      <c r="O10" s="496"/>
      <c r="P10" s="496"/>
      <c r="Q10" s="496"/>
      <c r="R10" s="496"/>
      <c r="S10" s="496"/>
      <c r="T10" s="496"/>
      <c r="U10" s="496"/>
      <c r="V10" s="496"/>
      <c r="W10" s="496"/>
      <c r="X10" s="496"/>
      <c r="Y10" s="496"/>
      <c r="Z10" s="496"/>
      <c r="AA10" s="496"/>
      <c r="AB10" s="496"/>
      <c r="AC10" s="496"/>
      <c r="AD10" s="496"/>
      <c r="AE10" s="496"/>
      <c r="AF10" s="497"/>
      <c r="AG10" s="498"/>
      <c r="AH10" s="499"/>
      <c r="AI10" s="499"/>
      <c r="AJ10" s="499"/>
      <c r="AK10" s="499"/>
      <c r="AL10" s="128" t="s">
        <v>399</v>
      </c>
      <c r="AM10" s="125" t="s">
        <v>326</v>
      </c>
      <c r="AN10" s="417" t="s">
        <v>325</v>
      </c>
      <c r="AO10" s="417"/>
      <c r="AP10" s="417"/>
      <c r="AQ10" s="418"/>
    </row>
    <row r="11" spans="1:43" s="2" customFormat="1" ht="15" customHeight="1">
      <c r="A11" s="419" t="s">
        <v>13</v>
      </c>
      <c r="B11" s="325"/>
      <c r="C11" s="325"/>
      <c r="D11" s="325"/>
      <c r="E11" s="325"/>
      <c r="F11" s="325"/>
      <c r="G11" s="325"/>
      <c r="H11" s="325"/>
      <c r="I11" s="325"/>
      <c r="J11" s="371"/>
      <c r="K11" s="324" t="s">
        <v>12</v>
      </c>
      <c r="L11" s="325"/>
      <c r="M11" s="325"/>
      <c r="N11" s="325"/>
      <c r="O11" s="325"/>
      <c r="P11" s="325"/>
      <c r="Q11" s="325"/>
      <c r="R11" s="325"/>
      <c r="S11" s="325"/>
      <c r="T11" s="325"/>
      <c r="U11" s="371"/>
      <c r="V11" s="324" t="s">
        <v>11</v>
      </c>
      <c r="W11" s="325"/>
      <c r="X11" s="325"/>
      <c r="Y11" s="325"/>
      <c r="Z11" s="325" t="s">
        <v>355</v>
      </c>
      <c r="AA11" s="325"/>
      <c r="AB11" s="325"/>
      <c r="AC11" s="325"/>
      <c r="AD11" s="325"/>
      <c r="AE11" s="325"/>
      <c r="AF11" s="372"/>
      <c r="AG11" s="373" t="s">
        <v>9</v>
      </c>
      <c r="AH11" s="325"/>
      <c r="AI11" s="325"/>
      <c r="AJ11" s="325"/>
      <c r="AK11" s="325"/>
      <c r="AL11" s="325"/>
      <c r="AM11" s="325"/>
      <c r="AN11" s="325"/>
      <c r="AO11" s="325"/>
      <c r="AP11" s="325"/>
      <c r="AQ11" s="326"/>
    </row>
    <row r="12" spans="1:43" s="2" customFormat="1" ht="15" customHeight="1">
      <c r="A12" s="388" t="s">
        <v>353</v>
      </c>
      <c r="B12" s="316"/>
      <c r="C12" s="316"/>
      <c r="D12" s="316"/>
      <c r="E12" s="316"/>
      <c r="F12" s="316"/>
      <c r="G12" s="316"/>
      <c r="H12" s="316"/>
      <c r="I12" s="316"/>
      <c r="J12" s="366"/>
      <c r="K12" s="437" t="s">
        <v>354</v>
      </c>
      <c r="L12" s="316"/>
      <c r="M12" s="316"/>
      <c r="N12" s="316"/>
      <c r="O12" s="316"/>
      <c r="P12" s="316"/>
      <c r="Q12" s="316"/>
      <c r="R12" s="316"/>
      <c r="S12" s="316"/>
      <c r="T12" s="316"/>
      <c r="U12" s="366"/>
      <c r="V12" s="437" t="s">
        <v>10</v>
      </c>
      <c r="W12" s="316"/>
      <c r="X12" s="316"/>
      <c r="Y12" s="316"/>
      <c r="Z12" s="316" t="s">
        <v>356</v>
      </c>
      <c r="AA12" s="316"/>
      <c r="AB12" s="316"/>
      <c r="AC12" s="316"/>
      <c r="AD12" s="316"/>
      <c r="AE12" s="316"/>
      <c r="AF12" s="449"/>
      <c r="AG12" s="432" t="s">
        <v>330</v>
      </c>
      <c r="AH12" s="433"/>
      <c r="AI12" s="433"/>
      <c r="AJ12" s="433"/>
      <c r="AK12" s="433"/>
      <c r="AL12" s="433"/>
      <c r="AM12" s="433"/>
      <c r="AN12" s="433"/>
      <c r="AO12" s="433"/>
      <c r="AP12" s="433"/>
      <c r="AQ12" s="434"/>
    </row>
    <row r="13" spans="1:43" s="2" customFormat="1" ht="15" customHeight="1">
      <c r="A13" s="419" t="s">
        <v>21</v>
      </c>
      <c r="B13" s="325"/>
      <c r="C13" s="325"/>
      <c r="D13" s="325"/>
      <c r="E13" s="325"/>
      <c r="F13" s="325"/>
      <c r="G13" s="325"/>
      <c r="H13" s="325"/>
      <c r="I13" s="325"/>
      <c r="J13" s="371"/>
      <c r="K13" s="324" t="s">
        <v>22</v>
      </c>
      <c r="L13" s="325"/>
      <c r="M13" s="325"/>
      <c r="N13" s="325"/>
      <c r="O13" s="325"/>
      <c r="P13" s="325"/>
      <c r="Q13" s="325"/>
      <c r="R13" s="325"/>
      <c r="S13" s="325"/>
      <c r="T13" s="325"/>
      <c r="U13" s="371"/>
      <c r="V13" s="324" t="s">
        <v>23</v>
      </c>
      <c r="W13" s="325"/>
      <c r="X13" s="325"/>
      <c r="Y13" s="325"/>
      <c r="Z13" s="325"/>
      <c r="AA13" s="325"/>
      <c r="AB13" s="325"/>
      <c r="AC13" s="325"/>
      <c r="AD13" s="325"/>
      <c r="AE13" s="325"/>
      <c r="AF13" s="372"/>
      <c r="AG13" s="373" t="s">
        <v>334</v>
      </c>
      <c r="AH13" s="325"/>
      <c r="AI13" s="325"/>
      <c r="AJ13" s="325"/>
      <c r="AK13" s="325"/>
      <c r="AL13" s="325"/>
      <c r="AM13" s="325"/>
      <c r="AN13" s="325"/>
      <c r="AO13" s="325"/>
      <c r="AP13" s="325"/>
      <c r="AQ13" s="326"/>
    </row>
    <row r="14" spans="1:43" s="2" customFormat="1" ht="15" customHeight="1" thickBot="1">
      <c r="A14" s="241" t="s">
        <v>402</v>
      </c>
      <c r="B14" s="242"/>
      <c r="C14" s="242"/>
      <c r="D14" s="242"/>
      <c r="E14" s="242"/>
      <c r="F14" s="242"/>
      <c r="G14" s="242"/>
      <c r="H14" s="242"/>
      <c r="I14" s="242"/>
      <c r="J14" s="242"/>
      <c r="K14" s="244" t="s">
        <v>403</v>
      </c>
      <c r="L14" s="242"/>
      <c r="M14" s="242"/>
      <c r="N14" s="242"/>
      <c r="O14" s="242"/>
      <c r="P14" s="242"/>
      <c r="Q14" s="242"/>
      <c r="R14" s="242"/>
      <c r="S14" s="242"/>
      <c r="T14" s="242"/>
      <c r="U14" s="243"/>
      <c r="V14" s="244" t="s">
        <v>28</v>
      </c>
      <c r="W14" s="242"/>
      <c r="X14" s="242"/>
      <c r="Y14" s="242"/>
      <c r="Z14" s="242"/>
      <c r="AA14" s="242"/>
      <c r="AB14" s="242"/>
      <c r="AC14" s="242"/>
      <c r="AD14" s="242"/>
      <c r="AE14" s="242"/>
      <c r="AF14" s="374"/>
      <c r="AG14" s="375">
        <v>44104</v>
      </c>
      <c r="AH14" s="376"/>
      <c r="AI14" s="376"/>
      <c r="AJ14" s="376"/>
      <c r="AK14" s="376"/>
      <c r="AL14" s="376"/>
      <c r="AM14" s="376"/>
      <c r="AN14" s="376"/>
      <c r="AO14" s="376"/>
      <c r="AP14" s="376"/>
      <c r="AQ14" s="377"/>
    </row>
    <row r="15" spans="1:43" s="2" customFormat="1" ht="15" customHeight="1" thickTop="1">
      <c r="A15" s="356" t="s">
        <v>336</v>
      </c>
      <c r="B15" s="357"/>
      <c r="C15" s="357"/>
      <c r="D15" s="357"/>
      <c r="E15" s="357"/>
      <c r="F15" s="357"/>
      <c r="G15" s="357"/>
      <c r="H15" s="357"/>
      <c r="I15" s="357"/>
      <c r="J15" s="358"/>
      <c r="K15" s="359" t="s">
        <v>9</v>
      </c>
      <c r="L15" s="357"/>
      <c r="M15" s="357"/>
      <c r="N15" s="357"/>
      <c r="O15" s="358"/>
      <c r="P15" s="359" t="s">
        <v>42</v>
      </c>
      <c r="Q15" s="357"/>
      <c r="R15" s="357"/>
      <c r="S15" s="357"/>
      <c r="T15" s="357"/>
      <c r="U15" s="358"/>
      <c r="V15" s="359" t="s">
        <v>54</v>
      </c>
      <c r="W15" s="357"/>
      <c r="X15" s="357"/>
      <c r="Y15" s="357"/>
      <c r="Z15" s="357"/>
      <c r="AA15" s="357"/>
      <c r="AB15" s="357"/>
      <c r="AC15" s="357"/>
      <c r="AD15" s="358"/>
      <c r="AE15" s="359" t="s">
        <v>50</v>
      </c>
      <c r="AF15" s="357"/>
      <c r="AG15" s="357"/>
      <c r="AH15" s="105" t="s">
        <v>53</v>
      </c>
      <c r="AI15" s="106"/>
      <c r="AJ15" s="106"/>
      <c r="AK15" s="106"/>
      <c r="AL15" s="106"/>
      <c r="AM15" s="106"/>
      <c r="AN15" s="105" t="s">
        <v>26</v>
      </c>
      <c r="AO15" s="106"/>
      <c r="AP15" s="106"/>
      <c r="AQ15" s="104"/>
    </row>
    <row r="16" spans="1:43" s="2" customFormat="1" ht="13.5" customHeight="1">
      <c r="A16" s="13" t="s">
        <v>404</v>
      </c>
      <c r="B16" s="14" t="s">
        <v>0</v>
      </c>
      <c r="C16" s="14" t="s">
        <v>0</v>
      </c>
      <c r="D16" s="14" t="s">
        <v>0</v>
      </c>
      <c r="E16" s="14" t="s">
        <v>0</v>
      </c>
      <c r="F16" s="14" t="s">
        <v>0</v>
      </c>
      <c r="G16" s="14" t="s">
        <v>0</v>
      </c>
      <c r="H16" s="14" t="s">
        <v>0</v>
      </c>
      <c r="I16" s="14" t="s">
        <v>0</v>
      </c>
      <c r="J16" s="14" t="s">
        <v>0</v>
      </c>
      <c r="K16" s="14" t="s">
        <v>1</v>
      </c>
      <c r="L16" s="14" t="str">
        <f>IF(MID($AG$12,1,1)="","X",MID($AG$12,1,1))</f>
        <v>D</v>
      </c>
      <c r="M16" s="14" t="str">
        <f>IF(MID($AG$12,2,1)="","X",MID($AG$12,2,1))</f>
        <v>S</v>
      </c>
      <c r="N16" s="14" t="str">
        <f>IF(MID($AG$12,3,1)="","X",MID($AG$12,3,1))</f>
        <v>P</v>
      </c>
      <c r="O16" s="14" t="str">
        <f>IF(MID($AG$12,4,1)="","X",MID($AG$12,4,1))</f>
        <v>X</v>
      </c>
      <c r="P16" s="14" t="s">
        <v>1</v>
      </c>
      <c r="Q16" s="14" t="str">
        <f>MID(AG4,1,1)</f>
        <v/>
      </c>
      <c r="R16" s="14" t="str">
        <f>IF(MID($AL$3,1,1)="","X",MID($AL$3,1,1))</f>
        <v>D</v>
      </c>
      <c r="S16" s="14" t="str">
        <f>IF(MID($AL$3,3,1)="","X",MID($AL$3,3,1))</f>
        <v>2</v>
      </c>
      <c r="T16" s="14" t="str">
        <f>IF(MID($AL$3,5,1)="","X",MID($AL$3,5,1))</f>
        <v>1</v>
      </c>
      <c r="U16" s="14" t="str">
        <f>IF(MID($AL$3,7,1)="","X",MID($AL$3,7,1))</f>
        <v>3</v>
      </c>
      <c r="V16" s="14" t="s">
        <v>1</v>
      </c>
      <c r="W16" s="14" t="str">
        <f>IF($AG$8="",IF($AG$6="-","X",IF(MID(SUBSTITUTE($AG$6," ",""),1,1)="","X",MID(SUBSTITUTE($AG$6," ",""),1,1))),MID(SUBSTITUTE($AG$8," ",""),1,1))</f>
        <v>S</v>
      </c>
      <c r="X16" s="14" t="str">
        <f>IF($AG$8="",IF($AG$6="-","X",IF(MID(SUBSTITUTE($AG$6," ",""),2,1)="","X",MID(SUBSTITUTE($AG$6," ",""),2,1))),MID(SUBSTITUTE($AG$8," ",""),2,1))</f>
        <v>O</v>
      </c>
      <c r="Y16" s="14" t="str">
        <f>IF($AG$8="",IF($AG$6="-","X",IF(MID(SUBSTITUTE($AG$6," ",""),3,1)="","X",MID(SUBSTITUTE($AG$6," ",""),3,1))),MID(SUBSTITUTE($AG$8," ",""),3,1))</f>
        <v>1</v>
      </c>
      <c r="Z16" s="14" t="str">
        <f>IF($AG$8="",IF($AG$6="-","X",IF(MID(SUBSTITUTE($AG$6," ",""),4,1)="","X",MID(SUBSTITUTE($AG$6," ",""),4,1))),MID(SUBSTITUTE($AG$8," ",""),4,1))</f>
        <v>2</v>
      </c>
      <c r="AA16" s="14" t="str">
        <f>IF($AG$8="",IF($AG$6="-","X",IF(MID(SUBSTITUTE($AG$6," ",""),6,1)="","X",MID(SUBSTITUTE($AG$6," ",""),6,1))),MID(SUBSTITUTE($AG$8," ",""),6,1))</f>
        <v>1</v>
      </c>
      <c r="AB16" s="14" t="str">
        <f>IF($AG$8="",IF($AG$6="-","X",IF(MID(SUBSTITUTE($AG$6," ",""),7,1)="","X",MID(SUBSTITUTE($AG$6," ",""),7,1))),MID(SUBSTITUTE($AG$8," ",""),7,1))</f>
        <v>3</v>
      </c>
      <c r="AC16" s="14" t="str">
        <f>IF($AG$8="",IF($AG$6="-","X",IF(MID(SUBSTITUTE($AG$6," ",""),9,1)="","X",MID(SUBSTITUTE($AG$6," ",""),9,1))),MID(SUBSTITUTE($AG$8," ",""),9,1))</f>
        <v>0</v>
      </c>
      <c r="AD16" s="14" t="str">
        <f>IF($AG$8="",IF($AG$6="-","X",IF(MID(SUBSTITUTE($AG$6," ",""),10,1)="","X",MID(SUBSTITUTE($AG$6," ",""),10,1))),MID(SUBSTITUTE($AG$8," ",""),10,1))</f>
        <v>2</v>
      </c>
      <c r="AE16" s="14" t="s">
        <v>1</v>
      </c>
      <c r="AF16" s="14" t="str">
        <f>IF($AG$8="",IF($AP$6="-","X",IF(MID(SUBSTITUTE($AP$6," ",""),2,1)="","X",MID(SUBSTITUTE($AP$6," ",""),2,1))),"X")</f>
        <v>X</v>
      </c>
      <c r="AG16" s="14" t="str">
        <f>IF($AG$8="",IF($AP$6="-","X",IF(MID(SUBSTITUTE($AP$6," ",""),3,1)="","X",MID(SUBSTITUTE($AP$6," ",""),3,1))),"X")</f>
        <v>X</v>
      </c>
      <c r="AH16" s="14" t="s">
        <v>1</v>
      </c>
      <c r="AI16" s="14" t="str">
        <f>IF(MID(AL10,1,1)="","X",MID(AL10,1,1))</f>
        <v>0</v>
      </c>
      <c r="AJ16" s="14" t="s">
        <v>1</v>
      </c>
      <c r="AK16" s="14" t="str">
        <f>IF(MID(AN10,1,1)="","X",MID(AN10,1,1))</f>
        <v>1</v>
      </c>
      <c r="AL16" s="14" t="str">
        <f>IF(MID(AN10,2,1)="","X",MID(AN10,2,1))</f>
        <v>0</v>
      </c>
      <c r="AM16" s="14" t="str">
        <f>IF(MID(AN10,3,1)="","X",MID(AN10,3,1))</f>
        <v>2</v>
      </c>
      <c r="AN16" s="14" t="s">
        <v>1</v>
      </c>
      <c r="AO16" s="14" t="str">
        <f>IF(MID(A2,1,1)="","X",MID(A2,1,1))</f>
        <v>P</v>
      </c>
      <c r="AP16" s="14" t="str">
        <f>IF(MID(A2,2,1)="","X",MID(A2,2,1))</f>
        <v>0</v>
      </c>
      <c r="AQ16" s="15" t="str">
        <f>IF(MID(A2,3,1)="","X",MID(A2,3,1))</f>
        <v>3</v>
      </c>
    </row>
    <row r="17" spans="1:43" ht="15" customHeight="1">
      <c r="A17" s="500" t="s">
        <v>186</v>
      </c>
      <c r="B17" s="500"/>
      <c r="C17" s="500"/>
      <c r="D17" s="500"/>
      <c r="E17" s="500"/>
      <c r="F17" s="500"/>
      <c r="G17" s="500"/>
      <c r="H17" s="500"/>
      <c r="I17" s="500"/>
      <c r="J17" s="500"/>
      <c r="K17" s="500"/>
      <c r="L17" s="500"/>
      <c r="M17" s="500"/>
      <c r="N17" s="500"/>
      <c r="O17" s="500"/>
      <c r="P17" s="500"/>
      <c r="Q17" s="500"/>
      <c r="R17" s="500"/>
      <c r="S17" s="500"/>
      <c r="T17" s="500"/>
      <c r="U17" s="500"/>
      <c r="V17" s="500"/>
      <c r="W17" s="500"/>
      <c r="X17" s="500"/>
      <c r="Y17" s="500"/>
      <c r="Z17" s="500"/>
      <c r="AA17" s="500"/>
      <c r="AB17" s="500"/>
      <c r="AC17" s="500"/>
      <c r="AD17" s="500"/>
      <c r="AE17" s="500"/>
      <c r="AF17" s="500"/>
      <c r="AG17" s="500"/>
      <c r="AH17" s="500"/>
      <c r="AI17" s="500"/>
      <c r="AJ17" s="500"/>
      <c r="AK17" s="500"/>
      <c r="AL17" s="500"/>
      <c r="AM17" s="500"/>
      <c r="AN17" s="500"/>
      <c r="AO17" s="500"/>
      <c r="AP17" s="500"/>
      <c r="AQ17" s="500"/>
    </row>
  </sheetData>
  <mergeCells count="50"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9:J9"/>
    <mergeCell ref="K9:AF9"/>
    <mergeCell ref="A10:J10"/>
    <mergeCell ref="K10:AF10"/>
    <mergeCell ref="AG9:AQ9"/>
    <mergeCell ref="AN10:AQ10"/>
    <mergeCell ref="AG10:AK10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B69"/>
  <sheetViews>
    <sheetView workbookViewId="0"/>
  </sheetViews>
  <sheetFormatPr defaultRowHeight="18" customHeight="1"/>
  <cols>
    <col min="1" max="1" width="9.19921875" style="111" customWidth="1"/>
    <col min="2" max="2" width="59.8984375" style="111" customWidth="1"/>
    <col min="3" max="7" width="66" style="111" customWidth="1"/>
    <col min="8" max="16384" width="8.796875" style="111"/>
  </cols>
  <sheetData>
    <row r="1" spans="1:2" ht="18" customHeight="1">
      <c r="A1" s="111" t="s">
        <v>184</v>
      </c>
      <c r="B1" s="111" t="s">
        <v>185</v>
      </c>
    </row>
    <row r="2" spans="1:2" s="113" customFormat="1" ht="28.5" customHeight="1">
      <c r="A2" s="112" t="s">
        <v>33</v>
      </c>
      <c r="B2" s="112" t="s">
        <v>113</v>
      </c>
    </row>
    <row r="3" spans="1:2" s="113" customFormat="1" ht="18" customHeight="1">
      <c r="A3" s="114" t="s">
        <v>55</v>
      </c>
      <c r="B3" s="114" t="s">
        <v>56</v>
      </c>
    </row>
    <row r="4" spans="1:2" s="113" customFormat="1" ht="18" customHeight="1">
      <c r="A4" s="115" t="s">
        <v>57</v>
      </c>
      <c r="B4" s="115" t="s">
        <v>58</v>
      </c>
    </row>
    <row r="5" spans="1:2" s="113" customFormat="1" ht="18" customHeight="1">
      <c r="A5" s="115" t="s">
        <v>59</v>
      </c>
      <c r="B5" s="115" t="s">
        <v>60</v>
      </c>
    </row>
    <row r="6" spans="1:2" s="113" customFormat="1" ht="18" customHeight="1">
      <c r="A6" s="115" t="s">
        <v>61</v>
      </c>
      <c r="B6" s="115" t="s">
        <v>62</v>
      </c>
    </row>
    <row r="7" spans="1:2" s="113" customFormat="1" ht="18" customHeight="1">
      <c r="A7" s="115" t="s">
        <v>63</v>
      </c>
      <c r="B7" s="115" t="s">
        <v>64</v>
      </c>
    </row>
    <row r="8" spans="1:2" s="113" customFormat="1" ht="18" customHeight="1">
      <c r="A8" s="115" t="s">
        <v>65</v>
      </c>
      <c r="B8" s="115" t="s">
        <v>66</v>
      </c>
    </row>
    <row r="9" spans="1:2" s="113" customFormat="1" ht="18" customHeight="1">
      <c r="A9" s="115" t="s">
        <v>67</v>
      </c>
      <c r="B9" s="115" t="s">
        <v>68</v>
      </c>
    </row>
    <row r="10" spans="1:2" s="113" customFormat="1" ht="18" customHeight="1">
      <c r="A10" s="115" t="s">
        <v>69</v>
      </c>
      <c r="B10" s="115" t="s">
        <v>70</v>
      </c>
    </row>
    <row r="11" spans="1:2" s="113" customFormat="1" ht="18" customHeight="1">
      <c r="A11" s="114" t="s">
        <v>71</v>
      </c>
      <c r="B11" s="114" t="s">
        <v>72</v>
      </c>
    </row>
    <row r="12" spans="1:2" s="113" customFormat="1" ht="18" customHeight="1">
      <c r="A12" s="115" t="s">
        <v>73</v>
      </c>
      <c r="B12" s="115" t="s">
        <v>74</v>
      </c>
    </row>
    <row r="13" spans="1:2" s="113" customFormat="1" ht="18" customHeight="1">
      <c r="A13" s="115" t="s">
        <v>120</v>
      </c>
      <c r="B13" s="115" t="s">
        <v>75</v>
      </c>
    </row>
    <row r="14" spans="1:2" s="113" customFormat="1" ht="18" customHeight="1">
      <c r="A14" s="115" t="s">
        <v>121</v>
      </c>
      <c r="B14" s="115" t="s">
        <v>76</v>
      </c>
    </row>
    <row r="15" spans="1:2" s="113" customFormat="1" ht="18" customHeight="1">
      <c r="A15" s="115" t="s">
        <v>77</v>
      </c>
      <c r="B15" s="115" t="s">
        <v>78</v>
      </c>
    </row>
    <row r="16" spans="1:2" s="113" customFormat="1" ht="18" customHeight="1">
      <c r="A16" s="115" t="s">
        <v>122</v>
      </c>
      <c r="B16" s="115" t="s">
        <v>79</v>
      </c>
    </row>
    <row r="17" spans="1:2" s="113" customFormat="1" ht="18" customHeight="1">
      <c r="A17" s="115" t="s">
        <v>80</v>
      </c>
      <c r="B17" s="115" t="s">
        <v>81</v>
      </c>
    </row>
    <row r="18" spans="1:2" s="113" customFormat="1" ht="18" customHeight="1">
      <c r="A18" s="115" t="s">
        <v>82</v>
      </c>
      <c r="B18" s="115" t="s">
        <v>83</v>
      </c>
    </row>
    <row r="19" spans="1:2" s="113" customFormat="1" ht="18" customHeight="1">
      <c r="A19" s="115" t="s">
        <v>117</v>
      </c>
      <c r="B19" s="115" t="s">
        <v>116</v>
      </c>
    </row>
    <row r="20" spans="1:2" s="113" customFormat="1" ht="18" customHeight="1">
      <c r="A20" s="115" t="s">
        <v>118</v>
      </c>
      <c r="B20" s="115" t="s">
        <v>119</v>
      </c>
    </row>
    <row r="21" spans="1:2" s="113" customFormat="1" ht="18" customHeight="1">
      <c r="A21" s="115" t="s">
        <v>114</v>
      </c>
      <c r="B21" s="115" t="s">
        <v>115</v>
      </c>
    </row>
    <row r="22" spans="1:2" s="113" customFormat="1" ht="18" customHeight="1">
      <c r="A22" s="114" t="s">
        <v>84</v>
      </c>
      <c r="B22" s="114" t="s">
        <v>85</v>
      </c>
    </row>
    <row r="23" spans="1:2" s="113" customFormat="1" ht="18" customHeight="1">
      <c r="A23" s="115" t="s">
        <v>123</v>
      </c>
      <c r="B23" s="115" t="s">
        <v>86</v>
      </c>
    </row>
    <row r="24" spans="1:2" s="113" customFormat="1" ht="18" customHeight="1">
      <c r="A24" s="115" t="s">
        <v>124</v>
      </c>
      <c r="B24" s="115" t="s">
        <v>87</v>
      </c>
    </row>
    <row r="25" spans="1:2" s="113" customFormat="1" ht="18" customHeight="1">
      <c r="A25" s="115" t="s">
        <v>125</v>
      </c>
      <c r="B25" s="115" t="s">
        <v>88</v>
      </c>
    </row>
    <row r="26" spans="1:2" s="113" customFormat="1" ht="18" customHeight="1">
      <c r="A26" s="115" t="s">
        <v>126</v>
      </c>
      <c r="B26" s="115" t="s">
        <v>89</v>
      </c>
    </row>
    <row r="27" spans="1:2" s="113" customFormat="1" ht="18" customHeight="1">
      <c r="A27" s="115" t="s">
        <v>127</v>
      </c>
      <c r="B27" s="115" t="s">
        <v>154</v>
      </c>
    </row>
    <row r="28" spans="1:2" s="113" customFormat="1" ht="18" customHeight="1">
      <c r="A28" s="115" t="s">
        <v>128</v>
      </c>
      <c r="B28" s="115" t="s">
        <v>155</v>
      </c>
    </row>
    <row r="29" spans="1:2" s="113" customFormat="1" ht="18" customHeight="1">
      <c r="A29" s="115" t="s">
        <v>129</v>
      </c>
      <c r="B29" s="115" t="s">
        <v>90</v>
      </c>
    </row>
    <row r="30" spans="1:2" s="113" customFormat="1" ht="18" customHeight="1">
      <c r="A30" s="115" t="s">
        <v>130</v>
      </c>
      <c r="B30" s="115" t="s">
        <v>91</v>
      </c>
    </row>
    <row r="31" spans="1:2" s="113" customFormat="1" ht="18" customHeight="1">
      <c r="A31" s="115" t="s">
        <v>92</v>
      </c>
      <c r="B31" s="115" t="s">
        <v>93</v>
      </c>
    </row>
    <row r="32" spans="1:2" s="113" customFormat="1" ht="18" customHeight="1">
      <c r="A32" s="114" t="s">
        <v>94</v>
      </c>
      <c r="B32" s="114" t="s">
        <v>95</v>
      </c>
    </row>
    <row r="33" spans="1:2" s="113" customFormat="1" ht="18" customHeight="1">
      <c r="A33" s="115" t="s">
        <v>131</v>
      </c>
      <c r="B33" s="115" t="s">
        <v>96</v>
      </c>
    </row>
    <row r="34" spans="1:2" s="113" customFormat="1" ht="18" customHeight="1">
      <c r="A34" s="115" t="s">
        <v>132</v>
      </c>
      <c r="B34" s="115" t="s">
        <v>133</v>
      </c>
    </row>
    <row r="35" spans="1:2" s="113" customFormat="1" ht="18" customHeight="1">
      <c r="A35" s="115" t="s">
        <v>134</v>
      </c>
      <c r="B35" s="115" t="s">
        <v>97</v>
      </c>
    </row>
    <row r="36" spans="1:2" s="113" customFormat="1" ht="18" customHeight="1">
      <c r="A36" s="115" t="s">
        <v>135</v>
      </c>
      <c r="B36" s="115" t="s">
        <v>95</v>
      </c>
    </row>
    <row r="37" spans="1:2" s="113" customFormat="1" ht="28.5" customHeight="1">
      <c r="A37" s="112" t="s">
        <v>47</v>
      </c>
      <c r="B37" s="112" t="s">
        <v>32</v>
      </c>
    </row>
    <row r="38" spans="1:2" s="113" customFormat="1" ht="20.25" customHeight="1">
      <c r="A38" s="114" t="s">
        <v>48</v>
      </c>
      <c r="B38" s="114" t="s">
        <v>156</v>
      </c>
    </row>
    <row r="39" spans="1:2" s="113" customFormat="1" ht="18" customHeight="1">
      <c r="A39" s="115" t="s">
        <v>29</v>
      </c>
      <c r="B39" s="115" t="s">
        <v>157</v>
      </c>
    </row>
    <row r="40" spans="1:2" s="113" customFormat="1" ht="18" customHeight="1">
      <c r="A40" s="115" t="s">
        <v>98</v>
      </c>
      <c r="B40" s="115" t="s">
        <v>158</v>
      </c>
    </row>
    <row r="41" spans="1:2" s="113" customFormat="1" ht="18" customHeight="1">
      <c r="A41" s="115" t="s">
        <v>99</v>
      </c>
      <c r="B41" s="115" t="s">
        <v>159</v>
      </c>
    </row>
    <row r="42" spans="1:2" s="113" customFormat="1" ht="18" customHeight="1">
      <c r="A42" s="115" t="s">
        <v>100</v>
      </c>
      <c r="B42" s="115" t="s">
        <v>160</v>
      </c>
    </row>
    <row r="43" spans="1:2" s="113" customFormat="1" ht="18" customHeight="1">
      <c r="A43" s="115" t="s">
        <v>101</v>
      </c>
      <c r="B43" s="115" t="s">
        <v>161</v>
      </c>
    </row>
    <row r="44" spans="1:2" s="113" customFormat="1" ht="34.5" customHeight="1">
      <c r="A44" s="115" t="s">
        <v>102</v>
      </c>
      <c r="B44" s="115" t="s">
        <v>162</v>
      </c>
    </row>
    <row r="45" spans="1:2" s="113" customFormat="1" ht="18" customHeight="1">
      <c r="A45" s="115" t="s">
        <v>103</v>
      </c>
      <c r="B45" s="115" t="s">
        <v>163</v>
      </c>
    </row>
    <row r="46" spans="1:2" s="113" customFormat="1" ht="18" customHeight="1">
      <c r="A46" s="115" t="s">
        <v>104</v>
      </c>
      <c r="B46" s="115" t="s">
        <v>164</v>
      </c>
    </row>
    <row r="47" spans="1:2" s="113" customFormat="1" ht="18" customHeight="1">
      <c r="A47" s="115" t="s">
        <v>105</v>
      </c>
      <c r="B47" s="115" t="s">
        <v>165</v>
      </c>
    </row>
    <row r="48" spans="1:2" s="113" customFormat="1" ht="18" customHeight="1">
      <c r="A48" s="115" t="s">
        <v>106</v>
      </c>
      <c r="B48" s="115" t="s">
        <v>166</v>
      </c>
    </row>
    <row r="49" spans="1:2" s="113" customFormat="1" ht="39" customHeight="1">
      <c r="A49" s="114" t="s">
        <v>107</v>
      </c>
      <c r="B49" s="114" t="s">
        <v>108</v>
      </c>
    </row>
    <row r="50" spans="1:2" s="113" customFormat="1" ht="18" customHeight="1">
      <c r="A50" s="115" t="s">
        <v>136</v>
      </c>
      <c r="B50" s="115" t="s">
        <v>167</v>
      </c>
    </row>
    <row r="51" spans="1:2" s="113" customFormat="1" ht="26.25" customHeight="1">
      <c r="A51" s="115" t="s">
        <v>137</v>
      </c>
      <c r="B51" s="115" t="s">
        <v>168</v>
      </c>
    </row>
    <row r="52" spans="1:2" s="113" customFormat="1" ht="18" customHeight="1">
      <c r="A52" s="115" t="s">
        <v>138</v>
      </c>
      <c r="B52" s="115" t="s">
        <v>169</v>
      </c>
    </row>
    <row r="53" spans="1:2" s="113" customFormat="1" ht="18" customHeight="1">
      <c r="A53" s="115" t="s">
        <v>139</v>
      </c>
      <c r="B53" s="115" t="s">
        <v>170</v>
      </c>
    </row>
    <row r="54" spans="1:2" s="113" customFormat="1" ht="18" customHeight="1">
      <c r="A54" s="115" t="s">
        <v>140</v>
      </c>
      <c r="B54" s="115" t="s">
        <v>171</v>
      </c>
    </row>
    <row r="55" spans="1:2" s="113" customFormat="1" ht="18" customHeight="1">
      <c r="A55" s="115" t="s">
        <v>141</v>
      </c>
      <c r="B55" s="115" t="s">
        <v>172</v>
      </c>
    </row>
    <row r="56" spans="1:2" s="113" customFormat="1" ht="18" customHeight="1">
      <c r="A56" s="114" t="s">
        <v>109</v>
      </c>
      <c r="B56" s="114" t="s">
        <v>110</v>
      </c>
    </row>
    <row r="57" spans="1:2" s="113" customFormat="1" ht="18" customHeight="1">
      <c r="A57" s="115" t="s">
        <v>142</v>
      </c>
      <c r="B57" s="115" t="s">
        <v>173</v>
      </c>
    </row>
    <row r="58" spans="1:2" s="113" customFormat="1" ht="37.5" customHeight="1">
      <c r="A58" s="115" t="s">
        <v>143</v>
      </c>
      <c r="B58" s="115" t="s">
        <v>175</v>
      </c>
    </row>
    <row r="59" spans="1:2" s="113" customFormat="1" ht="18" customHeight="1">
      <c r="A59" s="115" t="s">
        <v>144</v>
      </c>
      <c r="B59" s="115" t="s">
        <v>174</v>
      </c>
    </row>
    <row r="60" spans="1:2" s="113" customFormat="1" ht="31.5" customHeight="1">
      <c r="A60" s="115" t="s">
        <v>145</v>
      </c>
      <c r="B60" s="115" t="s">
        <v>176</v>
      </c>
    </row>
    <row r="61" spans="1:2" s="113" customFormat="1" ht="18" customHeight="1">
      <c r="A61" s="115" t="s">
        <v>146</v>
      </c>
      <c r="B61" s="115" t="s">
        <v>177</v>
      </c>
    </row>
    <row r="62" spans="1:2" s="113" customFormat="1" ht="26.25" customHeight="1">
      <c r="A62" s="115" t="s">
        <v>147</v>
      </c>
      <c r="B62" s="115" t="s">
        <v>187</v>
      </c>
    </row>
    <row r="63" spans="1:2" s="113" customFormat="1" ht="18" customHeight="1">
      <c r="A63" s="115" t="s">
        <v>148</v>
      </c>
      <c r="B63" s="115" t="s">
        <v>178</v>
      </c>
    </row>
    <row r="64" spans="1:2" s="113" customFormat="1" ht="18" customHeight="1">
      <c r="A64" s="115" t="s">
        <v>149</v>
      </c>
      <c r="B64" s="115" t="s">
        <v>179</v>
      </c>
    </row>
    <row r="65" spans="1:2" s="113" customFormat="1" ht="18" customHeight="1">
      <c r="A65" s="115" t="s">
        <v>150</v>
      </c>
      <c r="B65" s="115" t="s">
        <v>180</v>
      </c>
    </row>
    <row r="66" spans="1:2" s="113" customFormat="1" ht="18" customHeight="1">
      <c r="A66" s="114" t="s">
        <v>111</v>
      </c>
      <c r="B66" s="114" t="s">
        <v>112</v>
      </c>
    </row>
    <row r="67" spans="1:2" s="113" customFormat="1" ht="18" customHeight="1">
      <c r="A67" s="115" t="s">
        <v>151</v>
      </c>
      <c r="B67" s="115" t="s">
        <v>181</v>
      </c>
    </row>
    <row r="68" spans="1:2" s="113" customFormat="1" ht="15.75" customHeight="1">
      <c r="A68" s="115" t="s">
        <v>152</v>
      </c>
      <c r="B68" s="115" t="s">
        <v>182</v>
      </c>
    </row>
    <row r="69" spans="1:2" s="113" customFormat="1" ht="18" customHeight="1">
      <c r="A69" s="115" t="s">
        <v>153</v>
      </c>
      <c r="B69" s="115" t="s">
        <v>183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</vt:i4>
      </vt:variant>
    </vt:vector>
  </HeadingPairs>
  <TitlesOfParts>
    <vt:vector size="16" baseType="lpstr">
      <vt:lpstr>Seznam_objektů</vt:lpstr>
      <vt:lpstr>Seznam_příloh</vt:lpstr>
      <vt:lpstr>Projektový tým</vt:lpstr>
      <vt:lpstr>Rozpiska_celé stavby</vt:lpstr>
      <vt:lpstr>Rozpiska_základní</vt:lpstr>
      <vt:lpstr>Rozpiska_vložené přílohy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</vt:vector>
  </TitlesOfParts>
  <Company>Správa železnic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kulhava</cp:lastModifiedBy>
  <cp:lastPrinted>2024-06-13T06:56:01Z</cp:lastPrinted>
  <dcterms:created xsi:type="dcterms:W3CDTF">2019-01-18T06:44:24Z</dcterms:created>
  <dcterms:modified xsi:type="dcterms:W3CDTF">2025-01-07T09:24:45Z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