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U:\Stavby\2024 - BEMU\2 Zadávací dokumentace\2024_11_15 - P+R\BEMU Krnov, Budišov - finální žádost\"/>
    </mc:Choice>
  </mc:AlternateContent>
  <xr:revisionPtr revIDLastSave="0" documentId="13_ncr:1_{A5838BB5-EB19-4B1F-99C8-184973BB0DF8}" xr6:coauthVersionLast="47" xr6:coauthVersionMax="47" xr10:uidLastSave="{00000000-0000-0000-0000-000000000000}"/>
  <bookViews>
    <workbookView xWindow="-103" yWindow="-103" windowWidth="33120" windowHeight="18120" xr2:uid="{00000000-000D-0000-FFFF-FFFF00000000}"/>
  </bookViews>
  <sheets>
    <sheet name="D.9.8SO 98-98" sheetId="5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54" l="1"/>
  <c r="O35" i="54" s="1"/>
  <c r="I31" i="54"/>
  <c r="O31" i="54" s="1"/>
  <c r="I27" i="54"/>
  <c r="O27" i="54" s="1"/>
  <c r="I23" i="54"/>
  <c r="I18" i="54"/>
  <c r="I14" i="54"/>
  <c r="O14" i="54" s="1"/>
  <c r="I10" i="54"/>
  <c r="O10" i="54" s="1"/>
  <c r="I22" i="54" l="1"/>
  <c r="I9" i="54"/>
  <c r="O18" i="54"/>
  <c r="O23" i="54"/>
  <c r="I3" i="54" l="1"/>
</calcChain>
</file>

<file path=xl/sharedStrings.xml><?xml version="1.0" encoding="utf-8"?>
<sst xmlns="http://schemas.openxmlformats.org/spreadsheetml/2006/main" count="108" uniqueCount="61">
  <si>
    <t>EstiCon</t>
  </si>
  <si>
    <t xml:space="preserve">Firma: </t>
  </si>
  <si>
    <t>Soupis prací objektu</t>
  </si>
  <si>
    <t>S</t>
  </si>
  <si>
    <t>Stavba: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</si>
  <si>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</si>
  <si>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</si>
  <si>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</si>
  <si>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</si>
  <si>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</si>
  <si>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</si>
  <si>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</si>
  <si>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</si>
  <si>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</si>
  <si>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</si>
  <si>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</si>
  <si>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</si>
  <si>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</si>
  <si>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</si>
  <si>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</si>
  <si>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</si>
  <si>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</si>
  <si>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P</t>
  </si>
  <si>
    <t/>
  </si>
  <si>
    <t>PP</t>
  </si>
  <si>
    <t>TS</t>
  </si>
  <si>
    <t>VV</t>
  </si>
  <si>
    <t>2</t>
  </si>
  <si>
    <t>KPL</t>
  </si>
  <si>
    <t>Ostatní</t>
  </si>
  <si>
    <t>SO 98-98</t>
  </si>
  <si>
    <t>SO 98-98 – Všeobecný objekt</t>
  </si>
  <si>
    <t>Všeobecný objekt</t>
  </si>
  <si>
    <t>Dokumentace stavby</t>
  </si>
  <si>
    <t>VSEOB001</t>
  </si>
  <si>
    <t>Dokumentace skutecného provedení stavby, geodetická cást</t>
  </si>
  <si>
    <t>Vypracování vybrané cásti dokumentace skutecného provedení (DSPS)</t>
  </si>
  <si>
    <t>"`v predepsaném rozsahu a poctu dle VTP a ZTP` "_x000D_
 Celkem 1 = 1,000 [B]</t>
  </si>
  <si>
    <t>Položka zahrnuje veškeré cinnosti nezbytné k vypracování dokumentace skutecného provedení dle SOD na zhotovení stavby a v rozsahu vyhlášky c. 499/2006 Sb., v platném znení,  a dle požadavku VTP a ZTP. Jedná se o souhrn cinností zahrnujících vyhotovení geodetické cásti dokumentace skutecného provedení stavby, která mimo jiné zahrnuje geodetické merení, zapracování všech zmen behem výstavby, geometrické plány pro zápis vlastnických a jiných vecných práv do katastru nemovitostí, výsledné merící protokoly, aktuální údaje apod. Zhotovitel bude postupovat dle požadavku na obsahovou náležitost této cásti DSPS, která je uvedená v interním predpisu Objednatele - SŽ SM011 Dokumentace staveb Správy železnic, státní organizace. Položka zahrnuje odevzdání dokumentace v predepsaném poctu v listinné i elektronické forme uvedeném v ZTP a VTP.</t>
  </si>
  <si>
    <t>VSEOB002</t>
  </si>
  <si>
    <t>Dokumentace skutecného provedení stavby, technická cást</t>
  </si>
  <si>
    <t>Položka zahrnuje veškeré cinnosti nezbytné k vypracování dokumentace skutecného provedení dle SOD na zhotovení stavby a v rozsahu vyhlášky c. 499/2006 Sb. v platném znení a dle požadavku VTP a ZTP.  Jedná se o souhrn cinností zahrnujících vyhotovení dokumentace skutecného provedení stavby v predepsaném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</si>
  <si>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VSEOB003</t>
  </si>
  <si>
    <t>Dokumentace skutecného provedení stavby, dokladová cást</t>
  </si>
  <si>
    <t>Položka zahrnuje veškeré cinnosti nezbytné k vypracování dokumentace skutecného provedení dle SOD na zhotovení stavby a v rozsahu vyhlášky c. 499/2006 Sb. v platném znení a dle požadavku VTP a ZTP.  Jedná se o souhrn cinností zahrnujících doložení dokladu a podkladu pro predání stavby a její kolaudace v predepsané forme a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</si>
  <si>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VSEOB004</t>
  </si>
  <si>
    <t>Osvedcení o shode notifikovanou osobou</t>
  </si>
  <si>
    <t>Zajištení vydání osvedcení o shode notifikovanou osobou</t>
  </si>
  <si>
    <t>Položka zahrnuje veškeré cinnosti nezbytné k zajištení vydání platného prohlášení o overení subsystému notifikovanou osobou ve stádiu realizace podle Smernice Evropského parlamentu a Rady 2008/57/ES ze dne 17. cervna 2008 o interoperabilite železnicního systému, ve znení pozdejších predpisu  v souhrnu pro stavební objekty a provozní soubory. 
Položka zahrnuje  všechny nezbytné práce, náklady a zarízení  vcetne  všech doprav a pomocného materiálu nutných  pro uskutecnení dané cinnosti.</t>
  </si>
  <si>
    <t>VSEOB005</t>
  </si>
  <si>
    <t>Osvedcení o bezpecnosti pred uvedením do provozu</t>
  </si>
  <si>
    <t>Zajištení vydání osvedcení o bezpecnosti pred uvedením do provozu.</t>
  </si>
  <si>
    <t>Položka zahrnuje veškeré cinnosti nezbytné k zajištení vydání zprávy o posouzení bezpecnosti dle provádecího narízení Komise (EU) c. 402/2013 ze dne 30. dubna 2013 o spolecné bezpecnostní metode pro hodnocení a posuzování rizik a požadavky Drážního úradu.
Položka zahrnuje  všechny nezbytné práce, náklady a zarízení  vcetne  všech doprav a pomocného materiálu nutných  pro uskutecnení dané cinnosti.</t>
  </si>
  <si>
    <t>popis položky</t>
  </si>
  <si>
    <t>Publicita - povinná</t>
  </si>
  <si>
    <t>Studentská exkurze</t>
  </si>
  <si>
    <t>1 x v dobe realizace</t>
  </si>
  <si>
    <t>"`v predepsaném rozsahu a poctu dle VTP a ZTP` "
 Celkem 1 = 1,000 [B]</t>
  </si>
  <si>
    <t>VSEOB06</t>
  </si>
  <si>
    <t>VSEOB07</t>
  </si>
  <si>
    <t>"Zřízení dobíjecí stanice BEMU v žst. Krnov" a "Zřízení dobíjecí stanice BEMU v žst. Budišov nad Budišovkou"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</si>
</sst>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2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/>
    <xf numFmtId="0" fontId="3" fillId="2" borderId="0" xfId="2" applyFill="1">
      <alignment horizontal="center" vertical="center" wrapText="1"/>
    </xf>
    <xf numFmtId="0" fontId="0" fillId="2" borderId="5" xfId="0" applyFill="1" applyBorder="1"/>
    <xf numFmtId="0" fontId="4" fillId="2" borderId="4" xfId="3" applyFill="1" applyBorder="1">
      <alignment horizontal="left" vertical="center" wrapText="1"/>
    </xf>
    <xf numFmtId="0" fontId="4" fillId="2" borderId="0" xfId="3" applyFill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 xr:uid="{00000000-0005-0000-0000-000002000000}"/>
    <cellStyle name="NadpisStrukturyStyle" xfId="5" xr:uid="{00000000-0005-0000-0000-000005000000}"/>
    <cellStyle name="NadpisySloupcuStyle" xfId="4" xr:uid="{00000000-0005-0000-0000-000004000000}"/>
    <cellStyle name="NormalBoldLeftStyle" xfId="9" xr:uid="{00000000-0005-0000-0000-000009000000}"/>
    <cellStyle name="NormalBoldRightStyle" xfId="10" xr:uid="{00000000-0005-0000-0000-00000A000000}"/>
    <cellStyle name="NormalBoldStyle" xfId="8" xr:uid="{00000000-0005-0000-0000-000008000000}"/>
    <cellStyle name="NormalLeftStyle" xfId="11" xr:uid="{00000000-0005-0000-0000-00000B000000}"/>
    <cellStyle name="Normální" xfId="0" builtinId="0"/>
    <cellStyle name="NormalRightStyle" xfId="12" xr:uid="{00000000-0005-0000-0000-00000C000000}"/>
    <cellStyle name="NormalStyle" xfId="1" xr:uid="{00000000-0005-0000-0000-000001000000}"/>
    <cellStyle name="PolDoplnInfoStyle" xfId="13" xr:uid="{00000000-0005-0000-0000-00000D000000}"/>
    <cellStyle name="RekapitulaceCenyStyle" xfId="6" xr:uid="{00000000-0005-0000-0000-000006000000}"/>
    <cellStyle name="StavbaRozpocetHeaderStyle" xfId="3" xr:uid="{00000000-0005-0000-0000-000003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pageSetUpPr fitToPage="1"/>
  </sheetPr>
  <dimension ref="A1:P38"/>
  <sheetViews>
    <sheetView tabSelected="1" topLeftCell="D1" workbookViewId="0">
      <selection activeCell="E3" sqref="E3"/>
    </sheetView>
  </sheetViews>
  <sheetFormatPr defaultRowHeight="14.6" x14ac:dyDescent="0.4"/>
  <cols>
    <col min="1" max="1" width="9.15234375" hidden="1"/>
    <col min="2" max="2" width="16.15234375" customWidth="1"/>
    <col min="3" max="3" width="9.69140625" customWidth="1"/>
    <col min="4" max="4" width="13" customWidth="1"/>
    <col min="5" max="5" width="64.84375" customWidth="1"/>
    <col min="6" max="6" width="13" customWidth="1"/>
    <col min="7" max="9" width="16.15234375" customWidth="1"/>
    <col min="10" max="10" width="14.84375" bestFit="1" customWidth="1"/>
    <col min="15" max="16" width="9.15234375" hidden="1"/>
  </cols>
  <sheetData>
    <row r="1" spans="1:16" x14ac:dyDescent="0.4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149999999999999" x14ac:dyDescent="0.4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ht="28.3" x14ac:dyDescent="0.4">
      <c r="A3" s="7" t="s">
        <v>3</v>
      </c>
      <c r="B3" s="10" t="s">
        <v>4</v>
      </c>
      <c r="C3" s="36"/>
      <c r="D3" s="37"/>
      <c r="E3" s="11" t="s">
        <v>60</v>
      </c>
      <c r="F3" s="7"/>
      <c r="G3" s="7"/>
      <c r="H3" s="12" t="s">
        <v>30</v>
      </c>
      <c r="I3" s="13">
        <f>SUMIFS(I9:I38,A9:A38,"SD")</f>
        <v>0</v>
      </c>
      <c r="J3" s="9"/>
      <c r="O3">
        <v>0</v>
      </c>
      <c r="P3">
        <v>2</v>
      </c>
    </row>
    <row r="4" spans="1:16" x14ac:dyDescent="0.4">
      <c r="A4" s="7" t="s">
        <v>5</v>
      </c>
      <c r="B4" s="10" t="s">
        <v>6</v>
      </c>
      <c r="C4" s="36"/>
      <c r="D4" s="37"/>
      <c r="E4" s="11" t="s">
        <v>31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4">
      <c r="A5" s="7" t="s">
        <v>7</v>
      </c>
      <c r="B5" s="10" t="s">
        <v>8</v>
      </c>
      <c r="C5" s="36" t="s">
        <v>30</v>
      </c>
      <c r="D5" s="37"/>
      <c r="E5" s="11" t="s">
        <v>32</v>
      </c>
      <c r="F5" s="7"/>
      <c r="G5" s="7"/>
      <c r="H5" s="7"/>
      <c r="I5" s="7"/>
      <c r="J5" s="9"/>
      <c r="O5">
        <v>0.21</v>
      </c>
    </row>
    <row r="6" spans="1:16" x14ac:dyDescent="0.4">
      <c r="A6" s="38" t="s">
        <v>9</v>
      </c>
      <c r="B6" s="39" t="s">
        <v>10</v>
      </c>
      <c r="C6" s="40" t="s">
        <v>11</v>
      </c>
      <c r="D6" s="40" t="s">
        <v>12</v>
      </c>
      <c r="E6" s="40" t="s">
        <v>13</v>
      </c>
      <c r="F6" s="40" t="s">
        <v>14</v>
      </c>
      <c r="G6" s="40" t="s">
        <v>15</v>
      </c>
      <c r="H6" s="40" t="s">
        <v>16</v>
      </c>
      <c r="I6" s="40"/>
      <c r="J6" s="41" t="s">
        <v>17</v>
      </c>
    </row>
    <row r="7" spans="1:16" x14ac:dyDescent="0.4">
      <c r="A7" s="38"/>
      <c r="B7" s="39"/>
      <c r="C7" s="40"/>
      <c r="D7" s="40"/>
      <c r="E7" s="40"/>
      <c r="F7" s="40"/>
      <c r="G7" s="40"/>
      <c r="H7" s="15" t="s">
        <v>18</v>
      </c>
      <c r="I7" s="15" t="s">
        <v>19</v>
      </c>
      <c r="J7" s="41"/>
    </row>
    <row r="8" spans="1:16" x14ac:dyDescent="0.4">
      <c r="A8" s="17">
        <v>0</v>
      </c>
      <c r="B8" s="14">
        <v>1</v>
      </c>
      <c r="C8" s="18">
        <v>2</v>
      </c>
      <c r="D8" s="15">
        <v>3</v>
      </c>
      <c r="E8" s="18">
        <v>4</v>
      </c>
      <c r="F8" s="15">
        <v>5</v>
      </c>
      <c r="G8" s="15">
        <v>6</v>
      </c>
      <c r="H8" s="15">
        <v>7</v>
      </c>
      <c r="I8" s="18">
        <v>8</v>
      </c>
      <c r="J8" s="16">
        <v>9</v>
      </c>
    </row>
    <row r="9" spans="1:16" x14ac:dyDescent="0.4">
      <c r="A9" s="19" t="s">
        <v>20</v>
      </c>
      <c r="B9" s="20"/>
      <c r="C9" s="21" t="s">
        <v>21</v>
      </c>
      <c r="D9" s="22"/>
      <c r="E9" s="19" t="s">
        <v>33</v>
      </c>
      <c r="F9" s="22"/>
      <c r="G9" s="22"/>
      <c r="H9" s="22"/>
      <c r="I9" s="23">
        <f>SUMIFS(I10:I21,A10:A21,"P")</f>
        <v>0</v>
      </c>
      <c r="J9" s="24"/>
    </row>
    <row r="10" spans="1:16" x14ac:dyDescent="0.4">
      <c r="A10" s="25" t="s">
        <v>22</v>
      </c>
      <c r="B10" s="25">
        <v>1</v>
      </c>
      <c r="C10" s="26" t="s">
        <v>34</v>
      </c>
      <c r="D10" s="25" t="s">
        <v>23</v>
      </c>
      <c r="E10" s="27" t="s">
        <v>35</v>
      </c>
      <c r="F10" s="28" t="s">
        <v>28</v>
      </c>
      <c r="G10" s="29">
        <v>2</v>
      </c>
      <c r="H10" s="30"/>
      <c r="I10" s="30">
        <f>ROUND(G10*H10,P4)</f>
        <v>0</v>
      </c>
      <c r="J10" s="25"/>
      <c r="O10" s="31">
        <f>I10*0.21</f>
        <v>0</v>
      </c>
      <c r="P10">
        <v>3</v>
      </c>
    </row>
    <row r="11" spans="1:16" x14ac:dyDescent="0.4">
      <c r="A11" s="25" t="s">
        <v>24</v>
      </c>
      <c r="B11" s="32"/>
      <c r="E11" s="27" t="s">
        <v>36</v>
      </c>
      <c r="J11" s="34"/>
    </row>
    <row r="12" spans="1:16" ht="29.15" x14ac:dyDescent="0.4">
      <c r="A12" s="25" t="s">
        <v>26</v>
      </c>
      <c r="B12" s="32"/>
      <c r="E12" s="35" t="s">
        <v>37</v>
      </c>
      <c r="J12" s="34"/>
    </row>
    <row r="13" spans="1:16" ht="174.9" x14ac:dyDescent="0.4">
      <c r="A13" s="25" t="s">
        <v>25</v>
      </c>
      <c r="B13" s="32"/>
      <c r="E13" s="27" t="s">
        <v>38</v>
      </c>
      <c r="J13" s="34"/>
    </row>
    <row r="14" spans="1:16" x14ac:dyDescent="0.4">
      <c r="A14" s="25" t="s">
        <v>22</v>
      </c>
      <c r="B14" s="25">
        <v>2</v>
      </c>
      <c r="C14" s="26" t="s">
        <v>39</v>
      </c>
      <c r="D14" s="25" t="s">
        <v>23</v>
      </c>
      <c r="E14" s="27" t="s">
        <v>40</v>
      </c>
      <c r="F14" s="28" t="s">
        <v>28</v>
      </c>
      <c r="G14" s="29">
        <v>2</v>
      </c>
      <c r="H14" s="30"/>
      <c r="I14" s="30">
        <f>ROUND(G14*H14,P4)</f>
        <v>0</v>
      </c>
      <c r="J14" s="25"/>
      <c r="O14" s="31">
        <f>I14*0.21</f>
        <v>0</v>
      </c>
      <c r="P14">
        <v>3</v>
      </c>
    </row>
    <row r="15" spans="1:16" x14ac:dyDescent="0.4">
      <c r="A15" s="25" t="s">
        <v>24</v>
      </c>
      <c r="B15" s="32"/>
      <c r="E15" s="27" t="s">
        <v>36</v>
      </c>
      <c r="J15" s="34"/>
    </row>
    <row r="16" spans="1:16" ht="29.15" x14ac:dyDescent="0.4">
      <c r="A16" s="25" t="s">
        <v>26</v>
      </c>
      <c r="B16" s="32"/>
      <c r="E16" s="35" t="s">
        <v>37</v>
      </c>
      <c r="J16" s="34"/>
    </row>
    <row r="17" spans="1:16" ht="116.6" x14ac:dyDescent="0.4">
      <c r="A17" s="25" t="s">
        <v>25</v>
      </c>
      <c r="B17" s="32"/>
      <c r="E17" s="27" t="s">
        <v>41</v>
      </c>
      <c r="J17" s="34"/>
    </row>
    <row r="18" spans="1:16" x14ac:dyDescent="0.4">
      <c r="A18" s="25" t="s">
        <v>22</v>
      </c>
      <c r="B18" s="25">
        <v>3</v>
      </c>
      <c r="C18" s="26" t="s">
        <v>42</v>
      </c>
      <c r="D18" s="25" t="s">
        <v>23</v>
      </c>
      <c r="E18" s="27" t="s">
        <v>43</v>
      </c>
      <c r="F18" s="28" t="s">
        <v>28</v>
      </c>
      <c r="G18" s="29">
        <v>2</v>
      </c>
      <c r="H18" s="30"/>
      <c r="I18" s="30">
        <f>ROUND(G18*H18,P4)</f>
        <v>0</v>
      </c>
      <c r="J18" s="25"/>
      <c r="O18" s="31">
        <f>I18*0.21</f>
        <v>0</v>
      </c>
      <c r="P18">
        <v>3</v>
      </c>
    </row>
    <row r="19" spans="1:16" x14ac:dyDescent="0.4">
      <c r="A19" s="25" t="s">
        <v>24</v>
      </c>
      <c r="B19" s="32"/>
      <c r="E19" s="27" t="s">
        <v>36</v>
      </c>
      <c r="J19" s="34"/>
    </row>
    <row r="20" spans="1:16" ht="29.15" x14ac:dyDescent="0.4">
      <c r="A20" s="25" t="s">
        <v>26</v>
      </c>
      <c r="B20" s="32"/>
      <c r="E20" s="35" t="s">
        <v>37</v>
      </c>
      <c r="J20" s="34"/>
    </row>
    <row r="21" spans="1:16" ht="116.6" x14ac:dyDescent="0.4">
      <c r="A21" s="25" t="s">
        <v>25</v>
      </c>
      <c r="B21" s="32"/>
      <c r="E21" s="27" t="s">
        <v>44</v>
      </c>
      <c r="J21" s="34"/>
    </row>
    <row r="22" spans="1:16" x14ac:dyDescent="0.4">
      <c r="A22" s="19" t="s">
        <v>20</v>
      </c>
      <c r="B22" s="20"/>
      <c r="C22" s="21" t="s">
        <v>27</v>
      </c>
      <c r="D22" s="22"/>
      <c r="E22" s="19" t="s">
        <v>29</v>
      </c>
      <c r="F22" s="22"/>
      <c r="G22" s="22"/>
      <c r="H22" s="22"/>
      <c r="I22" s="23">
        <f>SUMIFS(I23:I38,A23:A38,"P")</f>
        <v>0</v>
      </c>
      <c r="J22" s="24"/>
    </row>
    <row r="23" spans="1:16" x14ac:dyDescent="0.4">
      <c r="A23" s="25" t="s">
        <v>22</v>
      </c>
      <c r="B23" s="25">
        <v>4</v>
      </c>
      <c r="C23" s="26" t="s">
        <v>45</v>
      </c>
      <c r="D23" s="25" t="s">
        <v>23</v>
      </c>
      <c r="E23" s="27" t="s">
        <v>46</v>
      </c>
      <c r="F23" s="28" t="s">
        <v>28</v>
      </c>
      <c r="G23" s="29">
        <v>2</v>
      </c>
      <c r="H23" s="30"/>
      <c r="I23" s="30">
        <f>ROUND(G23*H23,P4)</f>
        <v>0</v>
      </c>
      <c r="J23" s="25"/>
      <c r="O23" s="31">
        <f>I23*0.21</f>
        <v>0</v>
      </c>
      <c r="P23">
        <v>3</v>
      </c>
    </row>
    <row r="24" spans="1:16" x14ac:dyDescent="0.4">
      <c r="A24" s="25" t="s">
        <v>24</v>
      </c>
      <c r="B24" s="32"/>
      <c r="E24" s="27" t="s">
        <v>47</v>
      </c>
      <c r="J24" s="34"/>
    </row>
    <row r="25" spans="1:16" ht="29.15" x14ac:dyDescent="0.4">
      <c r="A25" s="25" t="s">
        <v>26</v>
      </c>
      <c r="B25" s="32"/>
      <c r="E25" s="35" t="s">
        <v>37</v>
      </c>
      <c r="J25" s="34"/>
    </row>
    <row r="26" spans="1:16" ht="102" x14ac:dyDescent="0.4">
      <c r="A26" s="25" t="s">
        <v>25</v>
      </c>
      <c r="B26" s="32"/>
      <c r="E26" s="27" t="s">
        <v>48</v>
      </c>
      <c r="J26" s="34"/>
    </row>
    <row r="27" spans="1:16" x14ac:dyDescent="0.4">
      <c r="A27" s="25" t="s">
        <v>22</v>
      </c>
      <c r="B27" s="25">
        <v>5</v>
      </c>
      <c r="C27" s="26" t="s">
        <v>49</v>
      </c>
      <c r="D27" s="25" t="s">
        <v>23</v>
      </c>
      <c r="E27" s="27" t="s">
        <v>50</v>
      </c>
      <c r="F27" s="28" t="s">
        <v>28</v>
      </c>
      <c r="G27" s="29">
        <v>2</v>
      </c>
      <c r="H27" s="30"/>
      <c r="I27" s="30">
        <f>ROUND(G27*H27,P4)</f>
        <v>0</v>
      </c>
      <c r="J27" s="25"/>
      <c r="O27" s="31">
        <f>I27*0.21</f>
        <v>0</v>
      </c>
      <c r="P27">
        <v>3</v>
      </c>
    </row>
    <row r="28" spans="1:16" x14ac:dyDescent="0.4">
      <c r="A28" s="25" t="s">
        <v>24</v>
      </c>
      <c r="B28" s="32"/>
      <c r="E28" s="27" t="s">
        <v>51</v>
      </c>
      <c r="J28" s="34"/>
    </row>
    <row r="29" spans="1:16" ht="29.15" x14ac:dyDescent="0.4">
      <c r="A29" s="25" t="s">
        <v>26</v>
      </c>
      <c r="B29" s="32"/>
      <c r="E29" s="35" t="s">
        <v>37</v>
      </c>
      <c r="J29" s="34"/>
    </row>
    <row r="30" spans="1:16" ht="87.45" x14ac:dyDescent="0.4">
      <c r="A30" s="25" t="s">
        <v>25</v>
      </c>
      <c r="B30" s="32"/>
      <c r="E30" s="27" t="s">
        <v>52</v>
      </c>
      <c r="J30" s="34"/>
    </row>
    <row r="31" spans="1:16" x14ac:dyDescent="0.4">
      <c r="A31" s="25" t="s">
        <v>22</v>
      </c>
      <c r="B31" s="25">
        <v>6</v>
      </c>
      <c r="C31" s="26" t="s">
        <v>58</v>
      </c>
      <c r="D31" s="25" t="s">
        <v>23</v>
      </c>
      <c r="E31" s="27" t="s">
        <v>54</v>
      </c>
      <c r="F31" s="28" t="s">
        <v>28</v>
      </c>
      <c r="G31" s="29">
        <v>2</v>
      </c>
      <c r="H31" s="30"/>
      <c r="I31" s="30">
        <f>ROUND(G31*H31,P4)</f>
        <v>0</v>
      </c>
      <c r="J31" s="25"/>
      <c r="O31" s="31">
        <f>I31*0.21</f>
        <v>0</v>
      </c>
      <c r="P31">
        <v>3</v>
      </c>
    </row>
    <row r="32" spans="1:16" x14ac:dyDescent="0.4">
      <c r="A32" s="25" t="s">
        <v>24</v>
      </c>
      <c r="B32" s="32"/>
      <c r="E32" s="27" t="s">
        <v>53</v>
      </c>
      <c r="J32" s="34"/>
    </row>
    <row r="33" spans="1:16" ht="29.15" x14ac:dyDescent="0.4">
      <c r="A33" s="25" t="s">
        <v>26</v>
      </c>
      <c r="B33" s="32"/>
      <c r="E33" s="35" t="s">
        <v>37</v>
      </c>
      <c r="J33" s="34"/>
    </row>
    <row r="34" spans="1:16" x14ac:dyDescent="0.4">
      <c r="A34" s="25" t="s">
        <v>25</v>
      </c>
      <c r="B34" s="32"/>
      <c r="E34" s="33" t="s">
        <v>23</v>
      </c>
      <c r="J34" s="34"/>
    </row>
    <row r="35" spans="1:16" x14ac:dyDescent="0.4">
      <c r="A35" s="25" t="s">
        <v>22</v>
      </c>
      <c r="B35" s="25">
        <v>7</v>
      </c>
      <c r="C35" s="26" t="s">
        <v>59</v>
      </c>
      <c r="D35" s="25" t="s">
        <v>23</v>
      </c>
      <c r="E35" s="27" t="s">
        <v>55</v>
      </c>
      <c r="F35" s="28" t="s">
        <v>28</v>
      </c>
      <c r="G35" s="29">
        <v>2</v>
      </c>
      <c r="H35" s="30"/>
      <c r="I35" s="30">
        <f>ROUND(G35*H35,P4)</f>
        <v>0</v>
      </c>
      <c r="J35" s="25"/>
      <c r="O35" s="31">
        <f>I35*0.21</f>
        <v>0</v>
      </c>
      <c r="P35">
        <v>3</v>
      </c>
    </row>
    <row r="36" spans="1:16" x14ac:dyDescent="0.4">
      <c r="A36" s="25" t="s">
        <v>24</v>
      </c>
      <c r="B36" s="32"/>
      <c r="E36" s="27" t="s">
        <v>56</v>
      </c>
      <c r="J36" s="34"/>
    </row>
    <row r="37" spans="1:16" ht="29.15" x14ac:dyDescent="0.4">
      <c r="A37" s="25" t="s">
        <v>26</v>
      </c>
      <c r="B37" s="32"/>
      <c r="E37" s="35" t="s">
        <v>57</v>
      </c>
      <c r="J37" s="34"/>
    </row>
    <row r="38" spans="1:16" x14ac:dyDescent="0.4">
      <c r="A38" s="25" t="s">
        <v>25</v>
      </c>
      <c r="B38" s="32"/>
      <c r="E38" s="33" t="s">
        <v>23</v>
      </c>
      <c r="J38" s="34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D.9.8SO 98-98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Grečnár Martin, Ing.</dc:creator>
  <cp:lastModifiedBy>Grečnár Martin, Ing.</cp:lastModifiedBy>
  <dcterms:created xsi:type="dcterms:W3CDTF">2025-01-28T09:52:29Z</dcterms:created>
  <dcterms:modified xsi:type="dcterms:W3CDTF">2025-04-14T10:56:45Z</dcterms:modified>
</cp:coreProperties>
</file>