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k58041\appdata\local\projectwise\workdir\mott-gb-pw-09\d0228042\"/>
    </mc:Choice>
  </mc:AlternateContent>
  <xr:revisionPtr revIDLastSave="0" documentId="13_ncr:1_{C07F8272-44FA-4F9D-9DF3-8E5CF8DCBEC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 - Rekapitulace ceny díla" sheetId="7" r:id="rId1"/>
    <sheet name="2 - Tunely varianta NRTM" sheetId="14" r:id="rId2"/>
    <sheet name="3 - Tunely varianta TBM" sheetId="15" r:id="rId3"/>
    <sheet name="4 - SO 98-98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4" l="1"/>
  <c r="D31" i="14"/>
  <c r="G25" i="16"/>
  <c r="G21" i="16"/>
  <c r="G17" i="16"/>
  <c r="G13" i="16"/>
  <c r="F7" i="16" l="1"/>
  <c r="E2" i="7"/>
  <c r="D8" i="15"/>
  <c r="D11" i="15"/>
  <c r="D27" i="15"/>
  <c r="D30" i="15"/>
  <c r="D8" i="14"/>
  <c r="D11" i="14"/>
  <c r="D20" i="14"/>
  <c r="D34" i="14"/>
  <c r="D37" i="14"/>
  <c r="D42" i="14"/>
  <c r="D45" i="14"/>
  <c r="D4" i="15" l="1"/>
  <c r="D23" i="15"/>
  <c r="D4" i="14"/>
  <c r="F56" i="7" s="1"/>
  <c r="D27" i="14"/>
  <c r="F67" i="7"/>
  <c r="F36" i="7"/>
  <c r="F30" i="7"/>
  <c r="F11" i="7"/>
  <c r="F51" i="7"/>
  <c r="F65" i="7"/>
  <c r="F3" i="7"/>
  <c r="F8" i="7"/>
  <c r="F13" i="7" l="1"/>
  <c r="F16" i="7"/>
  <c r="F41" i="7"/>
  <c r="F38" i="7"/>
  <c r="F32" i="7"/>
  <c r="F27" i="7"/>
  <c r="F20" i="7"/>
  <c r="F61" i="7"/>
  <c r="F69" i="7"/>
  <c r="F75" i="7"/>
  <c r="F9" i="7" l="1"/>
  <c r="F78" i="7" l="1"/>
  <c r="F2" i="7" s="1"/>
</calcChain>
</file>

<file path=xl/sharedStrings.xml><?xml version="1.0" encoding="utf-8"?>
<sst xmlns="http://schemas.openxmlformats.org/spreadsheetml/2006/main" count="432" uniqueCount="271">
  <si>
    <t>Kontrolní součet [Kč]</t>
  </si>
  <si>
    <t>Celková cena [Kč]</t>
  </si>
  <si>
    <t>Všeobecný objekt</t>
  </si>
  <si>
    <t>D.9.8</t>
  </si>
  <si>
    <t>Cena díla za projektovou dokumentaci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</si>
  <si>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</si>
  <si>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</si>
  <si>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</si>
  <si>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</si>
  <si>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</si>
  <si>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</si>
  <si>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</si>
  <si>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SO</t>
  </si>
  <si>
    <t>Zpracoval:</t>
  </si>
  <si>
    <t>Kontroloval:</t>
  </si>
  <si>
    <t xml:space="preserve">Schválil: </t>
  </si>
  <si>
    <t>Trakční vedení</t>
  </si>
  <si>
    <t>D.2.3.1</t>
  </si>
  <si>
    <t>Rozvody VN, NN, osvětlení a dálkové ovládání odpojovačů</t>
  </si>
  <si>
    <t>D.2.3.6</t>
  </si>
  <si>
    <t>999.98.98</t>
  </si>
  <si>
    <t xml:space="preserve">Inženýrská činnost pro projektové dokumentace </t>
  </si>
  <si>
    <t>IČ</t>
  </si>
  <si>
    <t>Osvědčení o shodě notifikovanou osobou v přípravě</t>
  </si>
  <si>
    <t>Osvědčení</t>
  </si>
  <si>
    <t>Modernizace trati Nemanice I - Ševětín</t>
  </si>
  <si>
    <t>D.1.1.1</t>
  </si>
  <si>
    <t>Odbočka Dobřejovice, SZZ</t>
  </si>
  <si>
    <t>D.1.1.2</t>
  </si>
  <si>
    <t>Traťové zabezpečovací zařízení</t>
  </si>
  <si>
    <t>Nemanice – Odbočka Dobřejovice, TZZ</t>
  </si>
  <si>
    <t>Odbočka Dobřejovice - Ševětín, TZZ</t>
  </si>
  <si>
    <t>D.1.2.1</t>
  </si>
  <si>
    <t>Místní kabelizace</t>
  </si>
  <si>
    <t>Hosínský tunel, místní kabelizace</t>
  </si>
  <si>
    <t>Odbočka Dobřejovice, místní kabelizace</t>
  </si>
  <si>
    <t>Chotýčanský tunel, místní kabelizace</t>
  </si>
  <si>
    <t>D.1.2.4</t>
  </si>
  <si>
    <t>Elektrická požární a zabezpečovací signalizace</t>
  </si>
  <si>
    <t>Hosínský tunel, PZTS a LDP</t>
  </si>
  <si>
    <t>Hosínský tunel, ASHS</t>
  </si>
  <si>
    <t>Chotýčanský tunel, PZTS a LDP</t>
  </si>
  <si>
    <t>Chotýčanský tunel, ASHS</t>
  </si>
  <si>
    <t>Hosínský tunel, kamerový systém</t>
  </si>
  <si>
    <t>Chotýčanský tunel, kamerový systém</t>
  </si>
  <si>
    <t>Dálkový kabel, dálkový optický kabel, závěsný optický kabel</t>
  </si>
  <si>
    <t>Nemanice - Ševětín, DOK, TOK a TK</t>
  </si>
  <si>
    <t>Nemanice - Ševětín, DOK ČD-Telematika a.s.</t>
  </si>
  <si>
    <t>Přenosový systém</t>
  </si>
  <si>
    <t>Nemanice - Ševětín, přenosový systém a datová síť</t>
  </si>
  <si>
    <t>Radiové systémy</t>
  </si>
  <si>
    <t>Nemanice - Ševětín, TRS</t>
  </si>
  <si>
    <t>Nemanice - Ševětín, nová trasa - GSM-R</t>
  </si>
  <si>
    <t>Nemanice - Ševětín, rádiový systém pro IZS</t>
  </si>
  <si>
    <t>D.1.2.10</t>
  </si>
  <si>
    <t>DOZ a další nadstavbové systémy</t>
  </si>
  <si>
    <t>Nemanice - Ševětín, DDTS ŽDC</t>
  </si>
  <si>
    <t>D.1.3.1</t>
  </si>
  <si>
    <t>Dispečerská řídicí technika</t>
  </si>
  <si>
    <t>Nemanice - Ševětín, energocentrum a tunely, DŘT</t>
  </si>
  <si>
    <t>ED Č.Budějovice, nutné úpravy a doplnění DŘT</t>
  </si>
  <si>
    <t>D.1.3.5</t>
  </si>
  <si>
    <t>Technologie transformačních stanic vn/nn</t>
  </si>
  <si>
    <t>Energocentrum, vstupní část vn, technologie</t>
  </si>
  <si>
    <t>Energocentrum, náhradní zdroj, technologie</t>
  </si>
  <si>
    <t>Energocentrum, rozvodna 6 kV, technologie</t>
  </si>
  <si>
    <t>Energocentrum, NTS 22/6 kV, technologie</t>
  </si>
  <si>
    <t>Tunel Hosínský, TS 6/0,4 kV, technologie</t>
  </si>
  <si>
    <t>Tunel Chotýčanský, TS 6/0,4 kV, technologie</t>
  </si>
  <si>
    <t>Tunel Hosínský, jižní portál, technologický objekt, TS 6/0,4 kV, technologie</t>
  </si>
  <si>
    <t>Tunel Hosínský, severní portál, technologický objekt, TS 6/0,4 kV, technologie</t>
  </si>
  <si>
    <t>Tunel Chotýčanský, severní portál, technologický objekt, TS 6/0,4 kV, technologie</t>
  </si>
  <si>
    <t>D.2.1.1</t>
  </si>
  <si>
    <t>Kolejový svršek a spodek</t>
  </si>
  <si>
    <t>Nemanice - Dobřejovice, železniční svršek</t>
  </si>
  <si>
    <t>Odbočka Dobřejovice, železniční svršek</t>
  </si>
  <si>
    <t>Dobřejovice - Ševětín, železniční svršek</t>
  </si>
  <si>
    <t>Nemanice I (vč.) - Ševětín (vč.), výstroj pražské trati</t>
  </si>
  <si>
    <t>D.2.1.7</t>
  </si>
  <si>
    <t>Tunely</t>
  </si>
  <si>
    <t>Hosínský tunel, obecná část</t>
  </si>
  <si>
    <t>Hosínský tunel, ražba tunelu</t>
  </si>
  <si>
    <t>Hosínský tunel, hydroizolace a drenáže</t>
  </si>
  <si>
    <t>Hosínský tunel, hloubený tunel, vjezdový portál Hrdějovice</t>
  </si>
  <si>
    <t>Hosínský tunel, hloubený tunel, výjezdový portál Hosín</t>
  </si>
  <si>
    <t>Hosínský tunel, zásypy a trvalé úpravy vjezdového portálu Hrdějovice</t>
  </si>
  <si>
    <t>Hosínský tunel, zásypy a trvalé úpravy výjezdového portálu Hosín</t>
  </si>
  <si>
    <t>Hosínský tunel, vnitřní vybavení a dokončovací práce</t>
  </si>
  <si>
    <t>Hosínský tunel, geotechnický monitoring</t>
  </si>
  <si>
    <t>Chotýčanský tunel, obecná část</t>
  </si>
  <si>
    <t>Chotýčanský tunel, ražba tunelu</t>
  </si>
  <si>
    <t>Chotýčanský tunel, ražba technologických prostor</t>
  </si>
  <si>
    <t>Chotýčanský tunel, hydroizolace a drenáže</t>
  </si>
  <si>
    <t>Chotýčanský tunel, hloubený tunel, vjezdový portál Dobřejovice</t>
  </si>
  <si>
    <t>Chotýčanský tunel, hloubený tunel, výjezdový portál Ševětín</t>
  </si>
  <si>
    <t>Chotýčanský tunel, zásypy a trvalé úpravy vjezdového portálu Dobřejovice</t>
  </si>
  <si>
    <t>Chotýčanský tunel, zásypy a trvalé úpravy výjezdového portálu Ševětín</t>
  </si>
  <si>
    <t>Chotýčanský tunel, vnitřní vybavení a dokončovací práce</t>
  </si>
  <si>
    <t>Chotýčanský tunel, geotechnický monitoring</t>
  </si>
  <si>
    <t>D.2.2.1</t>
  </si>
  <si>
    <t xml:space="preserve">Pozemní objekty budov </t>
  </si>
  <si>
    <t>Technologický objekt Hosínského tunelu, portál Hrdějovice, zárubní zeď</t>
  </si>
  <si>
    <t>Technologický objekt Hosínského tunelu, portál Hosín, zárubní zeď</t>
  </si>
  <si>
    <t>Vstupní objekt do technické šachty Chotýčanského tunelu</t>
  </si>
  <si>
    <t>Nemanice - Ševětín,  úpravy TV</t>
  </si>
  <si>
    <t>D.2.3.4</t>
  </si>
  <si>
    <t>Ohřev výhybek</t>
  </si>
  <si>
    <t>Výhybna tunely, EOV</t>
  </si>
  <si>
    <t>Tunel Hosínský, rozvod 6kV</t>
  </si>
  <si>
    <t>Tunel Hosínský, rozvod nn a osvětlení</t>
  </si>
  <si>
    <t>Výhybna tunely, rozvod nn a osvětlení</t>
  </si>
  <si>
    <t>Tunel Chotýčanský, rozvod 6kV</t>
  </si>
  <si>
    <t>Tunel Chotýčanský, rozvod nn a osvětlení</t>
  </si>
  <si>
    <t>D.2.3.8</t>
  </si>
  <si>
    <t>Vnější uzemnění</t>
  </si>
  <si>
    <t>Tunel Hosínský, vnější uzemnění TS 6/0,4 kV</t>
  </si>
  <si>
    <t>Tunel Chotýčanský, vnější uzemnění TS 6/0,4 kV</t>
  </si>
  <si>
    <t>Železniční zabezpečovací zařízení</t>
  </si>
  <si>
    <t>D.2.1.5</t>
  </si>
  <si>
    <t>D.2.1.8</t>
  </si>
  <si>
    <t>D.2.1.9</t>
  </si>
  <si>
    <t>38-65-52</t>
  </si>
  <si>
    <t>38-65-53</t>
  </si>
  <si>
    <t>38-62-55</t>
  </si>
  <si>
    <t>38-63-52</t>
  </si>
  <si>
    <t>38-62-53</t>
  </si>
  <si>
    <t>38-62-52</t>
  </si>
  <si>
    <t>38-63-51</t>
  </si>
  <si>
    <t>38-64-51</t>
  </si>
  <si>
    <t>38-60-51</t>
  </si>
  <si>
    <t>38-40-57</t>
  </si>
  <si>
    <t>38-40-55.1</t>
  </si>
  <si>
    <t>38-40-54.1</t>
  </si>
  <si>
    <t>38-10-51</t>
  </si>
  <si>
    <t>38-10-52</t>
  </si>
  <si>
    <t>38-10-53</t>
  </si>
  <si>
    <t>38-15-51</t>
  </si>
  <si>
    <t>38-25-60</t>
  </si>
  <si>
    <t>38-25-80</t>
  </si>
  <si>
    <t>38-01-51</t>
  </si>
  <si>
    <t>38-01-60</t>
  </si>
  <si>
    <t>38-01-61</t>
  </si>
  <si>
    <t>38-02-51</t>
  </si>
  <si>
    <t>38-02-53</t>
  </si>
  <si>
    <t>38-02-54</t>
  </si>
  <si>
    <t>38-02-61</t>
  </si>
  <si>
    <t>38-02-62</t>
  </si>
  <si>
    <t>38-02-66</t>
  </si>
  <si>
    <t>38-02-67</t>
  </si>
  <si>
    <t>38-02-71</t>
  </si>
  <si>
    <t>38-02-72</t>
  </si>
  <si>
    <t>30-02-51.1</t>
  </si>
  <si>
    <t>30-02-52.1</t>
  </si>
  <si>
    <t>30-02-53</t>
  </si>
  <si>
    <t>30-02-81</t>
  </si>
  <si>
    <t>30-02-82.1</t>
  </si>
  <si>
    <t>30-02-82.3</t>
  </si>
  <si>
    <t>30-02-54</t>
  </si>
  <si>
    <t>38-06-51</t>
  </si>
  <si>
    <t>39-06-51.1</t>
  </si>
  <si>
    <t>38-03-51</t>
  </si>
  <si>
    <t>38-03-53</t>
  </si>
  <si>
    <t>38-03-54</t>
  </si>
  <si>
    <t>38-03-54.1</t>
  </si>
  <si>
    <t>38-03-55</t>
  </si>
  <si>
    <t>38-03-57</t>
  </si>
  <si>
    <t>38-03-59</t>
  </si>
  <si>
    <t>38-03-60</t>
  </si>
  <si>
    <t>38-03-61</t>
  </si>
  <si>
    <t>Hosínský tunel</t>
  </si>
  <si>
    <t>38-25-50</t>
  </si>
  <si>
    <t>Chotýčanský tunel, hloubený tunel křížení s dálnicí D3</t>
  </si>
  <si>
    <t>SPO 38-25-70.14</t>
  </si>
  <si>
    <t>Chotýčanský tunel, stavební jáma křížení s dálnicí D3</t>
  </si>
  <si>
    <t>SPO 38-25-70.13</t>
  </si>
  <si>
    <t>SPO 38-25-70.12</t>
  </si>
  <si>
    <t>SPO 38-25-70.11</t>
  </si>
  <si>
    <t>SPO 38-25-70.10</t>
  </si>
  <si>
    <t>tlak HPV</t>
  </si>
  <si>
    <t>spodní klenba</t>
  </si>
  <si>
    <t>základové pasy</t>
  </si>
  <si>
    <t>Chotýčanský tunel, definitivní technologických prostor</t>
  </si>
  <si>
    <t>SPO 38-25-70.09</t>
  </si>
  <si>
    <t>Chotýčanský tunel, definitivní ostění raženého tunelu</t>
  </si>
  <si>
    <t>SPO 38-25-70.08</t>
  </si>
  <si>
    <t>SPO 38-25-70.07</t>
  </si>
  <si>
    <t>SPO 38-25-70.06</t>
  </si>
  <si>
    <t>tlaková tech.pr.</t>
  </si>
  <si>
    <t>deštník. tech.pr.</t>
  </si>
  <si>
    <t>tlaková tunel</t>
  </si>
  <si>
    <t>deštníková tunel</t>
  </si>
  <si>
    <t>SPO 38-25-70.05</t>
  </si>
  <si>
    <t>Inž. třída C-2</t>
  </si>
  <si>
    <t>Inž. třída C-1</t>
  </si>
  <si>
    <t>Inž. třída A</t>
  </si>
  <si>
    <t>SPO 38-25-70.04</t>
  </si>
  <si>
    <t>Inž. třída B-2</t>
  </si>
  <si>
    <t>Inž. třída B-1</t>
  </si>
  <si>
    <t>SPO 38-25-70.03</t>
  </si>
  <si>
    <t>Chotýčanský tunel, Stavební jáma výjezdového portálu Ševětín</t>
  </si>
  <si>
    <t>SPO 38-25-70.02</t>
  </si>
  <si>
    <t>Chotýčanský tunel, Stavební jáma vjezdového portálu Dobřejovice</t>
  </si>
  <si>
    <t>SPO 38-25-70.01</t>
  </si>
  <si>
    <t>SPO 38-25-70.00</t>
  </si>
  <si>
    <t>Chotýčanský tunel</t>
  </si>
  <si>
    <t>SO 38-25-70</t>
  </si>
  <si>
    <t>SPO 38-25-50.12</t>
  </si>
  <si>
    <t>SPO 38-25-50.11</t>
  </si>
  <si>
    <t>SPO 38-25-50.10</t>
  </si>
  <si>
    <t>SPO 38-25-50.09</t>
  </si>
  <si>
    <t>Hosínský tunel, definitivní ostění raženého tunelu</t>
  </si>
  <si>
    <t>SPO 38-25-50.08</t>
  </si>
  <si>
    <t>SPO 38-25-50.07</t>
  </si>
  <si>
    <t>SPO 38-25-50.06</t>
  </si>
  <si>
    <t>SPO 38-25-50.05</t>
  </si>
  <si>
    <t>Inž. třída III-2</t>
  </si>
  <si>
    <t>Inž. třída III-1</t>
  </si>
  <si>
    <t>Inž. třída I</t>
  </si>
  <si>
    <t>SPO 38-25-50.04</t>
  </si>
  <si>
    <t>Inž. třída II-2</t>
  </si>
  <si>
    <t>Inž. třída II-1</t>
  </si>
  <si>
    <t>SPO 38-25-50.03</t>
  </si>
  <si>
    <t>Hosínský tunel, Stavební jáma výjezdového portálu Hosín</t>
  </si>
  <si>
    <t>SPO 38-25-50.02</t>
  </si>
  <si>
    <t>Hosínský tunel, Stavební jáma vjezdového portálu Hrdějovice</t>
  </si>
  <si>
    <t>SPO 38-25-50.01</t>
  </si>
  <si>
    <t>SPO 38-25-50.00</t>
  </si>
  <si>
    <t>SO 38-25-50</t>
  </si>
  <si>
    <t>Zhotovitel vyplní pouze zelená pole</t>
  </si>
  <si>
    <t>Rozklad paušální ceny - varianta NRTM</t>
  </si>
  <si>
    <t>38-25-70</t>
  </si>
  <si>
    <t>ražba v prostředí vyžadující opatření pro zajištění stability čelby</t>
  </si>
  <si>
    <t>ražba v horninách</t>
  </si>
  <si>
    <t>Rozklad paušální ceny - varianta TBM</t>
  </si>
  <si>
    <t>cena SO 38-25-70 bude překopírována z listu 2 nebo 3 podle zvolené technologie ražby</t>
  </si>
  <si>
    <t>cena SO 38-25-50 bude překopírována z listu 2 nebo 3 podle zvolené technologie ražby</t>
  </si>
  <si>
    <t>aktualizace DSP</t>
  </si>
  <si>
    <t>Aktualizace dokumentace pro stavební povolení</t>
  </si>
  <si>
    <t>18 276 hodin</t>
  </si>
  <si>
    <t>PDPS/RDS</t>
  </si>
  <si>
    <t>Projektová dokumentace pro provádění stavby / Realizační dokumantace</t>
  </si>
  <si>
    <t>Hosínský tunel, ražba technologických komor</t>
  </si>
  <si>
    <t>Hosínský tunel, definitivní technologických komor</t>
  </si>
  <si>
    <t>Modernizace trati Nemanice I - Ševětín, část "B" RED FIDIC</t>
  </si>
  <si>
    <t>Kategorie:</t>
  </si>
  <si>
    <t>Objekt</t>
  </si>
  <si>
    <t>Všeobecný objekt stavby SO 999.98.98</t>
  </si>
  <si>
    <t>Poznámka:</t>
  </si>
  <si>
    <t>Uchazeč doplní pouze Jednotkové částky ve sloupci "F"</t>
  </si>
  <si>
    <t>CELKEM</t>
  </si>
  <si>
    <t>Poř. číslo</t>
  </si>
  <si>
    <t>Kód položky</t>
  </si>
  <si>
    <t>Název položky</t>
  </si>
  <si>
    <t>MJ</t>
  </si>
  <si>
    <t>Množství</t>
  </si>
  <si>
    <t>Jednotková cena</t>
  </si>
  <si>
    <t>Cenová soustava</t>
  </si>
  <si>
    <t>VŠEOB001</t>
  </si>
  <si>
    <t>Dokumentace skutečného provedení stavby, geodetická část</t>
  </si>
  <si>
    <t>kpl</t>
  </si>
  <si>
    <t>R-pol.</t>
  </si>
  <si>
    <t/>
  </si>
  <si>
    <t>Specifikace položky dle zadávací dokumentace a směrnice SŽ SM011</t>
  </si>
  <si>
    <t>VŠEOB002</t>
  </si>
  <si>
    <t>Dokumentace skutečného provedení stavby, technická část</t>
  </si>
  <si>
    <t>VŠEOB003</t>
  </si>
  <si>
    <t>Dokumentace skutečného provedení stavby, dokladová část</t>
  </si>
  <si>
    <t>VŠEOB004</t>
  </si>
  <si>
    <t xml:space="preserve">Osvědčení o shodě notifikovanou osobou </t>
  </si>
  <si>
    <t>cena SO 999-98-98 bude překopírována z listu 4</t>
  </si>
  <si>
    <t>Inž. třída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</si>
</sst>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č&quot;_-;\-* #,##0.00\ &quot;Kč&quot;_-;_-* &quot;-&quot;??\ &quot;Kč&quot;_-;_-@_-"/>
    <numFmt numFmtId="165" formatCode="[$CZK]\ #,##0,000,000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name val="Verdana"/>
      <family val="2"/>
      <charset val="238"/>
    </font>
    <font>
      <sz val="10"/>
      <name val="Arial CE"/>
      <charset val="238"/>
    </font>
    <font>
      <b/>
      <sz val="12"/>
      <name val="Verdan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Verdana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name val="Calibri"/>
      <family val="2"/>
      <scheme val="minor"/>
    </font>
    <font>
      <sz val="10"/>
      <color theme="1"/>
      <name val="Arial"/>
      <family val="2"/>
    </font>
    <font>
      <sz val="18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4"/>
      <color rgb="FFFF0000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10"/>
      <color rgb="FF000000"/>
      <name val="Arial"/>
      <family val="2"/>
      <charset val="238"/>
    </font>
    <font>
      <i/>
      <sz val="8"/>
      <color theme="1"/>
      <name val="Verdan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D3D3D3"/>
      </patternFill>
    </fill>
    <fill>
      <patternFill patternType="solid">
        <fgColor theme="4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</borders>
  <cellStyleXfs count="13">
    <xf numFmtId="0" fontId="0" fillId="0" borderId="0"/>
    <xf numFmtId="0" fontId="4" fillId="0" borderId="0"/>
    <xf numFmtId="0" fontId="7" fillId="0" borderId="0"/>
    <xf numFmtId="0" fontId="9" fillId="0" borderId="0"/>
    <xf numFmtId="0" fontId="9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3" fillId="0" borderId="0"/>
    <xf numFmtId="0" fontId="2" fillId="0" borderId="0"/>
    <xf numFmtId="0" fontId="27" fillId="0" borderId="0">
      <alignment horizontal="center" vertical="center" wrapText="1"/>
    </xf>
    <xf numFmtId="164" fontId="2" fillId="0" borderId="0" applyFont="0" applyFill="0" applyBorder="0" applyAlignment="0" applyProtection="0"/>
  </cellStyleXfs>
  <cellXfs count="186">
    <xf numFmtId="0" fontId="0" fillId="0" borderId="0" xfId="0"/>
    <xf numFmtId="0" fontId="6" fillId="0" borderId="0" xfId="5" applyFont="1" applyAlignment="1">
      <alignment vertical="center"/>
    </xf>
    <xf numFmtId="0" fontId="6" fillId="0" borderId="0" xfId="5" applyFont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3" fontId="12" fillId="5" borderId="24" xfId="0" applyNumberFormat="1" applyFont="1" applyFill="1" applyBorder="1" applyAlignment="1">
      <alignment horizontal="center" vertical="center"/>
    </xf>
    <xf numFmtId="3" fontId="12" fillId="5" borderId="25" xfId="0" applyNumberFormat="1" applyFont="1" applyFill="1" applyBorder="1" applyAlignment="1">
      <alignment horizontal="center" vertical="center"/>
    </xf>
    <xf numFmtId="0" fontId="13" fillId="6" borderId="26" xfId="0" applyFont="1" applyFill="1" applyBorder="1" applyAlignment="1">
      <alignment horizontal="left" vertical="center"/>
    </xf>
    <xf numFmtId="0" fontId="14" fillId="6" borderId="9" xfId="0" applyFont="1" applyFill="1" applyBorder="1" applyAlignment="1">
      <alignment horizontal="left" vertical="center"/>
    </xf>
    <xf numFmtId="0" fontId="14" fillId="6" borderId="9" xfId="0" applyFont="1" applyFill="1" applyBorder="1" applyAlignment="1">
      <alignment horizontal="left" vertical="center" wrapText="1"/>
    </xf>
    <xf numFmtId="0" fontId="14" fillId="6" borderId="10" xfId="0" applyFont="1" applyFill="1" applyBorder="1" applyAlignment="1">
      <alignment horizontal="center" vertical="center" wrapText="1"/>
    </xf>
    <xf numFmtId="3" fontId="13" fillId="6" borderId="27" xfId="0" applyNumberFormat="1" applyFont="1" applyFill="1" applyBorder="1" applyAlignment="1">
      <alignment horizontal="center" vertical="center"/>
    </xf>
    <xf numFmtId="3" fontId="15" fillId="3" borderId="28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33" xfId="0" applyFont="1" applyBorder="1" applyAlignment="1">
      <alignment horizontal="left" vertical="center"/>
    </xf>
    <xf numFmtId="0" fontId="15" fillId="0" borderId="32" xfId="0" applyFont="1" applyBorder="1" applyAlignment="1">
      <alignment horizontal="left" vertical="center"/>
    </xf>
    <xf numFmtId="0" fontId="6" fillId="3" borderId="16" xfId="0" applyFont="1" applyFill="1" applyBorder="1" applyAlignment="1" applyProtection="1">
      <alignment horizontal="center" vertical="center" wrapText="1"/>
      <protection locked="0"/>
    </xf>
    <xf numFmtId="0" fontId="13" fillId="6" borderId="7" xfId="0" applyFont="1" applyFill="1" applyBorder="1" applyAlignment="1">
      <alignment horizontal="left" vertical="center"/>
    </xf>
    <xf numFmtId="0" fontId="14" fillId="6" borderId="8" xfId="0" applyFont="1" applyFill="1" applyBorder="1" applyAlignment="1">
      <alignment horizontal="left" vertical="center"/>
    </xf>
    <xf numFmtId="0" fontId="14" fillId="6" borderId="8" xfId="0" applyFont="1" applyFill="1" applyBorder="1" applyAlignment="1">
      <alignment horizontal="left" vertical="center" wrapText="1"/>
    </xf>
    <xf numFmtId="0" fontId="14" fillId="6" borderId="36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 wrapText="1"/>
    </xf>
    <xf numFmtId="3" fontId="8" fillId="7" borderId="27" xfId="2" applyNumberFormat="1" applyFont="1" applyFill="1" applyBorder="1" applyAlignment="1">
      <alignment horizontal="center" vertical="center"/>
    </xf>
    <xf numFmtId="0" fontId="6" fillId="0" borderId="38" xfId="2" applyFont="1" applyBorder="1" applyAlignment="1">
      <alignment horizontal="center" vertical="center"/>
    </xf>
    <xf numFmtId="3" fontId="6" fillId="3" borderId="39" xfId="2" applyNumberFormat="1" applyFont="1" applyFill="1" applyBorder="1" applyAlignment="1" applyProtection="1">
      <alignment horizontal="right" vertical="center" wrapText="1"/>
      <protection locked="0"/>
    </xf>
    <xf numFmtId="3" fontId="6" fillId="0" borderId="29" xfId="2" applyNumberFormat="1" applyFont="1" applyBorder="1" applyAlignment="1">
      <alignment horizontal="center" vertical="center" wrapText="1"/>
    </xf>
    <xf numFmtId="0" fontId="6" fillId="0" borderId="40" xfId="2" applyFont="1" applyBorder="1" applyAlignment="1">
      <alignment horizontal="center" vertical="center"/>
    </xf>
    <xf numFmtId="3" fontId="6" fillId="3" borderId="28" xfId="2" applyNumberFormat="1" applyFont="1" applyFill="1" applyBorder="1" applyAlignment="1" applyProtection="1">
      <alignment horizontal="right" vertical="center" wrapText="1"/>
      <protection locked="0"/>
    </xf>
    <xf numFmtId="3" fontId="8" fillId="7" borderId="10" xfId="2" applyNumberFormat="1" applyFont="1" applyFill="1" applyBorder="1" applyAlignment="1">
      <alignment horizontal="center" vertical="center"/>
    </xf>
    <xf numFmtId="0" fontId="6" fillId="0" borderId="41" xfId="2" applyFont="1" applyBorder="1" applyAlignment="1">
      <alignment horizontal="center" vertical="center"/>
    </xf>
    <xf numFmtId="3" fontId="6" fillId="0" borderId="42" xfId="2" applyNumberFormat="1" applyFont="1" applyBorder="1" applyAlignment="1">
      <alignment horizontal="right" vertical="center" wrapText="1"/>
    </xf>
    <xf numFmtId="0" fontId="6" fillId="0" borderId="19" xfId="3" applyFont="1" applyBorder="1" applyAlignment="1">
      <alignment horizontal="left" vertical="center"/>
    </xf>
    <xf numFmtId="3" fontId="6" fillId="0" borderId="34" xfId="2" applyNumberFormat="1" applyFont="1" applyBorder="1" applyAlignment="1">
      <alignment horizontal="right" vertical="center" wrapText="1"/>
    </xf>
    <xf numFmtId="0" fontId="6" fillId="0" borderId="0" xfId="8" applyFont="1" applyProtection="1">
      <protection locked="0"/>
    </xf>
    <xf numFmtId="0" fontId="6" fillId="0" borderId="0" xfId="8" applyFont="1" applyAlignment="1" applyProtection="1">
      <alignment horizontal="center" readingOrder="1"/>
      <protection locked="0"/>
    </xf>
    <xf numFmtId="0" fontId="16" fillId="0" borderId="0" xfId="2" applyFont="1" applyAlignment="1" applyProtection="1">
      <alignment horizontal="left" vertical="center"/>
      <protection locked="0"/>
    </xf>
    <xf numFmtId="0" fontId="6" fillId="0" borderId="45" xfId="8" applyFont="1" applyBorder="1" applyAlignment="1" applyProtection="1">
      <alignment horizontal="center" readingOrder="1"/>
      <protection locked="0"/>
    </xf>
    <xf numFmtId="0" fontId="6" fillId="0" borderId="45" xfId="8" applyFont="1" applyBorder="1" applyProtection="1">
      <protection locked="0"/>
    </xf>
    <xf numFmtId="0" fontId="6" fillId="0" borderId="43" xfId="2" applyFont="1" applyBorder="1" applyAlignment="1">
      <alignment horizontal="center" vertical="center"/>
    </xf>
    <xf numFmtId="3" fontId="6" fillId="3" borderId="44" xfId="2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2" applyNumberFormat="1" applyFont="1" applyBorder="1" applyAlignment="1">
      <alignment horizontal="center" vertical="center" wrapText="1"/>
    </xf>
    <xf numFmtId="0" fontId="6" fillId="0" borderId="43" xfId="2" applyFont="1" applyBorder="1" applyAlignment="1">
      <alignment horizontal="left" vertical="center"/>
    </xf>
    <xf numFmtId="0" fontId="6" fillId="0" borderId="38" xfId="2" applyFont="1" applyBorder="1" applyAlignment="1">
      <alignment horizontal="left" vertical="center"/>
    </xf>
    <xf numFmtId="0" fontId="6" fillId="0" borderId="41" xfId="2" applyFont="1" applyBorder="1" applyAlignment="1">
      <alignment horizontal="left" vertical="center"/>
    </xf>
    <xf numFmtId="0" fontId="6" fillId="0" borderId="40" xfId="2" applyFont="1" applyBorder="1" applyAlignment="1">
      <alignment horizontal="left" vertical="center"/>
    </xf>
    <xf numFmtId="0" fontId="3" fillId="0" borderId="0" xfId="9"/>
    <xf numFmtId="0" fontId="21" fillId="9" borderId="17" xfId="9" applyFont="1" applyFill="1" applyBorder="1" applyAlignment="1">
      <alignment vertical="center"/>
    </xf>
    <xf numFmtId="165" fontId="3" fillId="0" borderId="0" xfId="9" applyNumberFormat="1" applyAlignment="1">
      <alignment horizontal="center"/>
    </xf>
    <xf numFmtId="0" fontId="21" fillId="0" borderId="0" xfId="9" applyFont="1" applyAlignment="1">
      <alignment horizontal="left" vertical="center"/>
    </xf>
    <xf numFmtId="0" fontId="21" fillId="0" borderId="17" xfId="9" applyFont="1" applyBorder="1" applyAlignment="1">
      <alignment horizontal="left" vertical="center"/>
    </xf>
    <xf numFmtId="0" fontId="3" fillId="0" borderId="17" xfId="9" applyBorder="1" applyAlignment="1">
      <alignment horizontal="center"/>
    </xf>
    <xf numFmtId="0" fontId="3" fillId="0" borderId="17" xfId="9" applyBorder="1" applyAlignment="1">
      <alignment horizontal="center" vertical="center"/>
    </xf>
    <xf numFmtId="0" fontId="3" fillId="0" borderId="12" xfId="9" applyBorder="1" applyAlignment="1">
      <alignment horizontal="center"/>
    </xf>
    <xf numFmtId="0" fontId="21" fillId="0" borderId="47" xfId="9" applyFont="1" applyBorder="1" applyAlignment="1">
      <alignment horizontal="left" vertical="center"/>
    </xf>
    <xf numFmtId="165" fontId="3" fillId="11" borderId="17" xfId="9" applyNumberFormat="1" applyFill="1" applyBorder="1" applyAlignment="1">
      <alignment horizontal="center" vertical="center"/>
    </xf>
    <xf numFmtId="0" fontId="3" fillId="11" borderId="17" xfId="9" applyFill="1" applyBorder="1" applyAlignment="1">
      <alignment horizontal="center" vertical="center"/>
    </xf>
    <xf numFmtId="165" fontId="3" fillId="12" borderId="17" xfId="9" applyNumberFormat="1" applyFill="1" applyBorder="1"/>
    <xf numFmtId="165" fontId="3" fillId="12" borderId="12" xfId="9" applyNumberFormat="1" applyFill="1" applyBorder="1"/>
    <xf numFmtId="3" fontId="6" fillId="2" borderId="44" xfId="2" applyNumberFormat="1" applyFont="1" applyFill="1" applyBorder="1" applyAlignment="1" applyProtection="1">
      <alignment horizontal="right" vertical="center" wrapText="1"/>
      <protection locked="0"/>
    </xf>
    <xf numFmtId="0" fontId="21" fillId="0" borderId="17" xfId="9" applyFont="1" applyBorder="1" applyAlignment="1">
      <alignment horizontal="center" vertical="center"/>
    </xf>
    <xf numFmtId="3" fontId="6" fillId="3" borderId="48" xfId="2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/>
    <xf numFmtId="0" fontId="2" fillId="0" borderId="0" xfId="10"/>
    <xf numFmtId="0" fontId="2" fillId="0" borderId="12" xfId="10" applyBorder="1" applyAlignment="1">
      <alignment horizontal="left"/>
    </xf>
    <xf numFmtId="0" fontId="2" fillId="0" borderId="49" xfId="10" applyBorder="1"/>
    <xf numFmtId="0" fontId="26" fillId="0" borderId="0" xfId="10" applyFont="1"/>
    <xf numFmtId="0" fontId="2" fillId="0" borderId="40" xfId="10" applyBorder="1" applyAlignment="1">
      <alignment horizontal="center"/>
    </xf>
    <xf numFmtId="0" fontId="2" fillId="0" borderId="17" xfId="10" applyBorder="1" applyAlignment="1">
      <alignment horizontal="left"/>
    </xf>
    <xf numFmtId="0" fontId="2" fillId="0" borderId="17" xfId="10" applyBorder="1" applyAlignment="1">
      <alignment wrapText="1"/>
    </xf>
    <xf numFmtId="0" fontId="2" fillId="0" borderId="17" xfId="10" applyBorder="1"/>
    <xf numFmtId="0" fontId="25" fillId="0" borderId="17" xfId="10" applyFont="1" applyBorder="1" applyAlignment="1">
      <alignment horizontal="center"/>
    </xf>
    <xf numFmtId="164" fontId="25" fillId="0" borderId="56" xfId="12" applyFont="1" applyBorder="1"/>
    <xf numFmtId="0" fontId="2" fillId="0" borderId="57" xfId="10" applyBorder="1"/>
    <xf numFmtId="0" fontId="2" fillId="0" borderId="49" xfId="10" applyBorder="1" applyAlignment="1">
      <alignment horizontal="center"/>
    </xf>
    <xf numFmtId="0" fontId="2" fillId="0" borderId="0" xfId="10" applyAlignment="1">
      <alignment horizontal="left"/>
    </xf>
    <xf numFmtId="0" fontId="2" fillId="0" borderId="0" xfId="10" applyAlignment="1">
      <alignment wrapText="1"/>
    </xf>
    <xf numFmtId="0" fontId="25" fillId="0" borderId="0" xfId="10" applyFont="1" applyAlignment="1">
      <alignment horizontal="center"/>
    </xf>
    <xf numFmtId="0" fontId="2" fillId="0" borderId="50" xfId="10" applyBorder="1"/>
    <xf numFmtId="0" fontId="28" fillId="0" borderId="17" xfId="10" applyFont="1" applyBorder="1"/>
    <xf numFmtId="0" fontId="2" fillId="0" borderId="52" xfId="10" applyBorder="1"/>
    <xf numFmtId="0" fontId="2" fillId="0" borderId="58" xfId="10" applyBorder="1"/>
    <xf numFmtId="0" fontId="2" fillId="0" borderId="42" xfId="10" applyBorder="1"/>
    <xf numFmtId="164" fontId="25" fillId="8" borderId="56" xfId="10" applyNumberFormat="1" applyFont="1" applyFill="1" applyBorder="1" applyAlignment="1">
      <alignment vertical="center" wrapText="1"/>
    </xf>
    <xf numFmtId="0" fontId="25" fillId="0" borderId="52" xfId="10" applyFont="1" applyBorder="1" applyAlignment="1">
      <alignment vertical="center" wrapText="1"/>
    </xf>
    <xf numFmtId="0" fontId="25" fillId="0" borderId="17" xfId="10" applyFont="1" applyBorder="1" applyAlignment="1">
      <alignment vertical="center" wrapText="1"/>
    </xf>
    <xf numFmtId="0" fontId="25" fillId="0" borderId="12" xfId="10" applyFont="1" applyBorder="1" applyAlignment="1">
      <alignment vertical="center" wrapText="1"/>
    </xf>
    <xf numFmtId="164" fontId="0" fillId="12" borderId="13" xfId="12" applyFont="1" applyFill="1" applyBorder="1"/>
    <xf numFmtId="0" fontId="26" fillId="12" borderId="0" xfId="10" applyFont="1" applyFill="1"/>
    <xf numFmtId="0" fontId="2" fillId="14" borderId="49" xfId="10" applyFill="1" applyBorder="1"/>
    <xf numFmtId="0" fontId="2" fillId="14" borderId="0" xfId="10" applyFill="1"/>
    <xf numFmtId="0" fontId="2" fillId="14" borderId="50" xfId="10" applyFill="1" applyBorder="1"/>
    <xf numFmtId="0" fontId="1" fillId="0" borderId="17" xfId="9" applyFont="1" applyBorder="1" applyAlignment="1">
      <alignment horizontal="center"/>
    </xf>
    <xf numFmtId="3" fontId="6" fillId="2" borderId="37" xfId="2" applyNumberFormat="1" applyFont="1" applyFill="1" applyBorder="1" applyAlignment="1" applyProtection="1">
      <alignment horizontal="right" vertical="center" wrapText="1"/>
      <protection locked="0"/>
    </xf>
    <xf numFmtId="0" fontId="6" fillId="0" borderId="13" xfId="2" applyFont="1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12" xfId="2" applyFont="1" applyBorder="1" applyAlignment="1">
      <alignment vertical="center"/>
    </xf>
    <xf numFmtId="49" fontId="11" fillId="0" borderId="31" xfId="0" applyNumberFormat="1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2" fontId="8" fillId="7" borderId="26" xfId="2" applyNumberFormat="1" applyFont="1" applyFill="1" applyBorder="1" applyAlignment="1">
      <alignment horizontal="center" vertical="center"/>
    </xf>
    <xf numFmtId="2" fontId="8" fillId="7" borderId="3" xfId="2" applyNumberFormat="1" applyFont="1" applyFill="1" applyBorder="1" applyAlignment="1">
      <alignment horizontal="center" vertical="center"/>
    </xf>
    <xf numFmtId="0" fontId="8" fillId="7" borderId="2" xfId="2" applyFont="1" applyFill="1" applyBorder="1" applyAlignment="1">
      <alignment horizontal="center" vertical="center"/>
    </xf>
    <xf numFmtId="0" fontId="8" fillId="7" borderId="9" xfId="2" applyFont="1" applyFill="1" applyBorder="1" applyAlignment="1">
      <alignment horizontal="center" vertical="center"/>
    </xf>
    <xf numFmtId="0" fontId="8" fillId="7" borderId="10" xfId="2" applyFont="1" applyFill="1" applyBorder="1" applyAlignment="1">
      <alignment horizontal="center" vertical="center"/>
    </xf>
    <xf numFmtId="0" fontId="8" fillId="7" borderId="5" xfId="2" applyFont="1" applyFill="1" applyBorder="1" applyAlignment="1">
      <alignment horizontal="center" vertical="center"/>
    </xf>
    <xf numFmtId="0" fontId="8" fillId="7" borderId="6" xfId="2" applyFont="1" applyFill="1" applyBorder="1" applyAlignment="1">
      <alignment horizontal="center" vertical="center"/>
    </xf>
    <xf numFmtId="49" fontId="13" fillId="4" borderId="7" xfId="0" applyNumberFormat="1" applyFont="1" applyFill="1" applyBorder="1" applyAlignment="1">
      <alignment horizontal="center" vertical="center"/>
    </xf>
    <xf numFmtId="49" fontId="13" fillId="4" borderId="8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49" fontId="13" fillId="4" borderId="22" xfId="0" applyNumberFormat="1" applyFont="1" applyFill="1" applyBorder="1" applyAlignment="1">
      <alignment horizontal="center" vertical="center"/>
    </xf>
    <xf numFmtId="49" fontId="13" fillId="4" borderId="23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3" fontId="15" fillId="0" borderId="30" xfId="0" applyNumberFormat="1" applyFont="1" applyBorder="1" applyAlignment="1">
      <alignment horizontal="center" vertical="center" wrapText="1"/>
    </xf>
    <xf numFmtId="3" fontId="15" fillId="0" borderId="34" xfId="0" applyNumberFormat="1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3" fillId="6" borderId="4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6" fillId="0" borderId="0" xfId="2" applyFont="1" applyAlignment="1" applyProtection="1">
      <alignment horizontal="center" vertical="center"/>
      <protection locked="0"/>
    </xf>
    <xf numFmtId="0" fontId="6" fillId="0" borderId="33" xfId="2" applyFont="1" applyBorder="1" applyAlignment="1">
      <alignment vertical="center"/>
    </xf>
    <xf numFmtId="0" fontId="0" fillId="0" borderId="32" xfId="0" applyBorder="1" applyAlignment="1">
      <alignment vertical="center"/>
    </xf>
    <xf numFmtId="0" fontId="16" fillId="0" borderId="0" xfId="2" applyFont="1" applyAlignment="1" applyProtection="1">
      <alignment horizontal="center" vertical="center"/>
      <protection locked="0"/>
    </xf>
    <xf numFmtId="2" fontId="8" fillId="7" borderId="4" xfId="2" applyNumberFormat="1" applyFont="1" applyFill="1" applyBorder="1" applyAlignment="1">
      <alignment horizontal="center" vertical="center"/>
    </xf>
    <xf numFmtId="2" fontId="8" fillId="7" borderId="6" xfId="2" applyNumberFormat="1" applyFont="1" applyFill="1" applyBorder="1" applyAlignment="1">
      <alignment horizontal="center" vertical="center"/>
    </xf>
    <xf numFmtId="0" fontId="3" fillId="11" borderId="13" xfId="9" applyFill="1" applyBorder="1" applyAlignment="1">
      <alignment horizontal="center" vertical="center"/>
    </xf>
    <xf numFmtId="0" fontId="3" fillId="11" borderId="20" xfId="9" applyFill="1" applyBorder="1" applyAlignment="1">
      <alignment horizontal="center" vertical="center"/>
    </xf>
    <xf numFmtId="0" fontId="3" fillId="11" borderId="12" xfId="9" applyFill="1" applyBorder="1" applyAlignment="1">
      <alignment horizontal="center" vertical="center"/>
    </xf>
    <xf numFmtId="0" fontId="22" fillId="9" borderId="18" xfId="9" applyFont="1" applyFill="1" applyBorder="1" applyAlignment="1">
      <alignment horizontal="left"/>
    </xf>
    <xf numFmtId="165" fontId="3" fillId="10" borderId="12" xfId="9" applyNumberFormat="1" applyFill="1" applyBorder="1" applyAlignment="1">
      <alignment horizontal="center"/>
    </xf>
    <xf numFmtId="165" fontId="3" fillId="10" borderId="17" xfId="9" applyNumberFormat="1" applyFill="1" applyBorder="1" applyAlignment="1">
      <alignment horizontal="center"/>
    </xf>
    <xf numFmtId="165" fontId="3" fillId="12" borderId="13" xfId="9" applyNumberFormat="1" applyFill="1" applyBorder="1" applyAlignment="1">
      <alignment horizontal="center"/>
    </xf>
    <xf numFmtId="165" fontId="3" fillId="12" borderId="20" xfId="9" applyNumberFormat="1" applyFill="1" applyBorder="1" applyAlignment="1">
      <alignment horizontal="center"/>
    </xf>
    <xf numFmtId="165" fontId="3" fillId="12" borderId="12" xfId="9" applyNumberFormat="1" applyFill="1" applyBorder="1" applyAlignment="1">
      <alignment horizontal="center"/>
    </xf>
    <xf numFmtId="165" fontId="3" fillId="11" borderId="21" xfId="9" applyNumberFormat="1" applyFill="1" applyBorder="1" applyAlignment="1">
      <alignment horizontal="center"/>
    </xf>
    <xf numFmtId="165" fontId="3" fillId="12" borderId="17" xfId="9" applyNumberFormat="1" applyFill="1" applyBorder="1" applyAlignment="1">
      <alignment horizontal="center"/>
    </xf>
    <xf numFmtId="0" fontId="21" fillId="0" borderId="17" xfId="9" applyFont="1" applyBorder="1" applyAlignment="1">
      <alignment horizontal="left" vertical="center"/>
    </xf>
    <xf numFmtId="165" fontId="20" fillId="8" borderId="12" xfId="9" applyNumberFormat="1" applyFont="1" applyFill="1" applyBorder="1" applyAlignment="1">
      <alignment horizontal="center"/>
    </xf>
    <xf numFmtId="165" fontId="20" fillId="8" borderId="17" xfId="9" applyNumberFormat="1" applyFont="1" applyFill="1" applyBorder="1" applyAlignment="1">
      <alignment horizontal="center"/>
    </xf>
    <xf numFmtId="0" fontId="23" fillId="9" borderId="18" xfId="9" applyFont="1" applyFill="1" applyBorder="1" applyAlignment="1">
      <alignment horizontal="center" vertical="center"/>
    </xf>
    <xf numFmtId="165" fontId="3" fillId="12" borderId="46" xfId="9" applyNumberFormat="1" applyFill="1" applyBorder="1" applyAlignment="1">
      <alignment horizontal="center"/>
    </xf>
    <xf numFmtId="165" fontId="3" fillId="12" borderId="21" xfId="9" applyNumberFormat="1" applyFill="1" applyBorder="1" applyAlignment="1">
      <alignment horizontal="center"/>
    </xf>
    <xf numFmtId="165" fontId="3" fillId="11" borderId="13" xfId="9" applyNumberFormat="1" applyFill="1" applyBorder="1" applyAlignment="1">
      <alignment horizontal="center" vertical="center"/>
    </xf>
    <xf numFmtId="165" fontId="3" fillId="11" borderId="12" xfId="9" applyNumberFormat="1" applyFill="1" applyBorder="1" applyAlignment="1">
      <alignment horizontal="center" vertical="center"/>
    </xf>
    <xf numFmtId="0" fontId="3" fillId="11" borderId="13" xfId="9" applyFill="1" applyBorder="1" applyAlignment="1">
      <alignment horizontal="center"/>
    </xf>
    <xf numFmtId="0" fontId="3" fillId="11" borderId="20" xfId="9" applyFill="1" applyBorder="1" applyAlignment="1">
      <alignment horizontal="center"/>
    </xf>
    <xf numFmtId="0" fontId="3" fillId="11" borderId="12" xfId="9" applyFill="1" applyBorder="1" applyAlignment="1">
      <alignment horizontal="center"/>
    </xf>
    <xf numFmtId="0" fontId="21" fillId="0" borderId="17" xfId="9" applyFont="1" applyBorder="1" applyAlignment="1">
      <alignment horizontal="center" vertical="center"/>
    </xf>
    <xf numFmtId="0" fontId="3" fillId="0" borderId="13" xfId="9" applyBorder="1" applyAlignment="1">
      <alignment horizontal="center"/>
    </xf>
    <xf numFmtId="0" fontId="3" fillId="0" borderId="20" xfId="9" applyBorder="1" applyAlignment="1">
      <alignment horizontal="center"/>
    </xf>
    <xf numFmtId="0" fontId="3" fillId="0" borderId="12" xfId="9" applyBorder="1" applyAlignment="1">
      <alignment horizontal="center"/>
    </xf>
    <xf numFmtId="165" fontId="3" fillId="11" borderId="46" xfId="9" applyNumberFormat="1" applyFill="1" applyBorder="1" applyAlignment="1">
      <alignment horizontal="center"/>
    </xf>
    <xf numFmtId="0" fontId="27" fillId="13" borderId="47" xfId="11" applyFill="1" applyBorder="1">
      <alignment horizontal="center" vertical="center" wrapText="1"/>
    </xf>
    <xf numFmtId="0" fontId="27" fillId="13" borderId="53" xfId="11" applyFill="1" applyBorder="1">
      <alignment horizontal="center" vertical="center" wrapText="1"/>
    </xf>
    <xf numFmtId="0" fontId="27" fillId="13" borderId="28" xfId="11" applyFill="1" applyBorder="1">
      <alignment horizontal="center" vertical="center" wrapText="1"/>
    </xf>
    <xf numFmtId="0" fontId="27" fillId="13" borderId="55" xfId="11" applyFill="1" applyBorder="1">
      <alignment horizontal="center" vertical="center" wrapText="1"/>
    </xf>
    <xf numFmtId="0" fontId="27" fillId="13" borderId="40" xfId="11" applyFill="1" applyBorder="1">
      <alignment horizontal="center" vertical="center" wrapText="1"/>
    </xf>
    <xf numFmtId="0" fontId="27" fillId="13" borderId="54" xfId="11" applyFill="1" applyBorder="1">
      <alignment horizontal="center" vertical="center" wrapText="1"/>
    </xf>
    <xf numFmtId="0" fontId="27" fillId="13" borderId="17" xfId="11" applyFill="1" applyBorder="1">
      <alignment horizontal="center" vertical="center" wrapText="1"/>
    </xf>
    <xf numFmtId="0" fontId="2" fillId="0" borderId="7" xfId="10" applyBorder="1" applyAlignment="1">
      <alignment horizontal="center"/>
    </xf>
    <xf numFmtId="0" fontId="2" fillId="0" borderId="36" xfId="10" applyBorder="1" applyAlignment="1">
      <alignment horizontal="center"/>
    </xf>
    <xf numFmtId="0" fontId="2" fillId="0" borderId="49" xfId="10" applyBorder="1" applyAlignment="1">
      <alignment horizontal="center"/>
    </xf>
    <xf numFmtId="0" fontId="2" fillId="0" borderId="50" xfId="10" applyBorder="1" applyAlignment="1">
      <alignment horizontal="center"/>
    </xf>
    <xf numFmtId="0" fontId="2" fillId="0" borderId="52" xfId="10" applyBorder="1" applyAlignment="1">
      <alignment horizontal="center"/>
    </xf>
    <xf numFmtId="0" fontId="2" fillId="0" borderId="42" xfId="10" applyBorder="1" applyAlignment="1">
      <alignment horizontal="center"/>
    </xf>
    <xf numFmtId="0" fontId="2" fillId="0" borderId="8" xfId="10" applyBorder="1" applyAlignment="1">
      <alignment horizontal="center"/>
    </xf>
    <xf numFmtId="0" fontId="2" fillId="0" borderId="43" xfId="10" applyBorder="1" applyAlignment="1">
      <alignment horizontal="center"/>
    </xf>
    <xf numFmtId="0" fontId="2" fillId="0" borderId="18" xfId="10" applyBorder="1" applyAlignment="1">
      <alignment horizontal="center"/>
    </xf>
    <xf numFmtId="0" fontId="2" fillId="0" borderId="44" xfId="10" applyBorder="1" applyAlignment="1">
      <alignment horizontal="center"/>
    </xf>
    <xf numFmtId="0" fontId="25" fillId="0" borderId="12" xfId="10" applyFont="1" applyBorder="1" applyAlignment="1">
      <alignment horizontal="left" vertical="center" wrapText="1"/>
    </xf>
    <xf numFmtId="0" fontId="25" fillId="0" borderId="17" xfId="10" applyFont="1" applyBorder="1" applyAlignment="1">
      <alignment horizontal="left" vertical="center" wrapText="1"/>
    </xf>
    <xf numFmtId="0" fontId="25" fillId="0" borderId="28" xfId="10" applyFont="1" applyBorder="1" applyAlignment="1">
      <alignment horizontal="left" vertical="center" wrapText="1"/>
    </xf>
    <xf numFmtId="0" fontId="25" fillId="0" borderId="17" xfId="10" applyFont="1" applyBorder="1" applyAlignment="1">
      <alignment horizontal="left"/>
    </xf>
    <xf numFmtId="0" fontId="2" fillId="0" borderId="51" xfId="10" applyBorder="1" applyAlignment="1">
      <alignment horizontal="center"/>
    </xf>
    <xf numFmtId="0" fontId="25" fillId="0" borderId="47" xfId="10" applyFont="1" applyBorder="1" applyAlignment="1">
      <alignment horizontal="left"/>
    </xf>
    <xf numFmtId="0" fontId="25" fillId="8" borderId="38" xfId="10" applyFont="1" applyFill="1" applyBorder="1" applyAlignment="1">
      <alignment horizontal="center" vertical="center" wrapText="1"/>
    </xf>
    <xf numFmtId="0" fontId="25" fillId="8" borderId="39" xfId="10" applyFont="1" applyFill="1" applyBorder="1" applyAlignment="1">
      <alignment horizontal="center" vertical="center" wrapText="1"/>
    </xf>
    <xf numFmtId="0" fontId="25" fillId="8" borderId="41" xfId="10" applyFont="1" applyFill="1" applyBorder="1" applyAlignment="1">
      <alignment horizontal="center" vertical="center" wrapText="1"/>
    </xf>
    <xf numFmtId="0" fontId="25" fillId="8" borderId="37" xfId="10" applyFont="1" applyFill="1" applyBorder="1" applyAlignment="1">
      <alignment horizontal="center" vertical="center" wrapText="1"/>
    </xf>
    <xf numFmtId="0" fontId="2" fillId="0" borderId="0" xfId="10" applyAlignment="1">
      <alignment horizontal="center"/>
    </xf>
  </cellXfs>
  <cellStyles count="13">
    <cellStyle name="Měna 2" xfId="12" xr:uid="{537225A2-049C-4B6B-9463-962CB833CD0A}"/>
    <cellStyle name="NadpisySloupcuStyle" xfId="11" xr:uid="{BE7D96EB-CCF7-46C2-99D8-CEE3C8A6036E}"/>
    <cellStyle name="Normal" xfId="0" builtinId="0"/>
    <cellStyle name="Normal 2" xfId="9" xr:uid="{3327AB14-6086-4860-9873-B15CAE3452F5}"/>
    <cellStyle name="Normální 10" xfId="4" xr:uid="{A48F5905-2AB7-4089-82B1-AAC389CA0B54}"/>
    <cellStyle name="Normální 19" xfId="3" xr:uid="{2C59C01A-708C-4926-92A8-6008F05CE079}"/>
    <cellStyle name="Normální 2" xfId="1" xr:uid="{5EE475BF-CF30-437C-B708-F70828F7B3EB}"/>
    <cellStyle name="Normální 2 2" xfId="6" xr:uid="{F02F720E-7CC2-4C27-B6F0-8CF775859621}"/>
    <cellStyle name="Normální 3" xfId="7" xr:uid="{C4D67799-04D1-4DAB-B0CB-4C631EA67A06}"/>
    <cellStyle name="Normální 4" xfId="2" xr:uid="{3F02F721-1594-45DD-8A35-55322D2E9F7B}"/>
    <cellStyle name="Normální 5" xfId="10" xr:uid="{0D3ABCD9-3D55-4417-979D-BB2A28D181AD}"/>
    <cellStyle name="normální_celek" xfId="8" xr:uid="{7DCD62E5-9D7F-4560-9F56-B85BC645DDA9}"/>
    <cellStyle name="normální_celek 2" xfId="5" xr:uid="{E2F5B85F-00D0-4301-B793-A2496E93E8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8ED54-EFB7-4944-BA44-6B87701F2A98}">
  <dimension ref="A1:H91"/>
  <sheetViews>
    <sheetView topLeftCell="A31" zoomScale="70" zoomScaleNormal="70" workbookViewId="0">
      <selection activeCell="H69" sqref="H69"/>
    </sheetView>
  </sheetViews>
  <sheetFormatPr defaultRowHeight="12.75" x14ac:dyDescent="0.25"/>
  <cols>
    <col min="1" max="1" width="24.28515625" style="1" customWidth="1"/>
    <col min="2" max="2" width="44.85546875" style="1" customWidth="1"/>
    <col min="3" max="3" width="23.7109375" style="1" customWidth="1"/>
    <col min="4" max="4" width="70.140625" style="2" customWidth="1"/>
    <col min="5" max="5" width="34.7109375" style="1" bestFit="1" customWidth="1"/>
    <col min="6" max="6" width="29" style="1" customWidth="1"/>
    <col min="7" max="7" width="6.140625" style="1" customWidth="1"/>
    <col min="8" max="8" width="100.140625" style="1" customWidth="1"/>
    <col min="9" max="9" width="10.7109375" style="1" customWidth="1"/>
    <col min="10" max="10" width="9" style="1" customWidth="1"/>
    <col min="11" max="14" width="10.7109375" style="1" customWidth="1"/>
    <col min="15" max="15" width="2" style="1" customWidth="1"/>
    <col min="16" max="16" width="8.28515625" style="1" customWidth="1"/>
    <col min="17" max="17" width="12.28515625" style="1" customWidth="1"/>
    <col min="18" max="25" width="9.7109375" style="1" customWidth="1"/>
    <col min="26" max="41" width="10.7109375" style="1" customWidth="1"/>
    <col min="42" max="42" width="8.28515625" style="1" customWidth="1"/>
    <col min="43" max="43" width="12.28515625" style="1" customWidth="1"/>
    <col min="44" max="44" width="18.7109375" style="1" bestFit="1" customWidth="1"/>
    <col min="45" max="45" width="23.5703125" style="1" bestFit="1" customWidth="1"/>
    <col min="46" max="46" width="18.7109375" style="1" bestFit="1" customWidth="1"/>
    <col min="47" max="47" width="23.5703125" style="1" bestFit="1" customWidth="1"/>
    <col min="48" max="48" width="19.28515625" style="1" bestFit="1" customWidth="1"/>
    <col min="49" max="49" width="24" style="1" bestFit="1" customWidth="1"/>
    <col min="50" max="50" width="18.7109375" style="1" bestFit="1" customWidth="1"/>
    <col min="51" max="51" width="23.5703125" style="1" bestFit="1" customWidth="1"/>
    <col min="52" max="52" width="18.7109375" style="1" bestFit="1" customWidth="1"/>
    <col min="53" max="53" width="23.5703125" style="1" bestFit="1" customWidth="1"/>
    <col min="54" max="54" width="18.5703125" style="1" bestFit="1" customWidth="1"/>
    <col min="55" max="55" width="23.28515625" style="1" bestFit="1" customWidth="1"/>
    <col min="56" max="56" width="18.5703125" style="1" bestFit="1" customWidth="1"/>
    <col min="57" max="57" width="23.28515625" style="1" bestFit="1" customWidth="1"/>
    <col min="58" max="58" width="18.5703125" style="1" bestFit="1" customWidth="1"/>
    <col min="59" max="59" width="23.28515625" style="1" bestFit="1" customWidth="1"/>
    <col min="60" max="60" width="18.5703125" style="1" bestFit="1" customWidth="1"/>
    <col min="61" max="61" width="23.28515625" style="1" bestFit="1" customWidth="1"/>
    <col min="62" max="62" width="18.85546875" style="1" bestFit="1" customWidth="1"/>
    <col min="63" max="63" width="23.7109375" style="1" bestFit="1" customWidth="1"/>
    <col min="64" max="64" width="18.5703125" style="1" bestFit="1" customWidth="1"/>
    <col min="65" max="65" width="23.28515625" style="1" bestFit="1" customWidth="1"/>
    <col min="66" max="66" width="18.5703125" style="1" bestFit="1" customWidth="1"/>
    <col min="67" max="67" width="23.28515625" style="1" bestFit="1" customWidth="1"/>
    <col min="68" max="68" width="17.85546875" style="1" bestFit="1" customWidth="1"/>
    <col min="69" max="69" width="22.5703125" style="1" bestFit="1" customWidth="1"/>
    <col min="70" max="70" width="17.85546875" style="1" bestFit="1" customWidth="1"/>
    <col min="71" max="71" width="22.5703125" style="1" bestFit="1" customWidth="1"/>
    <col min="72" max="72" width="17.85546875" style="1" bestFit="1" customWidth="1"/>
    <col min="73" max="73" width="22.5703125" style="1" bestFit="1" customWidth="1"/>
    <col min="74" max="74" width="17.85546875" style="1" bestFit="1" customWidth="1"/>
    <col min="75" max="75" width="22.5703125" style="1" bestFit="1" customWidth="1"/>
    <col min="76" max="76" width="18.28515625" style="1" bestFit="1" customWidth="1"/>
    <col min="77" max="77" width="23" style="1" bestFit="1" customWidth="1"/>
    <col min="78" max="78" width="17.85546875" style="1" bestFit="1" customWidth="1"/>
    <col min="79" max="79" width="22.5703125" style="1" bestFit="1" customWidth="1"/>
    <col min="80" max="80" width="17.85546875" style="1" bestFit="1" customWidth="1"/>
    <col min="81" max="81" width="22.5703125" style="1" bestFit="1" customWidth="1"/>
    <col min="82" max="82" width="9.7109375" style="1" bestFit="1" customWidth="1"/>
    <col min="83" max="83" width="14.42578125" style="1" bestFit="1" customWidth="1"/>
    <col min="84" max="84" width="12.28515625" style="1" bestFit="1" customWidth="1"/>
    <col min="85" max="243" width="9.140625" style="1"/>
    <col min="244" max="244" width="9.85546875" style="1" customWidth="1"/>
    <col min="245" max="245" width="10.7109375" style="1" customWidth="1"/>
    <col min="246" max="246" width="74.85546875" style="1" customWidth="1"/>
    <col min="247" max="247" width="15" style="1" customWidth="1"/>
    <col min="248" max="248" width="23.7109375" style="1" customWidth="1"/>
    <col min="249" max="249" width="28.28515625" style="1" customWidth="1"/>
    <col min="250" max="499" width="9.140625" style="1"/>
    <col min="500" max="500" width="9.85546875" style="1" customWidth="1"/>
    <col min="501" max="501" width="10.7109375" style="1" customWidth="1"/>
    <col min="502" max="502" width="74.85546875" style="1" customWidth="1"/>
    <col min="503" max="503" width="15" style="1" customWidth="1"/>
    <col min="504" max="504" width="23.7109375" style="1" customWidth="1"/>
    <col min="505" max="505" width="28.28515625" style="1" customWidth="1"/>
    <col min="506" max="755" width="9.140625" style="1"/>
    <col min="756" max="756" width="9.85546875" style="1" customWidth="1"/>
    <col min="757" max="757" width="10.7109375" style="1" customWidth="1"/>
    <col min="758" max="758" width="74.85546875" style="1" customWidth="1"/>
    <col min="759" max="759" width="15" style="1" customWidth="1"/>
    <col min="760" max="760" width="23.7109375" style="1" customWidth="1"/>
    <col min="761" max="761" width="28.28515625" style="1" customWidth="1"/>
    <col min="762" max="1011" width="9.140625" style="1"/>
    <col min="1012" max="1012" width="9.85546875" style="1" customWidth="1"/>
    <col min="1013" max="1013" width="10.7109375" style="1" customWidth="1"/>
    <col min="1014" max="1014" width="74.85546875" style="1" customWidth="1"/>
    <col min="1015" max="1015" width="15" style="1" customWidth="1"/>
    <col min="1016" max="1016" width="23.7109375" style="1" customWidth="1"/>
    <col min="1017" max="1017" width="28.28515625" style="1" customWidth="1"/>
    <col min="1018" max="1267" width="9.140625" style="1"/>
    <col min="1268" max="1268" width="9.85546875" style="1" customWidth="1"/>
    <col min="1269" max="1269" width="10.7109375" style="1" customWidth="1"/>
    <col min="1270" max="1270" width="74.85546875" style="1" customWidth="1"/>
    <col min="1271" max="1271" width="15" style="1" customWidth="1"/>
    <col min="1272" max="1272" width="23.7109375" style="1" customWidth="1"/>
    <col min="1273" max="1273" width="28.28515625" style="1" customWidth="1"/>
    <col min="1274" max="1523" width="9.140625" style="1"/>
    <col min="1524" max="1524" width="9.85546875" style="1" customWidth="1"/>
    <col min="1525" max="1525" width="10.7109375" style="1" customWidth="1"/>
    <col min="1526" max="1526" width="74.85546875" style="1" customWidth="1"/>
    <col min="1527" max="1527" width="15" style="1" customWidth="1"/>
    <col min="1528" max="1528" width="23.7109375" style="1" customWidth="1"/>
    <col min="1529" max="1529" width="28.28515625" style="1" customWidth="1"/>
    <col min="1530" max="1779" width="9.140625" style="1"/>
    <col min="1780" max="1780" width="9.85546875" style="1" customWidth="1"/>
    <col min="1781" max="1781" width="10.7109375" style="1" customWidth="1"/>
    <col min="1782" max="1782" width="74.85546875" style="1" customWidth="1"/>
    <col min="1783" max="1783" width="15" style="1" customWidth="1"/>
    <col min="1784" max="1784" width="23.7109375" style="1" customWidth="1"/>
    <col min="1785" max="1785" width="28.28515625" style="1" customWidth="1"/>
    <col min="1786" max="2035" width="9.140625" style="1"/>
    <col min="2036" max="2036" width="9.85546875" style="1" customWidth="1"/>
    <col min="2037" max="2037" width="10.7109375" style="1" customWidth="1"/>
    <col min="2038" max="2038" width="74.85546875" style="1" customWidth="1"/>
    <col min="2039" max="2039" width="15" style="1" customWidth="1"/>
    <col min="2040" max="2040" width="23.7109375" style="1" customWidth="1"/>
    <col min="2041" max="2041" width="28.28515625" style="1" customWidth="1"/>
    <col min="2042" max="2291" width="9.140625" style="1"/>
    <col min="2292" max="2292" width="9.85546875" style="1" customWidth="1"/>
    <col min="2293" max="2293" width="10.7109375" style="1" customWidth="1"/>
    <col min="2294" max="2294" width="74.85546875" style="1" customWidth="1"/>
    <col min="2295" max="2295" width="15" style="1" customWidth="1"/>
    <col min="2296" max="2296" width="23.7109375" style="1" customWidth="1"/>
    <col min="2297" max="2297" width="28.28515625" style="1" customWidth="1"/>
    <col min="2298" max="2547" width="9.140625" style="1"/>
    <col min="2548" max="2548" width="9.85546875" style="1" customWidth="1"/>
    <col min="2549" max="2549" width="10.7109375" style="1" customWidth="1"/>
    <col min="2550" max="2550" width="74.85546875" style="1" customWidth="1"/>
    <col min="2551" max="2551" width="15" style="1" customWidth="1"/>
    <col min="2552" max="2552" width="23.7109375" style="1" customWidth="1"/>
    <col min="2553" max="2553" width="28.28515625" style="1" customWidth="1"/>
    <col min="2554" max="2803" width="9.140625" style="1"/>
    <col min="2804" max="2804" width="9.85546875" style="1" customWidth="1"/>
    <col min="2805" max="2805" width="10.7109375" style="1" customWidth="1"/>
    <col min="2806" max="2806" width="74.85546875" style="1" customWidth="1"/>
    <col min="2807" max="2807" width="15" style="1" customWidth="1"/>
    <col min="2808" max="2808" width="23.7109375" style="1" customWidth="1"/>
    <col min="2809" max="2809" width="28.28515625" style="1" customWidth="1"/>
    <col min="2810" max="3059" width="9.140625" style="1"/>
    <col min="3060" max="3060" width="9.85546875" style="1" customWidth="1"/>
    <col min="3061" max="3061" width="10.7109375" style="1" customWidth="1"/>
    <col min="3062" max="3062" width="74.85546875" style="1" customWidth="1"/>
    <col min="3063" max="3063" width="15" style="1" customWidth="1"/>
    <col min="3064" max="3064" width="23.7109375" style="1" customWidth="1"/>
    <col min="3065" max="3065" width="28.28515625" style="1" customWidth="1"/>
    <col min="3066" max="3315" width="9.140625" style="1"/>
    <col min="3316" max="3316" width="9.85546875" style="1" customWidth="1"/>
    <col min="3317" max="3317" width="10.7109375" style="1" customWidth="1"/>
    <col min="3318" max="3318" width="74.85546875" style="1" customWidth="1"/>
    <col min="3319" max="3319" width="15" style="1" customWidth="1"/>
    <col min="3320" max="3320" width="23.7109375" style="1" customWidth="1"/>
    <col min="3321" max="3321" width="28.28515625" style="1" customWidth="1"/>
    <col min="3322" max="3571" width="9.140625" style="1"/>
    <col min="3572" max="3572" width="9.85546875" style="1" customWidth="1"/>
    <col min="3573" max="3573" width="10.7109375" style="1" customWidth="1"/>
    <col min="3574" max="3574" width="74.85546875" style="1" customWidth="1"/>
    <col min="3575" max="3575" width="15" style="1" customWidth="1"/>
    <col min="3576" max="3576" width="23.7109375" style="1" customWidth="1"/>
    <col min="3577" max="3577" width="28.28515625" style="1" customWidth="1"/>
    <col min="3578" max="3827" width="9.140625" style="1"/>
    <col min="3828" max="3828" width="9.85546875" style="1" customWidth="1"/>
    <col min="3829" max="3829" width="10.7109375" style="1" customWidth="1"/>
    <col min="3830" max="3830" width="74.85546875" style="1" customWidth="1"/>
    <col min="3831" max="3831" width="15" style="1" customWidth="1"/>
    <col min="3832" max="3832" width="23.7109375" style="1" customWidth="1"/>
    <col min="3833" max="3833" width="28.28515625" style="1" customWidth="1"/>
    <col min="3834" max="4083" width="9.140625" style="1"/>
    <col min="4084" max="4084" width="9.85546875" style="1" customWidth="1"/>
    <col min="4085" max="4085" width="10.7109375" style="1" customWidth="1"/>
    <col min="4086" max="4086" width="74.85546875" style="1" customWidth="1"/>
    <col min="4087" max="4087" width="15" style="1" customWidth="1"/>
    <col min="4088" max="4088" width="23.7109375" style="1" customWidth="1"/>
    <col min="4089" max="4089" width="28.28515625" style="1" customWidth="1"/>
    <col min="4090" max="4339" width="9.140625" style="1"/>
    <col min="4340" max="4340" width="9.85546875" style="1" customWidth="1"/>
    <col min="4341" max="4341" width="10.7109375" style="1" customWidth="1"/>
    <col min="4342" max="4342" width="74.85546875" style="1" customWidth="1"/>
    <col min="4343" max="4343" width="15" style="1" customWidth="1"/>
    <col min="4344" max="4344" width="23.7109375" style="1" customWidth="1"/>
    <col min="4345" max="4345" width="28.28515625" style="1" customWidth="1"/>
    <col min="4346" max="4595" width="9.140625" style="1"/>
    <col min="4596" max="4596" width="9.85546875" style="1" customWidth="1"/>
    <col min="4597" max="4597" width="10.7109375" style="1" customWidth="1"/>
    <col min="4598" max="4598" width="74.85546875" style="1" customWidth="1"/>
    <col min="4599" max="4599" width="15" style="1" customWidth="1"/>
    <col min="4600" max="4600" width="23.7109375" style="1" customWidth="1"/>
    <col min="4601" max="4601" width="28.28515625" style="1" customWidth="1"/>
    <col min="4602" max="4851" width="9.140625" style="1"/>
    <col min="4852" max="4852" width="9.85546875" style="1" customWidth="1"/>
    <col min="4853" max="4853" width="10.7109375" style="1" customWidth="1"/>
    <col min="4854" max="4854" width="74.85546875" style="1" customWidth="1"/>
    <col min="4855" max="4855" width="15" style="1" customWidth="1"/>
    <col min="4856" max="4856" width="23.7109375" style="1" customWidth="1"/>
    <col min="4857" max="4857" width="28.28515625" style="1" customWidth="1"/>
    <col min="4858" max="5107" width="9.140625" style="1"/>
    <col min="5108" max="5108" width="9.85546875" style="1" customWidth="1"/>
    <col min="5109" max="5109" width="10.7109375" style="1" customWidth="1"/>
    <col min="5110" max="5110" width="74.85546875" style="1" customWidth="1"/>
    <col min="5111" max="5111" width="15" style="1" customWidth="1"/>
    <col min="5112" max="5112" width="23.7109375" style="1" customWidth="1"/>
    <col min="5113" max="5113" width="28.28515625" style="1" customWidth="1"/>
    <col min="5114" max="5363" width="9.140625" style="1"/>
    <col min="5364" max="5364" width="9.85546875" style="1" customWidth="1"/>
    <col min="5365" max="5365" width="10.7109375" style="1" customWidth="1"/>
    <col min="5366" max="5366" width="74.85546875" style="1" customWidth="1"/>
    <col min="5367" max="5367" width="15" style="1" customWidth="1"/>
    <col min="5368" max="5368" width="23.7109375" style="1" customWidth="1"/>
    <col min="5369" max="5369" width="28.28515625" style="1" customWidth="1"/>
    <col min="5370" max="5619" width="9.140625" style="1"/>
    <col min="5620" max="5620" width="9.85546875" style="1" customWidth="1"/>
    <col min="5621" max="5621" width="10.7109375" style="1" customWidth="1"/>
    <col min="5622" max="5622" width="74.85546875" style="1" customWidth="1"/>
    <col min="5623" max="5623" width="15" style="1" customWidth="1"/>
    <col min="5624" max="5624" width="23.7109375" style="1" customWidth="1"/>
    <col min="5625" max="5625" width="28.28515625" style="1" customWidth="1"/>
    <col min="5626" max="5875" width="9.140625" style="1"/>
    <col min="5876" max="5876" width="9.85546875" style="1" customWidth="1"/>
    <col min="5877" max="5877" width="10.7109375" style="1" customWidth="1"/>
    <col min="5878" max="5878" width="74.85546875" style="1" customWidth="1"/>
    <col min="5879" max="5879" width="15" style="1" customWidth="1"/>
    <col min="5880" max="5880" width="23.7109375" style="1" customWidth="1"/>
    <col min="5881" max="5881" width="28.28515625" style="1" customWidth="1"/>
    <col min="5882" max="6131" width="9.140625" style="1"/>
    <col min="6132" max="6132" width="9.85546875" style="1" customWidth="1"/>
    <col min="6133" max="6133" width="10.7109375" style="1" customWidth="1"/>
    <col min="6134" max="6134" width="74.85546875" style="1" customWidth="1"/>
    <col min="6135" max="6135" width="15" style="1" customWidth="1"/>
    <col min="6136" max="6136" width="23.7109375" style="1" customWidth="1"/>
    <col min="6137" max="6137" width="28.28515625" style="1" customWidth="1"/>
    <col min="6138" max="6387" width="9.140625" style="1"/>
    <col min="6388" max="6388" width="9.85546875" style="1" customWidth="1"/>
    <col min="6389" max="6389" width="10.7109375" style="1" customWidth="1"/>
    <col min="6390" max="6390" width="74.85546875" style="1" customWidth="1"/>
    <col min="6391" max="6391" width="15" style="1" customWidth="1"/>
    <col min="6392" max="6392" width="23.7109375" style="1" customWidth="1"/>
    <col min="6393" max="6393" width="28.28515625" style="1" customWidth="1"/>
    <col min="6394" max="6643" width="9.140625" style="1"/>
    <col min="6644" max="6644" width="9.85546875" style="1" customWidth="1"/>
    <col min="6645" max="6645" width="10.7109375" style="1" customWidth="1"/>
    <col min="6646" max="6646" width="74.85546875" style="1" customWidth="1"/>
    <col min="6647" max="6647" width="15" style="1" customWidth="1"/>
    <col min="6648" max="6648" width="23.7109375" style="1" customWidth="1"/>
    <col min="6649" max="6649" width="28.28515625" style="1" customWidth="1"/>
    <col min="6650" max="6899" width="9.140625" style="1"/>
    <col min="6900" max="6900" width="9.85546875" style="1" customWidth="1"/>
    <col min="6901" max="6901" width="10.7109375" style="1" customWidth="1"/>
    <col min="6902" max="6902" width="74.85546875" style="1" customWidth="1"/>
    <col min="6903" max="6903" width="15" style="1" customWidth="1"/>
    <col min="6904" max="6904" width="23.7109375" style="1" customWidth="1"/>
    <col min="6905" max="6905" width="28.28515625" style="1" customWidth="1"/>
    <col min="6906" max="7155" width="9.140625" style="1"/>
    <col min="7156" max="7156" width="9.85546875" style="1" customWidth="1"/>
    <col min="7157" max="7157" width="10.7109375" style="1" customWidth="1"/>
    <col min="7158" max="7158" width="74.85546875" style="1" customWidth="1"/>
    <col min="7159" max="7159" width="15" style="1" customWidth="1"/>
    <col min="7160" max="7160" width="23.7109375" style="1" customWidth="1"/>
    <col min="7161" max="7161" width="28.28515625" style="1" customWidth="1"/>
    <col min="7162" max="7411" width="9.140625" style="1"/>
    <col min="7412" max="7412" width="9.85546875" style="1" customWidth="1"/>
    <col min="7413" max="7413" width="10.7109375" style="1" customWidth="1"/>
    <col min="7414" max="7414" width="74.85546875" style="1" customWidth="1"/>
    <col min="7415" max="7415" width="15" style="1" customWidth="1"/>
    <col min="7416" max="7416" width="23.7109375" style="1" customWidth="1"/>
    <col min="7417" max="7417" width="28.28515625" style="1" customWidth="1"/>
    <col min="7418" max="7667" width="9.140625" style="1"/>
    <col min="7668" max="7668" width="9.85546875" style="1" customWidth="1"/>
    <col min="7669" max="7669" width="10.7109375" style="1" customWidth="1"/>
    <col min="7670" max="7670" width="74.85546875" style="1" customWidth="1"/>
    <col min="7671" max="7671" width="15" style="1" customWidth="1"/>
    <col min="7672" max="7672" width="23.7109375" style="1" customWidth="1"/>
    <col min="7673" max="7673" width="28.28515625" style="1" customWidth="1"/>
    <col min="7674" max="7923" width="9.140625" style="1"/>
    <col min="7924" max="7924" width="9.85546875" style="1" customWidth="1"/>
    <col min="7925" max="7925" width="10.7109375" style="1" customWidth="1"/>
    <col min="7926" max="7926" width="74.85546875" style="1" customWidth="1"/>
    <col min="7927" max="7927" width="15" style="1" customWidth="1"/>
    <col min="7928" max="7928" width="23.7109375" style="1" customWidth="1"/>
    <col min="7929" max="7929" width="28.28515625" style="1" customWidth="1"/>
    <col min="7930" max="8179" width="9.140625" style="1"/>
    <col min="8180" max="8180" width="9.85546875" style="1" customWidth="1"/>
    <col min="8181" max="8181" width="10.7109375" style="1" customWidth="1"/>
    <col min="8182" max="8182" width="74.85546875" style="1" customWidth="1"/>
    <col min="8183" max="8183" width="15" style="1" customWidth="1"/>
    <col min="8184" max="8184" width="23.7109375" style="1" customWidth="1"/>
    <col min="8185" max="8185" width="28.28515625" style="1" customWidth="1"/>
    <col min="8186" max="8435" width="9.140625" style="1"/>
    <col min="8436" max="8436" width="9.85546875" style="1" customWidth="1"/>
    <col min="8437" max="8437" width="10.7109375" style="1" customWidth="1"/>
    <col min="8438" max="8438" width="74.85546875" style="1" customWidth="1"/>
    <col min="8439" max="8439" width="15" style="1" customWidth="1"/>
    <col min="8440" max="8440" width="23.7109375" style="1" customWidth="1"/>
    <col min="8441" max="8441" width="28.28515625" style="1" customWidth="1"/>
    <col min="8442" max="8691" width="9.140625" style="1"/>
    <col min="8692" max="8692" width="9.85546875" style="1" customWidth="1"/>
    <col min="8693" max="8693" width="10.7109375" style="1" customWidth="1"/>
    <col min="8694" max="8694" width="74.85546875" style="1" customWidth="1"/>
    <col min="8695" max="8695" width="15" style="1" customWidth="1"/>
    <col min="8696" max="8696" width="23.7109375" style="1" customWidth="1"/>
    <col min="8697" max="8697" width="28.28515625" style="1" customWidth="1"/>
    <col min="8698" max="8947" width="9.140625" style="1"/>
    <col min="8948" max="8948" width="9.85546875" style="1" customWidth="1"/>
    <col min="8949" max="8949" width="10.7109375" style="1" customWidth="1"/>
    <col min="8950" max="8950" width="74.85546875" style="1" customWidth="1"/>
    <col min="8951" max="8951" width="15" style="1" customWidth="1"/>
    <col min="8952" max="8952" width="23.7109375" style="1" customWidth="1"/>
    <col min="8953" max="8953" width="28.28515625" style="1" customWidth="1"/>
    <col min="8954" max="9203" width="9.140625" style="1"/>
    <col min="9204" max="9204" width="9.85546875" style="1" customWidth="1"/>
    <col min="9205" max="9205" width="10.7109375" style="1" customWidth="1"/>
    <col min="9206" max="9206" width="74.85546875" style="1" customWidth="1"/>
    <col min="9207" max="9207" width="15" style="1" customWidth="1"/>
    <col min="9208" max="9208" width="23.7109375" style="1" customWidth="1"/>
    <col min="9209" max="9209" width="28.28515625" style="1" customWidth="1"/>
    <col min="9210" max="9459" width="9.140625" style="1"/>
    <col min="9460" max="9460" width="9.85546875" style="1" customWidth="1"/>
    <col min="9461" max="9461" width="10.7109375" style="1" customWidth="1"/>
    <col min="9462" max="9462" width="74.85546875" style="1" customWidth="1"/>
    <col min="9463" max="9463" width="15" style="1" customWidth="1"/>
    <col min="9464" max="9464" width="23.7109375" style="1" customWidth="1"/>
    <col min="9465" max="9465" width="28.28515625" style="1" customWidth="1"/>
    <col min="9466" max="9715" width="9.140625" style="1"/>
    <col min="9716" max="9716" width="9.85546875" style="1" customWidth="1"/>
    <col min="9717" max="9717" width="10.7109375" style="1" customWidth="1"/>
    <col min="9718" max="9718" width="74.85546875" style="1" customWidth="1"/>
    <col min="9719" max="9719" width="15" style="1" customWidth="1"/>
    <col min="9720" max="9720" width="23.7109375" style="1" customWidth="1"/>
    <col min="9721" max="9721" width="28.28515625" style="1" customWidth="1"/>
    <col min="9722" max="9971" width="9.140625" style="1"/>
    <col min="9972" max="9972" width="9.85546875" style="1" customWidth="1"/>
    <col min="9973" max="9973" width="10.7109375" style="1" customWidth="1"/>
    <col min="9974" max="9974" width="74.85546875" style="1" customWidth="1"/>
    <col min="9975" max="9975" width="15" style="1" customWidth="1"/>
    <col min="9976" max="9976" width="23.7109375" style="1" customWidth="1"/>
    <col min="9977" max="9977" width="28.28515625" style="1" customWidth="1"/>
    <col min="9978" max="10227" width="9.140625" style="1"/>
    <col min="10228" max="10228" width="9.85546875" style="1" customWidth="1"/>
    <col min="10229" max="10229" width="10.7109375" style="1" customWidth="1"/>
    <col min="10230" max="10230" width="74.85546875" style="1" customWidth="1"/>
    <col min="10231" max="10231" width="15" style="1" customWidth="1"/>
    <col min="10232" max="10232" width="23.7109375" style="1" customWidth="1"/>
    <col min="10233" max="10233" width="28.28515625" style="1" customWidth="1"/>
    <col min="10234" max="10483" width="9.140625" style="1"/>
    <col min="10484" max="10484" width="9.85546875" style="1" customWidth="1"/>
    <col min="10485" max="10485" width="10.7109375" style="1" customWidth="1"/>
    <col min="10486" max="10486" width="74.85546875" style="1" customWidth="1"/>
    <col min="10487" max="10487" width="15" style="1" customWidth="1"/>
    <col min="10488" max="10488" width="23.7109375" style="1" customWidth="1"/>
    <col min="10489" max="10489" width="28.28515625" style="1" customWidth="1"/>
    <col min="10490" max="10739" width="9.140625" style="1"/>
    <col min="10740" max="10740" width="9.85546875" style="1" customWidth="1"/>
    <col min="10741" max="10741" width="10.7109375" style="1" customWidth="1"/>
    <col min="10742" max="10742" width="74.85546875" style="1" customWidth="1"/>
    <col min="10743" max="10743" width="15" style="1" customWidth="1"/>
    <col min="10744" max="10744" width="23.7109375" style="1" customWidth="1"/>
    <col min="10745" max="10745" width="28.28515625" style="1" customWidth="1"/>
    <col min="10746" max="10995" width="9.140625" style="1"/>
    <col min="10996" max="10996" width="9.85546875" style="1" customWidth="1"/>
    <col min="10997" max="10997" width="10.7109375" style="1" customWidth="1"/>
    <col min="10998" max="10998" width="74.85546875" style="1" customWidth="1"/>
    <col min="10999" max="10999" width="15" style="1" customWidth="1"/>
    <col min="11000" max="11000" width="23.7109375" style="1" customWidth="1"/>
    <col min="11001" max="11001" width="28.28515625" style="1" customWidth="1"/>
    <col min="11002" max="11251" width="9.140625" style="1"/>
    <col min="11252" max="11252" width="9.85546875" style="1" customWidth="1"/>
    <col min="11253" max="11253" width="10.7109375" style="1" customWidth="1"/>
    <col min="11254" max="11254" width="74.85546875" style="1" customWidth="1"/>
    <col min="11255" max="11255" width="15" style="1" customWidth="1"/>
    <col min="11256" max="11256" width="23.7109375" style="1" customWidth="1"/>
    <col min="11257" max="11257" width="28.28515625" style="1" customWidth="1"/>
    <col min="11258" max="11507" width="9.140625" style="1"/>
    <col min="11508" max="11508" width="9.85546875" style="1" customWidth="1"/>
    <col min="11509" max="11509" width="10.7109375" style="1" customWidth="1"/>
    <col min="11510" max="11510" width="74.85546875" style="1" customWidth="1"/>
    <col min="11511" max="11511" width="15" style="1" customWidth="1"/>
    <col min="11512" max="11512" width="23.7109375" style="1" customWidth="1"/>
    <col min="11513" max="11513" width="28.28515625" style="1" customWidth="1"/>
    <col min="11514" max="11763" width="9.140625" style="1"/>
    <col min="11764" max="11764" width="9.85546875" style="1" customWidth="1"/>
    <col min="11765" max="11765" width="10.7109375" style="1" customWidth="1"/>
    <col min="11766" max="11766" width="74.85546875" style="1" customWidth="1"/>
    <col min="11767" max="11767" width="15" style="1" customWidth="1"/>
    <col min="11768" max="11768" width="23.7109375" style="1" customWidth="1"/>
    <col min="11769" max="11769" width="28.28515625" style="1" customWidth="1"/>
    <col min="11770" max="12019" width="9.140625" style="1"/>
    <col min="12020" max="12020" width="9.85546875" style="1" customWidth="1"/>
    <col min="12021" max="12021" width="10.7109375" style="1" customWidth="1"/>
    <col min="12022" max="12022" width="74.85546875" style="1" customWidth="1"/>
    <col min="12023" max="12023" width="15" style="1" customWidth="1"/>
    <col min="12024" max="12024" width="23.7109375" style="1" customWidth="1"/>
    <col min="12025" max="12025" width="28.28515625" style="1" customWidth="1"/>
    <col min="12026" max="12275" width="9.140625" style="1"/>
    <col min="12276" max="12276" width="9.85546875" style="1" customWidth="1"/>
    <col min="12277" max="12277" width="10.7109375" style="1" customWidth="1"/>
    <col min="12278" max="12278" width="74.85546875" style="1" customWidth="1"/>
    <col min="12279" max="12279" width="15" style="1" customWidth="1"/>
    <col min="12280" max="12280" width="23.7109375" style="1" customWidth="1"/>
    <col min="12281" max="12281" width="28.28515625" style="1" customWidth="1"/>
    <col min="12282" max="12531" width="9.140625" style="1"/>
    <col min="12532" max="12532" width="9.85546875" style="1" customWidth="1"/>
    <col min="12533" max="12533" width="10.7109375" style="1" customWidth="1"/>
    <col min="12534" max="12534" width="74.85546875" style="1" customWidth="1"/>
    <col min="12535" max="12535" width="15" style="1" customWidth="1"/>
    <col min="12536" max="12536" width="23.7109375" style="1" customWidth="1"/>
    <col min="12537" max="12537" width="28.28515625" style="1" customWidth="1"/>
    <col min="12538" max="12787" width="9.140625" style="1"/>
    <col min="12788" max="12788" width="9.85546875" style="1" customWidth="1"/>
    <col min="12789" max="12789" width="10.7109375" style="1" customWidth="1"/>
    <col min="12790" max="12790" width="74.85546875" style="1" customWidth="1"/>
    <col min="12791" max="12791" width="15" style="1" customWidth="1"/>
    <col min="12792" max="12792" width="23.7109375" style="1" customWidth="1"/>
    <col min="12793" max="12793" width="28.28515625" style="1" customWidth="1"/>
    <col min="12794" max="13043" width="9.140625" style="1"/>
    <col min="13044" max="13044" width="9.85546875" style="1" customWidth="1"/>
    <col min="13045" max="13045" width="10.7109375" style="1" customWidth="1"/>
    <col min="13046" max="13046" width="74.85546875" style="1" customWidth="1"/>
    <col min="13047" max="13047" width="15" style="1" customWidth="1"/>
    <col min="13048" max="13048" width="23.7109375" style="1" customWidth="1"/>
    <col min="13049" max="13049" width="28.28515625" style="1" customWidth="1"/>
    <col min="13050" max="13299" width="9.140625" style="1"/>
    <col min="13300" max="13300" width="9.85546875" style="1" customWidth="1"/>
    <col min="13301" max="13301" width="10.7109375" style="1" customWidth="1"/>
    <col min="13302" max="13302" width="74.85546875" style="1" customWidth="1"/>
    <col min="13303" max="13303" width="15" style="1" customWidth="1"/>
    <col min="13304" max="13304" width="23.7109375" style="1" customWidth="1"/>
    <col min="13305" max="13305" width="28.28515625" style="1" customWidth="1"/>
    <col min="13306" max="13555" width="9.140625" style="1"/>
    <col min="13556" max="13556" width="9.85546875" style="1" customWidth="1"/>
    <col min="13557" max="13557" width="10.7109375" style="1" customWidth="1"/>
    <col min="13558" max="13558" width="74.85546875" style="1" customWidth="1"/>
    <col min="13559" max="13559" width="15" style="1" customWidth="1"/>
    <col min="13560" max="13560" width="23.7109375" style="1" customWidth="1"/>
    <col min="13561" max="13561" width="28.28515625" style="1" customWidth="1"/>
    <col min="13562" max="13811" width="9.140625" style="1"/>
    <col min="13812" max="13812" width="9.85546875" style="1" customWidth="1"/>
    <col min="13813" max="13813" width="10.7109375" style="1" customWidth="1"/>
    <col min="13814" max="13814" width="74.85546875" style="1" customWidth="1"/>
    <col min="13815" max="13815" width="15" style="1" customWidth="1"/>
    <col min="13816" max="13816" width="23.7109375" style="1" customWidth="1"/>
    <col min="13817" max="13817" width="28.28515625" style="1" customWidth="1"/>
    <col min="13818" max="14067" width="9.140625" style="1"/>
    <col min="14068" max="14068" width="9.85546875" style="1" customWidth="1"/>
    <col min="14069" max="14069" width="10.7109375" style="1" customWidth="1"/>
    <col min="14070" max="14070" width="74.85546875" style="1" customWidth="1"/>
    <col min="14071" max="14071" width="15" style="1" customWidth="1"/>
    <col min="14072" max="14072" width="23.7109375" style="1" customWidth="1"/>
    <col min="14073" max="14073" width="28.28515625" style="1" customWidth="1"/>
    <col min="14074" max="14323" width="9.140625" style="1"/>
    <col min="14324" max="14324" width="9.85546875" style="1" customWidth="1"/>
    <col min="14325" max="14325" width="10.7109375" style="1" customWidth="1"/>
    <col min="14326" max="14326" width="74.85546875" style="1" customWidth="1"/>
    <col min="14327" max="14327" width="15" style="1" customWidth="1"/>
    <col min="14328" max="14328" width="23.7109375" style="1" customWidth="1"/>
    <col min="14329" max="14329" width="28.28515625" style="1" customWidth="1"/>
    <col min="14330" max="14579" width="9.140625" style="1"/>
    <col min="14580" max="14580" width="9.85546875" style="1" customWidth="1"/>
    <col min="14581" max="14581" width="10.7109375" style="1" customWidth="1"/>
    <col min="14582" max="14582" width="74.85546875" style="1" customWidth="1"/>
    <col min="14583" max="14583" width="15" style="1" customWidth="1"/>
    <col min="14584" max="14584" width="23.7109375" style="1" customWidth="1"/>
    <col min="14585" max="14585" width="28.28515625" style="1" customWidth="1"/>
    <col min="14586" max="14835" width="9.140625" style="1"/>
    <col min="14836" max="14836" width="9.85546875" style="1" customWidth="1"/>
    <col min="14837" max="14837" width="10.7109375" style="1" customWidth="1"/>
    <col min="14838" max="14838" width="74.85546875" style="1" customWidth="1"/>
    <col min="14839" max="14839" width="15" style="1" customWidth="1"/>
    <col min="14840" max="14840" width="23.7109375" style="1" customWidth="1"/>
    <col min="14841" max="14841" width="28.28515625" style="1" customWidth="1"/>
    <col min="14842" max="15091" width="9.140625" style="1"/>
    <col min="15092" max="15092" width="9.85546875" style="1" customWidth="1"/>
    <col min="15093" max="15093" width="10.7109375" style="1" customWidth="1"/>
    <col min="15094" max="15094" width="74.85546875" style="1" customWidth="1"/>
    <col min="15095" max="15095" width="15" style="1" customWidth="1"/>
    <col min="15096" max="15096" width="23.7109375" style="1" customWidth="1"/>
    <col min="15097" max="15097" width="28.28515625" style="1" customWidth="1"/>
    <col min="15098" max="15347" width="9.140625" style="1"/>
    <col min="15348" max="15348" width="9.85546875" style="1" customWidth="1"/>
    <col min="15349" max="15349" width="10.7109375" style="1" customWidth="1"/>
    <col min="15350" max="15350" width="74.85546875" style="1" customWidth="1"/>
    <col min="15351" max="15351" width="15" style="1" customWidth="1"/>
    <col min="15352" max="15352" width="23.7109375" style="1" customWidth="1"/>
    <col min="15353" max="15353" width="28.28515625" style="1" customWidth="1"/>
    <col min="15354" max="15603" width="9.140625" style="1"/>
    <col min="15604" max="15604" width="9.85546875" style="1" customWidth="1"/>
    <col min="15605" max="15605" width="10.7109375" style="1" customWidth="1"/>
    <col min="15606" max="15606" width="74.85546875" style="1" customWidth="1"/>
    <col min="15607" max="15607" width="15" style="1" customWidth="1"/>
    <col min="15608" max="15608" width="23.7109375" style="1" customWidth="1"/>
    <col min="15609" max="15609" width="28.28515625" style="1" customWidth="1"/>
    <col min="15610" max="15859" width="9.140625" style="1"/>
    <col min="15860" max="15860" width="9.85546875" style="1" customWidth="1"/>
    <col min="15861" max="15861" width="10.7109375" style="1" customWidth="1"/>
    <col min="15862" max="15862" width="74.85546875" style="1" customWidth="1"/>
    <col min="15863" max="15863" width="15" style="1" customWidth="1"/>
    <col min="15864" max="15864" width="23.7109375" style="1" customWidth="1"/>
    <col min="15865" max="15865" width="28.28515625" style="1" customWidth="1"/>
    <col min="15866" max="16115" width="9.140625" style="1"/>
    <col min="16116" max="16116" width="9.85546875" style="1" customWidth="1"/>
    <col min="16117" max="16117" width="10.7109375" style="1" customWidth="1"/>
    <col min="16118" max="16118" width="74.85546875" style="1" customWidth="1"/>
    <col min="16119" max="16119" width="15" style="1" customWidth="1"/>
    <col min="16120" max="16120" width="23.7109375" style="1" customWidth="1"/>
    <col min="16121" max="16121" width="28.28515625" style="1" customWidth="1"/>
    <col min="16122" max="16384" width="9.140625" style="1"/>
  </cols>
  <sheetData>
    <row r="1" spans="1:8" ht="16.5" thickBot="1" x14ac:dyDescent="0.3">
      <c r="A1" s="108" t="s">
        <v>25</v>
      </c>
      <c r="B1" s="109"/>
      <c r="C1" s="110"/>
      <c r="D1" s="110"/>
      <c r="E1" s="3" t="s">
        <v>0</v>
      </c>
      <c r="F1" s="3" t="s">
        <v>1</v>
      </c>
      <c r="G1"/>
      <c r="H1"/>
    </row>
    <row r="2" spans="1:8" ht="24" thickTop="1" thickBot="1" x14ac:dyDescent="0.3">
      <c r="A2" s="111"/>
      <c r="B2" s="112"/>
      <c r="C2" s="113"/>
      <c r="D2" s="113"/>
      <c r="E2" s="4">
        <f>ROUND(SUM(E4:E7,E12:E79),2)+E8</f>
        <v>0</v>
      </c>
      <c r="F2" s="5">
        <f>F9+F8+F3+F78</f>
        <v>0</v>
      </c>
      <c r="G2"/>
      <c r="H2"/>
    </row>
    <row r="3" spans="1:8" ht="21.75" thickTop="1" x14ac:dyDescent="0.25">
      <c r="A3" s="6" t="s">
        <v>4</v>
      </c>
      <c r="B3" s="7"/>
      <c r="C3" s="8"/>
      <c r="D3" s="8"/>
      <c r="E3" s="9"/>
      <c r="F3" s="10">
        <f>SUM(E4:E7)</f>
        <v>0</v>
      </c>
      <c r="G3"/>
      <c r="H3"/>
    </row>
    <row r="4" spans="1:8" ht="15" x14ac:dyDescent="0.25">
      <c r="A4" s="116" t="s">
        <v>236</v>
      </c>
      <c r="B4" s="117"/>
      <c r="C4" s="12" t="s">
        <v>237</v>
      </c>
      <c r="D4" s="13"/>
      <c r="E4" s="11"/>
      <c r="F4" s="114"/>
      <c r="G4"/>
      <c r="H4"/>
    </row>
    <row r="5" spans="1:8" ht="15" x14ac:dyDescent="0.25">
      <c r="A5" s="116" t="s">
        <v>239</v>
      </c>
      <c r="B5" s="117"/>
      <c r="C5" s="12" t="s">
        <v>240</v>
      </c>
      <c r="D5" s="13"/>
      <c r="E5" s="11"/>
      <c r="F5" s="114"/>
      <c r="G5"/>
      <c r="H5"/>
    </row>
    <row r="6" spans="1:8" ht="15" x14ac:dyDescent="0.25">
      <c r="A6" s="123" t="s">
        <v>24</v>
      </c>
      <c r="B6" s="124"/>
      <c r="C6" s="12" t="s">
        <v>23</v>
      </c>
      <c r="D6" s="13"/>
      <c r="E6" s="11"/>
      <c r="F6" s="114"/>
      <c r="G6"/>
      <c r="H6"/>
    </row>
    <row r="7" spans="1:8" ht="15.75" thickBot="1" x14ac:dyDescent="0.3">
      <c r="A7" s="118" t="s">
        <v>22</v>
      </c>
      <c r="B7" s="119"/>
      <c r="C7" s="14" t="s">
        <v>21</v>
      </c>
      <c r="D7" s="15"/>
      <c r="E7" s="11"/>
      <c r="F7" s="115"/>
      <c r="G7"/>
      <c r="H7"/>
    </row>
    <row r="8" spans="1:8" ht="21.75" thickBot="1" x14ac:dyDescent="0.3">
      <c r="A8" s="120" t="s">
        <v>5</v>
      </c>
      <c r="B8" s="121"/>
      <c r="C8" s="122"/>
      <c r="D8" s="16" t="s">
        <v>238</v>
      </c>
      <c r="E8" s="11"/>
      <c r="F8" s="10">
        <f>E8</f>
        <v>0</v>
      </c>
      <c r="G8"/>
      <c r="H8"/>
    </row>
    <row r="9" spans="1:8" ht="21" x14ac:dyDescent="0.25">
      <c r="A9" s="17" t="s">
        <v>6</v>
      </c>
      <c r="B9" s="18"/>
      <c r="C9" s="19"/>
      <c r="D9" s="19"/>
      <c r="E9" s="20"/>
      <c r="F9" s="10">
        <f>ROUND(SUM(F11:F77),2)</f>
        <v>0</v>
      </c>
      <c r="G9"/>
      <c r="H9"/>
    </row>
    <row r="10" spans="1:8" ht="16.5" thickBot="1" x14ac:dyDescent="0.3">
      <c r="A10" s="97" t="s">
        <v>7</v>
      </c>
      <c r="B10" s="98"/>
      <c r="C10" s="99" t="s">
        <v>8</v>
      </c>
      <c r="D10" s="100"/>
      <c r="E10" s="21" t="s">
        <v>9</v>
      </c>
      <c r="F10" s="22" t="s">
        <v>10</v>
      </c>
      <c r="G10"/>
      <c r="H10"/>
    </row>
    <row r="11" spans="1:8" ht="15.75" thickBot="1" x14ac:dyDescent="0.3">
      <c r="A11" s="129" t="s">
        <v>26</v>
      </c>
      <c r="B11" s="130"/>
      <c r="C11" s="106" t="s">
        <v>117</v>
      </c>
      <c r="D11" s="106"/>
      <c r="E11" s="107"/>
      <c r="F11" s="23">
        <f>E12</f>
        <v>0</v>
      </c>
      <c r="G11"/>
      <c r="H11"/>
    </row>
    <row r="12" spans="1:8" ht="15.75" thickBot="1" x14ac:dyDescent="0.3">
      <c r="A12" s="24" t="s">
        <v>11</v>
      </c>
      <c r="B12" s="43" t="s">
        <v>139</v>
      </c>
      <c r="C12" s="94" t="s">
        <v>27</v>
      </c>
      <c r="D12" s="95"/>
      <c r="E12" s="25"/>
      <c r="F12" s="26"/>
      <c r="G12"/>
      <c r="H12"/>
    </row>
    <row r="13" spans="1:8" ht="15.75" thickBot="1" x14ac:dyDescent="0.3">
      <c r="A13" s="101" t="s">
        <v>28</v>
      </c>
      <c r="B13" s="102"/>
      <c r="C13" s="103" t="s">
        <v>29</v>
      </c>
      <c r="D13" s="104"/>
      <c r="E13" s="105"/>
      <c r="F13" s="29">
        <f>E14+E15</f>
        <v>0</v>
      </c>
      <c r="G13"/>
      <c r="H13"/>
    </row>
    <row r="14" spans="1:8" ht="15" x14ac:dyDescent="0.25">
      <c r="A14" s="24" t="s">
        <v>11</v>
      </c>
      <c r="B14" s="43" t="s">
        <v>140</v>
      </c>
      <c r="C14" s="94" t="s">
        <v>30</v>
      </c>
      <c r="D14" s="95" t="s">
        <v>30</v>
      </c>
      <c r="E14" s="28"/>
      <c r="F14" s="41"/>
      <c r="G14"/>
      <c r="H14"/>
    </row>
    <row r="15" spans="1:8" ht="15.75" thickBot="1" x14ac:dyDescent="0.3">
      <c r="A15" s="30" t="s">
        <v>11</v>
      </c>
      <c r="B15" s="44" t="s">
        <v>141</v>
      </c>
      <c r="C15" s="94" t="s">
        <v>31</v>
      </c>
      <c r="D15" s="95" t="s">
        <v>31</v>
      </c>
      <c r="E15" s="61"/>
      <c r="F15" s="31"/>
      <c r="G15"/>
      <c r="H15"/>
    </row>
    <row r="16" spans="1:8" ht="15" x14ac:dyDescent="0.25">
      <c r="A16" s="101" t="s">
        <v>32</v>
      </c>
      <c r="B16" s="102"/>
      <c r="C16" s="103" t="s">
        <v>33</v>
      </c>
      <c r="D16" s="104"/>
      <c r="E16" s="105"/>
      <c r="F16" s="29">
        <f>SUM(E17:E19)</f>
        <v>0</v>
      </c>
      <c r="G16"/>
      <c r="H16"/>
    </row>
    <row r="17" spans="1:8" ht="15" x14ac:dyDescent="0.25">
      <c r="A17" s="27" t="s">
        <v>11</v>
      </c>
      <c r="B17" s="45" t="s">
        <v>142</v>
      </c>
      <c r="C17" s="94" t="s">
        <v>34</v>
      </c>
      <c r="D17" s="95" t="s">
        <v>34</v>
      </c>
      <c r="E17" s="28"/>
      <c r="F17" s="26"/>
      <c r="G17"/>
      <c r="H17"/>
    </row>
    <row r="18" spans="1:8" ht="15" x14ac:dyDescent="0.25">
      <c r="A18" s="39" t="s">
        <v>11</v>
      </c>
      <c r="B18" s="42" t="s">
        <v>143</v>
      </c>
      <c r="C18" s="94" t="s">
        <v>35</v>
      </c>
      <c r="D18" s="95" t="s">
        <v>35</v>
      </c>
      <c r="E18" s="40"/>
      <c r="F18" s="41"/>
      <c r="G18"/>
      <c r="H18"/>
    </row>
    <row r="19" spans="1:8" ht="15.75" thickBot="1" x14ac:dyDescent="0.3">
      <c r="A19" s="39" t="s">
        <v>11</v>
      </c>
      <c r="B19" s="42" t="s">
        <v>144</v>
      </c>
      <c r="C19" s="94" t="s">
        <v>36</v>
      </c>
      <c r="D19" s="95" t="s">
        <v>36</v>
      </c>
      <c r="E19" s="40"/>
      <c r="F19" s="41"/>
      <c r="G19"/>
      <c r="H19"/>
    </row>
    <row r="20" spans="1:8" ht="15" x14ac:dyDescent="0.25">
      <c r="A20" s="101" t="s">
        <v>37</v>
      </c>
      <c r="B20" s="102"/>
      <c r="C20" s="103" t="s">
        <v>38</v>
      </c>
      <c r="D20" s="104"/>
      <c r="E20" s="105"/>
      <c r="F20" s="29">
        <f>E21+E22+E23+E24+E25+E26</f>
        <v>0</v>
      </c>
      <c r="G20"/>
      <c r="H20"/>
    </row>
    <row r="21" spans="1:8" ht="15" x14ac:dyDescent="0.25">
      <c r="A21" s="39" t="s">
        <v>11</v>
      </c>
      <c r="B21" s="42" t="s">
        <v>145</v>
      </c>
      <c r="C21" s="94" t="s">
        <v>39</v>
      </c>
      <c r="D21" s="95" t="s">
        <v>39</v>
      </c>
      <c r="E21" s="40"/>
      <c r="F21" s="41"/>
      <c r="G21"/>
      <c r="H21"/>
    </row>
    <row r="22" spans="1:8" ht="15" x14ac:dyDescent="0.25">
      <c r="A22" s="39" t="s">
        <v>11</v>
      </c>
      <c r="B22" s="42" t="s">
        <v>146</v>
      </c>
      <c r="C22" s="94" t="s">
        <v>40</v>
      </c>
      <c r="D22" s="95" t="s">
        <v>40</v>
      </c>
      <c r="E22" s="40"/>
      <c r="F22" s="41"/>
      <c r="G22"/>
      <c r="H22"/>
    </row>
    <row r="23" spans="1:8" ht="15" x14ac:dyDescent="0.25">
      <c r="A23" s="39" t="s">
        <v>11</v>
      </c>
      <c r="B23" s="42" t="s">
        <v>147</v>
      </c>
      <c r="C23" s="94" t="s">
        <v>41</v>
      </c>
      <c r="D23" s="95" t="s">
        <v>41</v>
      </c>
      <c r="E23" s="40"/>
      <c r="F23" s="41"/>
      <c r="G23"/>
      <c r="H23"/>
    </row>
    <row r="24" spans="1:8" ht="15" x14ac:dyDescent="0.25">
      <c r="A24" s="39" t="s">
        <v>11</v>
      </c>
      <c r="B24" s="42" t="s">
        <v>148</v>
      </c>
      <c r="C24" s="94" t="s">
        <v>42</v>
      </c>
      <c r="D24" s="95" t="s">
        <v>42</v>
      </c>
      <c r="E24" s="40"/>
      <c r="F24" s="41"/>
      <c r="G24"/>
      <c r="H24"/>
    </row>
    <row r="25" spans="1:8" ht="15" x14ac:dyDescent="0.25">
      <c r="A25" s="39" t="s">
        <v>11</v>
      </c>
      <c r="B25" s="42" t="s">
        <v>149</v>
      </c>
      <c r="C25" s="94" t="s">
        <v>43</v>
      </c>
      <c r="D25" s="95" t="s">
        <v>43</v>
      </c>
      <c r="E25" s="40"/>
      <c r="F25" s="41"/>
      <c r="G25"/>
      <c r="H25"/>
    </row>
    <row r="26" spans="1:8" ht="15.75" thickBot="1" x14ac:dyDescent="0.3">
      <c r="A26" s="39" t="s">
        <v>11</v>
      </c>
      <c r="B26" s="42" t="s">
        <v>150</v>
      </c>
      <c r="C26" s="94" t="s">
        <v>44</v>
      </c>
      <c r="D26" s="95" t="s">
        <v>44</v>
      </c>
      <c r="E26" s="40"/>
      <c r="F26" s="41"/>
      <c r="G26"/>
      <c r="H26"/>
    </row>
    <row r="27" spans="1:8" ht="15" x14ac:dyDescent="0.25">
      <c r="A27" s="101" t="s">
        <v>118</v>
      </c>
      <c r="B27" s="102"/>
      <c r="C27" s="103" t="s">
        <v>45</v>
      </c>
      <c r="D27" s="104"/>
      <c r="E27" s="105"/>
      <c r="F27" s="29">
        <f>E28+E29</f>
        <v>0</v>
      </c>
      <c r="G27"/>
      <c r="H27"/>
    </row>
    <row r="28" spans="1:8" ht="15" x14ac:dyDescent="0.25">
      <c r="A28" s="39" t="s">
        <v>11</v>
      </c>
      <c r="B28" s="42" t="s">
        <v>151</v>
      </c>
      <c r="C28" s="94" t="s">
        <v>46</v>
      </c>
      <c r="D28" s="95" t="s">
        <v>46</v>
      </c>
      <c r="E28" s="40"/>
      <c r="F28" s="41"/>
      <c r="G28"/>
      <c r="H28"/>
    </row>
    <row r="29" spans="1:8" ht="15.75" thickBot="1" x14ac:dyDescent="0.3">
      <c r="A29" s="39" t="s">
        <v>11</v>
      </c>
      <c r="B29" s="42" t="s">
        <v>152</v>
      </c>
      <c r="C29" s="94" t="s">
        <v>47</v>
      </c>
      <c r="D29" s="95" t="s">
        <v>47</v>
      </c>
      <c r="E29" s="40"/>
      <c r="F29" s="41"/>
      <c r="G29"/>
      <c r="H29"/>
    </row>
    <row r="30" spans="1:8" ht="15" x14ac:dyDescent="0.25">
      <c r="A30" s="101" t="s">
        <v>119</v>
      </c>
      <c r="B30" s="102"/>
      <c r="C30" s="103" t="s">
        <v>48</v>
      </c>
      <c r="D30" s="104"/>
      <c r="E30" s="105"/>
      <c r="F30" s="29">
        <f>E31</f>
        <v>0</v>
      </c>
      <c r="G30"/>
      <c r="H30"/>
    </row>
    <row r="31" spans="1:8" ht="15.75" thickBot="1" x14ac:dyDescent="0.3">
      <c r="A31" s="39" t="s">
        <v>11</v>
      </c>
      <c r="B31" s="42" t="s">
        <v>153</v>
      </c>
      <c r="C31" s="94" t="s">
        <v>49</v>
      </c>
      <c r="D31" s="95"/>
      <c r="E31" s="40"/>
      <c r="F31" s="41"/>
      <c r="G31"/>
      <c r="H31"/>
    </row>
    <row r="32" spans="1:8" ht="15" x14ac:dyDescent="0.25">
      <c r="A32" s="101" t="s">
        <v>120</v>
      </c>
      <c r="B32" s="102"/>
      <c r="C32" s="103" t="s">
        <v>50</v>
      </c>
      <c r="D32" s="104"/>
      <c r="E32" s="105"/>
      <c r="F32" s="29">
        <f>E33+E34+E35</f>
        <v>0</v>
      </c>
      <c r="G32"/>
      <c r="H32"/>
    </row>
    <row r="33" spans="1:8" ht="15" x14ac:dyDescent="0.25">
      <c r="A33" s="39" t="s">
        <v>11</v>
      </c>
      <c r="B33" s="42" t="s">
        <v>154</v>
      </c>
      <c r="C33" s="94" t="s">
        <v>51</v>
      </c>
      <c r="D33" s="95"/>
      <c r="E33" s="40"/>
      <c r="F33" s="41"/>
      <c r="G33"/>
      <c r="H33"/>
    </row>
    <row r="34" spans="1:8" ht="15" x14ac:dyDescent="0.25">
      <c r="A34" s="39" t="s">
        <v>11</v>
      </c>
      <c r="B34" s="42" t="s">
        <v>155</v>
      </c>
      <c r="C34" s="94" t="s">
        <v>52</v>
      </c>
      <c r="D34" s="95"/>
      <c r="E34" s="40"/>
      <c r="F34" s="41"/>
      <c r="G34"/>
      <c r="H34"/>
    </row>
    <row r="35" spans="1:8" ht="15.75" thickBot="1" x14ac:dyDescent="0.3">
      <c r="A35" s="39" t="s">
        <v>11</v>
      </c>
      <c r="B35" s="42" t="s">
        <v>156</v>
      </c>
      <c r="C35" s="94" t="s">
        <v>53</v>
      </c>
      <c r="D35" s="95"/>
      <c r="E35" s="40"/>
      <c r="F35" s="41"/>
      <c r="G35"/>
      <c r="H35"/>
    </row>
    <row r="36" spans="1:8" ht="15" x14ac:dyDescent="0.25">
      <c r="A36" s="101" t="s">
        <v>54</v>
      </c>
      <c r="B36" s="102"/>
      <c r="C36" s="103" t="s">
        <v>55</v>
      </c>
      <c r="D36" s="104"/>
      <c r="E36" s="105"/>
      <c r="F36" s="29">
        <f>E37</f>
        <v>0</v>
      </c>
      <c r="G36"/>
      <c r="H36"/>
    </row>
    <row r="37" spans="1:8" ht="15.75" thickBot="1" x14ac:dyDescent="0.3">
      <c r="A37" s="39" t="s">
        <v>11</v>
      </c>
      <c r="B37" s="42" t="s">
        <v>157</v>
      </c>
      <c r="C37" s="94" t="s">
        <v>56</v>
      </c>
      <c r="D37" s="95"/>
      <c r="E37" s="40"/>
      <c r="F37" s="41"/>
      <c r="G37"/>
      <c r="H37"/>
    </row>
    <row r="38" spans="1:8" ht="15" x14ac:dyDescent="0.25">
      <c r="A38" s="101" t="s">
        <v>57</v>
      </c>
      <c r="B38" s="102"/>
      <c r="C38" s="103" t="s">
        <v>58</v>
      </c>
      <c r="D38" s="104"/>
      <c r="E38" s="105"/>
      <c r="F38" s="29">
        <f>E39+E40</f>
        <v>0</v>
      </c>
      <c r="G38"/>
      <c r="H38"/>
    </row>
    <row r="39" spans="1:8" ht="15" x14ac:dyDescent="0.25">
      <c r="A39" s="39" t="s">
        <v>11</v>
      </c>
      <c r="B39" s="42" t="s">
        <v>158</v>
      </c>
      <c r="C39" s="94" t="s">
        <v>59</v>
      </c>
      <c r="D39" s="95"/>
      <c r="E39" s="40"/>
      <c r="F39" s="41"/>
      <c r="G39"/>
      <c r="H39"/>
    </row>
    <row r="40" spans="1:8" ht="15.75" thickBot="1" x14ac:dyDescent="0.3">
      <c r="A40" s="39" t="s">
        <v>11</v>
      </c>
      <c r="B40" s="42" t="s">
        <v>159</v>
      </c>
      <c r="C40" s="94" t="s">
        <v>60</v>
      </c>
      <c r="D40" s="95"/>
      <c r="E40" s="40"/>
      <c r="F40" s="41"/>
      <c r="G40"/>
      <c r="H40"/>
    </row>
    <row r="41" spans="1:8" ht="15" x14ac:dyDescent="0.25">
      <c r="A41" s="101" t="s">
        <v>61</v>
      </c>
      <c r="B41" s="102"/>
      <c r="C41" s="103" t="s">
        <v>62</v>
      </c>
      <c r="D41" s="104"/>
      <c r="E41" s="105"/>
      <c r="F41" s="29">
        <f>E42+E43+E44+E45+E46+E47+E48+E49+E50</f>
        <v>0</v>
      </c>
      <c r="G41"/>
      <c r="H41"/>
    </row>
    <row r="42" spans="1:8" ht="15" x14ac:dyDescent="0.25">
      <c r="A42" s="39" t="s">
        <v>11</v>
      </c>
      <c r="B42" s="42" t="s">
        <v>160</v>
      </c>
      <c r="C42" s="94" t="s">
        <v>63</v>
      </c>
      <c r="D42" s="95"/>
      <c r="E42" s="40"/>
      <c r="F42" s="41"/>
      <c r="G42"/>
      <c r="H42"/>
    </row>
    <row r="43" spans="1:8" ht="15" x14ac:dyDescent="0.25">
      <c r="A43" s="39" t="s">
        <v>11</v>
      </c>
      <c r="B43" s="42" t="s">
        <v>161</v>
      </c>
      <c r="C43" s="94" t="s">
        <v>64</v>
      </c>
      <c r="D43" s="95"/>
      <c r="E43" s="40"/>
      <c r="F43" s="41"/>
      <c r="G43"/>
      <c r="H43"/>
    </row>
    <row r="44" spans="1:8" ht="15" x14ac:dyDescent="0.25">
      <c r="A44" s="39" t="s">
        <v>11</v>
      </c>
      <c r="B44" s="42" t="s">
        <v>162</v>
      </c>
      <c r="C44" s="94" t="s">
        <v>65</v>
      </c>
      <c r="D44" s="95"/>
      <c r="E44" s="40"/>
      <c r="F44" s="41"/>
      <c r="G44"/>
      <c r="H44"/>
    </row>
    <row r="45" spans="1:8" ht="15" x14ac:dyDescent="0.25">
      <c r="A45" s="39" t="s">
        <v>11</v>
      </c>
      <c r="B45" s="42" t="s">
        <v>163</v>
      </c>
      <c r="C45" s="94" t="s">
        <v>66</v>
      </c>
      <c r="D45" s="95"/>
      <c r="E45" s="40"/>
      <c r="F45" s="41"/>
      <c r="G45"/>
      <c r="H45"/>
    </row>
    <row r="46" spans="1:8" ht="15" x14ac:dyDescent="0.25">
      <c r="A46" s="39" t="s">
        <v>11</v>
      </c>
      <c r="B46" s="42" t="s">
        <v>164</v>
      </c>
      <c r="C46" s="94" t="s">
        <v>67</v>
      </c>
      <c r="D46" s="95"/>
      <c r="E46" s="40"/>
      <c r="F46" s="41"/>
      <c r="G46"/>
      <c r="H46"/>
    </row>
    <row r="47" spans="1:8" ht="15" x14ac:dyDescent="0.25">
      <c r="A47" s="39" t="s">
        <v>11</v>
      </c>
      <c r="B47" s="42" t="s">
        <v>165</v>
      </c>
      <c r="C47" s="94" t="s">
        <v>68</v>
      </c>
      <c r="D47" s="95"/>
      <c r="E47" s="40"/>
      <c r="F47" s="41"/>
      <c r="G47"/>
      <c r="H47"/>
    </row>
    <row r="48" spans="1:8" ht="15" x14ac:dyDescent="0.25">
      <c r="A48" s="39" t="s">
        <v>11</v>
      </c>
      <c r="B48" s="42" t="s">
        <v>166</v>
      </c>
      <c r="C48" s="94" t="s">
        <v>69</v>
      </c>
      <c r="D48" s="95"/>
      <c r="E48" s="40"/>
      <c r="F48" s="41"/>
      <c r="G48"/>
      <c r="H48"/>
    </row>
    <row r="49" spans="1:8" ht="15" x14ac:dyDescent="0.25">
      <c r="A49" s="39" t="s">
        <v>11</v>
      </c>
      <c r="B49" s="42" t="s">
        <v>167</v>
      </c>
      <c r="C49" s="94" t="s">
        <v>70</v>
      </c>
      <c r="D49" s="95"/>
      <c r="E49" s="40"/>
      <c r="F49" s="41"/>
      <c r="G49"/>
      <c r="H49"/>
    </row>
    <row r="50" spans="1:8" ht="15.75" thickBot="1" x14ac:dyDescent="0.3">
      <c r="A50" s="39" t="s">
        <v>11</v>
      </c>
      <c r="B50" s="42" t="s">
        <v>168</v>
      </c>
      <c r="C50" s="94" t="s">
        <v>71</v>
      </c>
      <c r="D50" s="95"/>
      <c r="E50" s="40"/>
      <c r="F50" s="41"/>
      <c r="G50"/>
      <c r="H50"/>
    </row>
    <row r="51" spans="1:8" ht="15" x14ac:dyDescent="0.25">
      <c r="A51" s="101" t="s">
        <v>72</v>
      </c>
      <c r="B51" s="102"/>
      <c r="C51" s="103" t="s">
        <v>73</v>
      </c>
      <c r="D51" s="104"/>
      <c r="E51" s="105"/>
      <c r="F51" s="29">
        <f>E52+E53+E54+E55</f>
        <v>0</v>
      </c>
      <c r="G51"/>
      <c r="H51"/>
    </row>
    <row r="52" spans="1:8" ht="15" x14ac:dyDescent="0.25">
      <c r="A52" s="39" t="s">
        <v>12</v>
      </c>
      <c r="B52" s="42" t="s">
        <v>133</v>
      </c>
      <c r="C52" s="94" t="s">
        <v>74</v>
      </c>
      <c r="D52" s="95"/>
      <c r="E52" s="40"/>
      <c r="F52" s="41"/>
      <c r="G52"/>
      <c r="H52"/>
    </row>
    <row r="53" spans="1:8" ht="15" x14ac:dyDescent="0.25">
      <c r="A53" s="39" t="s">
        <v>12</v>
      </c>
      <c r="B53" s="42" t="s">
        <v>134</v>
      </c>
      <c r="C53" s="94" t="s">
        <v>75</v>
      </c>
      <c r="D53" s="95"/>
      <c r="E53" s="40"/>
      <c r="F53" s="41"/>
      <c r="G53"/>
      <c r="H53"/>
    </row>
    <row r="54" spans="1:8" ht="15" x14ac:dyDescent="0.25">
      <c r="A54" s="39" t="s">
        <v>12</v>
      </c>
      <c r="B54" s="42" t="s">
        <v>135</v>
      </c>
      <c r="C54" s="94" t="s">
        <v>76</v>
      </c>
      <c r="D54" s="95"/>
      <c r="E54" s="40"/>
      <c r="F54" s="41"/>
      <c r="G54"/>
      <c r="H54"/>
    </row>
    <row r="55" spans="1:8" ht="15.75" thickBot="1" x14ac:dyDescent="0.3">
      <c r="A55" s="39" t="s">
        <v>12</v>
      </c>
      <c r="B55" s="42" t="s">
        <v>136</v>
      </c>
      <c r="C55" s="94" t="s">
        <v>77</v>
      </c>
      <c r="D55" s="95"/>
      <c r="E55" s="40"/>
      <c r="F55" s="41"/>
      <c r="G55"/>
      <c r="H55"/>
    </row>
    <row r="56" spans="1:8" ht="15" x14ac:dyDescent="0.25">
      <c r="A56" s="101" t="s">
        <v>78</v>
      </c>
      <c r="B56" s="102"/>
      <c r="C56" s="103" t="s">
        <v>79</v>
      </c>
      <c r="D56" s="104"/>
      <c r="E56" s="105"/>
      <c r="F56" s="29">
        <f>E57+E58+E59+E60</f>
        <v>0</v>
      </c>
      <c r="G56"/>
      <c r="H56"/>
    </row>
    <row r="57" spans="1:8" ht="18.75" x14ac:dyDescent="0.3">
      <c r="A57" s="39" t="s">
        <v>12</v>
      </c>
      <c r="B57" s="42" t="s">
        <v>170</v>
      </c>
      <c r="C57" s="94" t="s">
        <v>169</v>
      </c>
      <c r="D57" s="95"/>
      <c r="E57" s="59"/>
      <c r="F57" s="41"/>
      <c r="G57"/>
      <c r="H57" s="62" t="s">
        <v>235</v>
      </c>
    </row>
    <row r="58" spans="1:8" ht="15" x14ac:dyDescent="0.25">
      <c r="A58" s="39" t="s">
        <v>12</v>
      </c>
      <c r="B58" s="42" t="s">
        <v>137</v>
      </c>
      <c r="C58" s="94" t="s">
        <v>88</v>
      </c>
      <c r="D58" s="96"/>
      <c r="E58" s="40"/>
      <c r="F58" s="41"/>
      <c r="G58"/>
      <c r="H58"/>
    </row>
    <row r="59" spans="1:8" ht="18.75" x14ac:dyDescent="0.3">
      <c r="A59" s="39" t="s">
        <v>12</v>
      </c>
      <c r="B59" s="42" t="s">
        <v>230</v>
      </c>
      <c r="C59" s="94" t="s">
        <v>204</v>
      </c>
      <c r="D59" s="95"/>
      <c r="E59" s="59"/>
      <c r="F59" s="41"/>
      <c r="G59"/>
      <c r="H59" s="62" t="s">
        <v>234</v>
      </c>
    </row>
    <row r="60" spans="1:8" ht="15.75" thickBot="1" x14ac:dyDescent="0.3">
      <c r="A60" s="39" t="s">
        <v>12</v>
      </c>
      <c r="B60" s="42" t="s">
        <v>138</v>
      </c>
      <c r="C60" s="94" t="s">
        <v>98</v>
      </c>
      <c r="D60" s="95"/>
      <c r="E60" s="40"/>
      <c r="F60" s="41"/>
      <c r="G60"/>
      <c r="H60"/>
    </row>
    <row r="61" spans="1:8" ht="15" x14ac:dyDescent="0.25">
      <c r="A61" s="101" t="s">
        <v>99</v>
      </c>
      <c r="B61" s="102"/>
      <c r="C61" s="103" t="s">
        <v>100</v>
      </c>
      <c r="D61" s="104"/>
      <c r="E61" s="105"/>
      <c r="F61" s="29">
        <f>E62+E63+E64</f>
        <v>0</v>
      </c>
      <c r="G61"/>
      <c r="H61"/>
    </row>
    <row r="62" spans="1:8" ht="15" x14ac:dyDescent="0.25">
      <c r="A62" s="39" t="s">
        <v>12</v>
      </c>
      <c r="B62" s="42" t="s">
        <v>132</v>
      </c>
      <c r="C62" s="94" t="s">
        <v>101</v>
      </c>
      <c r="D62" s="95"/>
      <c r="E62" s="40"/>
      <c r="F62" s="41"/>
      <c r="G62"/>
      <c r="H62"/>
    </row>
    <row r="63" spans="1:8" ht="15" x14ac:dyDescent="0.25">
      <c r="A63" s="39" t="s">
        <v>12</v>
      </c>
      <c r="B63" s="42" t="s">
        <v>131</v>
      </c>
      <c r="C63" s="94" t="s">
        <v>102</v>
      </c>
      <c r="D63" s="95"/>
      <c r="E63" s="40"/>
      <c r="F63" s="41"/>
      <c r="G63"/>
      <c r="H63"/>
    </row>
    <row r="64" spans="1:8" ht="15.75" thickBot="1" x14ac:dyDescent="0.3">
      <c r="A64" s="39" t="s">
        <v>12</v>
      </c>
      <c r="B64" s="42" t="s">
        <v>130</v>
      </c>
      <c r="C64" s="94" t="s">
        <v>103</v>
      </c>
      <c r="D64" s="95"/>
      <c r="E64" s="40"/>
      <c r="F64" s="41"/>
      <c r="G64"/>
      <c r="H64"/>
    </row>
    <row r="65" spans="1:8" ht="15" x14ac:dyDescent="0.25">
      <c r="A65" s="101" t="s">
        <v>17</v>
      </c>
      <c r="B65" s="102"/>
      <c r="C65" s="103" t="s">
        <v>16</v>
      </c>
      <c r="D65" s="104"/>
      <c r="E65" s="105"/>
      <c r="F65" s="29">
        <f>E66</f>
        <v>0</v>
      </c>
      <c r="G65"/>
      <c r="H65"/>
    </row>
    <row r="66" spans="1:8" ht="15.75" thickBot="1" x14ac:dyDescent="0.3">
      <c r="A66" s="39" t="s">
        <v>12</v>
      </c>
      <c r="B66" s="42" t="s">
        <v>129</v>
      </c>
      <c r="C66" s="94" t="s">
        <v>104</v>
      </c>
      <c r="D66" s="95"/>
      <c r="E66" s="40"/>
      <c r="F66" s="41"/>
      <c r="G66"/>
      <c r="H66"/>
    </row>
    <row r="67" spans="1:8" ht="15" x14ac:dyDescent="0.25">
      <c r="A67" s="101" t="s">
        <v>105</v>
      </c>
      <c r="B67" s="102"/>
      <c r="C67" s="103" t="s">
        <v>106</v>
      </c>
      <c r="D67" s="104"/>
      <c r="E67" s="105"/>
      <c r="F67" s="29">
        <f>E68</f>
        <v>0</v>
      </c>
      <c r="G67"/>
      <c r="H67"/>
    </row>
    <row r="68" spans="1:8" ht="15.75" thickBot="1" x14ac:dyDescent="0.3">
      <c r="A68" s="39" t="s">
        <v>12</v>
      </c>
      <c r="B68" s="42" t="s">
        <v>128</v>
      </c>
      <c r="C68" s="94" t="s">
        <v>107</v>
      </c>
      <c r="D68" s="95"/>
      <c r="E68" s="40"/>
      <c r="F68" s="41"/>
      <c r="G68"/>
      <c r="H68"/>
    </row>
    <row r="69" spans="1:8" ht="15" x14ac:dyDescent="0.25">
      <c r="A69" s="101" t="s">
        <v>19</v>
      </c>
      <c r="B69" s="102"/>
      <c r="C69" s="103" t="s">
        <v>18</v>
      </c>
      <c r="D69" s="104"/>
      <c r="E69" s="105"/>
      <c r="F69" s="29">
        <f>E70+E71+E72+E73+E74</f>
        <v>0</v>
      </c>
      <c r="G69"/>
      <c r="H69"/>
    </row>
    <row r="70" spans="1:8" ht="15" x14ac:dyDescent="0.25">
      <c r="A70" s="39" t="s">
        <v>12</v>
      </c>
      <c r="B70" s="42" t="s">
        <v>127</v>
      </c>
      <c r="C70" s="94" t="s">
        <v>108</v>
      </c>
      <c r="D70" s="95"/>
      <c r="E70" s="40"/>
      <c r="F70" s="41"/>
      <c r="G70"/>
      <c r="H70"/>
    </row>
    <row r="71" spans="1:8" ht="15" x14ac:dyDescent="0.25">
      <c r="A71" s="39" t="s">
        <v>12</v>
      </c>
      <c r="B71" s="42" t="s">
        <v>126</v>
      </c>
      <c r="C71" s="94" t="s">
        <v>109</v>
      </c>
      <c r="D71" s="95"/>
      <c r="E71" s="40"/>
      <c r="F71" s="41"/>
      <c r="G71"/>
      <c r="H71"/>
    </row>
    <row r="72" spans="1:8" ht="15" x14ac:dyDescent="0.25">
      <c r="A72" s="39" t="s">
        <v>12</v>
      </c>
      <c r="B72" s="42" t="s">
        <v>125</v>
      </c>
      <c r="C72" s="94" t="s">
        <v>110</v>
      </c>
      <c r="D72" s="95"/>
      <c r="E72" s="40"/>
      <c r="F72" s="41"/>
      <c r="G72"/>
      <c r="H72"/>
    </row>
    <row r="73" spans="1:8" ht="15" x14ac:dyDescent="0.25">
      <c r="A73" s="39" t="s">
        <v>12</v>
      </c>
      <c r="B73" s="42" t="s">
        <v>124</v>
      </c>
      <c r="C73" s="94" t="s">
        <v>111</v>
      </c>
      <c r="D73" s="95"/>
      <c r="E73" s="40"/>
      <c r="F73" s="41"/>
      <c r="G73"/>
      <c r="H73"/>
    </row>
    <row r="74" spans="1:8" ht="15.75" thickBot="1" x14ac:dyDescent="0.3">
      <c r="A74" s="39" t="s">
        <v>12</v>
      </c>
      <c r="B74" s="42" t="s">
        <v>123</v>
      </c>
      <c r="C74" s="94" t="s">
        <v>112</v>
      </c>
      <c r="D74" s="95"/>
      <c r="E74" s="40"/>
      <c r="F74" s="41"/>
      <c r="G74"/>
      <c r="H74"/>
    </row>
    <row r="75" spans="1:8" ht="15" x14ac:dyDescent="0.25">
      <c r="A75" s="101" t="s">
        <v>113</v>
      </c>
      <c r="B75" s="102"/>
      <c r="C75" s="103" t="s">
        <v>114</v>
      </c>
      <c r="D75" s="104"/>
      <c r="E75" s="105"/>
      <c r="F75" s="29">
        <f>E76+E77</f>
        <v>0</v>
      </c>
      <c r="G75"/>
      <c r="H75"/>
    </row>
    <row r="76" spans="1:8" ht="15" x14ac:dyDescent="0.25">
      <c r="A76" s="39" t="s">
        <v>12</v>
      </c>
      <c r="B76" s="42" t="s">
        <v>121</v>
      </c>
      <c r="C76" s="94" t="s">
        <v>115</v>
      </c>
      <c r="D76" s="95"/>
      <c r="E76" s="40"/>
      <c r="F76" s="41"/>
      <c r="G76"/>
      <c r="H76"/>
    </row>
    <row r="77" spans="1:8" ht="15.75" thickBot="1" x14ac:dyDescent="0.3">
      <c r="A77" s="39" t="s">
        <v>12</v>
      </c>
      <c r="B77" s="42" t="s">
        <v>122</v>
      </c>
      <c r="C77" s="94" t="s">
        <v>116</v>
      </c>
      <c r="D77" s="95"/>
      <c r="E77" s="40"/>
      <c r="F77" s="41"/>
      <c r="G77"/>
      <c r="H77"/>
    </row>
    <row r="78" spans="1:8" ht="15" x14ac:dyDescent="0.25">
      <c r="A78" s="101" t="s">
        <v>3</v>
      </c>
      <c r="B78" s="102"/>
      <c r="C78" s="103" t="s">
        <v>2</v>
      </c>
      <c r="D78" s="104"/>
      <c r="E78" s="105"/>
      <c r="F78" s="29">
        <f>SUM(E79)</f>
        <v>0</v>
      </c>
      <c r="G78"/>
      <c r="H78"/>
    </row>
    <row r="79" spans="1:8" ht="19.5" thickBot="1" x14ac:dyDescent="0.35">
      <c r="A79" s="30" t="s">
        <v>12</v>
      </c>
      <c r="B79" s="32" t="s">
        <v>20</v>
      </c>
      <c r="C79" s="126" t="s">
        <v>2</v>
      </c>
      <c r="D79" s="127"/>
      <c r="E79" s="93"/>
      <c r="F79" s="33"/>
      <c r="G79"/>
      <c r="H79" s="62" t="s">
        <v>269</v>
      </c>
    </row>
    <row r="80" spans="1:8" ht="15" x14ac:dyDescent="0.25">
      <c r="A80"/>
      <c r="B80"/>
      <c r="C80"/>
      <c r="D80"/>
      <c r="E80"/>
      <c r="F80"/>
      <c r="G80"/>
      <c r="H80"/>
    </row>
    <row r="81" spans="1:8" ht="15" x14ac:dyDescent="0.25">
      <c r="A81"/>
      <c r="B81"/>
      <c r="C81"/>
      <c r="D81"/>
      <c r="E81"/>
      <c r="F81"/>
      <c r="G81"/>
      <c r="H81"/>
    </row>
    <row r="82" spans="1:8" ht="15" x14ac:dyDescent="0.25">
      <c r="A82" s="34"/>
      <c r="B82" s="34"/>
      <c r="C82" s="34"/>
      <c r="D82" s="34"/>
      <c r="E82" s="35"/>
      <c r="F82" s="34"/>
      <c r="G82"/>
      <c r="H82"/>
    </row>
    <row r="83" spans="1:8" ht="15" x14ac:dyDescent="0.25">
      <c r="A83" s="34" t="s">
        <v>13</v>
      </c>
      <c r="B83" s="34"/>
      <c r="C83" s="34"/>
      <c r="D83" s="34"/>
      <c r="E83" s="35"/>
      <c r="F83" s="34"/>
      <c r="G83"/>
      <c r="H83"/>
    </row>
    <row r="84" spans="1:8" ht="15" x14ac:dyDescent="0.25">
      <c r="A84" s="34"/>
      <c r="B84" s="34"/>
      <c r="C84" s="34"/>
      <c r="D84" s="36"/>
      <c r="E84" s="37"/>
      <c r="F84" s="38"/>
      <c r="G84"/>
      <c r="H84"/>
    </row>
    <row r="85" spans="1:8" ht="15" x14ac:dyDescent="0.25">
      <c r="A85" s="34"/>
      <c r="B85" s="34"/>
      <c r="C85" s="34"/>
      <c r="D85" s="34"/>
      <c r="E85" s="35"/>
      <c r="F85" s="34"/>
      <c r="G85"/>
      <c r="H85"/>
    </row>
    <row r="86" spans="1:8" ht="15" x14ac:dyDescent="0.25">
      <c r="A86"/>
      <c r="B86" s="34"/>
      <c r="C86" s="34"/>
      <c r="D86" s="34"/>
      <c r="E86" s="128"/>
      <c r="F86" s="128"/>
      <c r="G86"/>
      <c r="H86"/>
    </row>
    <row r="87" spans="1:8" x14ac:dyDescent="0.2">
      <c r="A87" s="34" t="s">
        <v>14</v>
      </c>
      <c r="B87" s="34"/>
      <c r="C87" s="34"/>
      <c r="D87" s="34"/>
      <c r="E87" s="125"/>
      <c r="F87" s="125"/>
      <c r="G87" s="125"/>
      <c r="H87" s="125"/>
    </row>
    <row r="88" spans="1:8" ht="15" x14ac:dyDescent="0.25">
      <c r="A88"/>
      <c r="B88"/>
      <c r="C88"/>
      <c r="D88"/>
      <c r="E88"/>
      <c r="F88"/>
      <c r="G88"/>
      <c r="H88"/>
    </row>
    <row r="89" spans="1:8" ht="15" x14ac:dyDescent="0.25">
      <c r="A89"/>
      <c r="B89"/>
      <c r="C89"/>
      <c r="D89"/>
      <c r="E89"/>
      <c r="F89"/>
      <c r="G89"/>
      <c r="H89"/>
    </row>
    <row r="90" spans="1:8" ht="15" x14ac:dyDescent="0.25">
      <c r="A90"/>
      <c r="B90"/>
      <c r="C90"/>
      <c r="D90"/>
      <c r="E90"/>
      <c r="F90"/>
      <c r="G90"/>
      <c r="H90"/>
    </row>
    <row r="91" spans="1:8" ht="15" x14ac:dyDescent="0.25">
      <c r="A91" t="s">
        <v>15</v>
      </c>
      <c r="B91"/>
      <c r="C91"/>
      <c r="D91"/>
      <c r="E91"/>
      <c r="F91"/>
      <c r="G91"/>
      <c r="H91"/>
    </row>
  </sheetData>
  <mergeCells count="98">
    <mergeCell ref="A78:B78"/>
    <mergeCell ref="A30:B30"/>
    <mergeCell ref="A32:B32"/>
    <mergeCell ref="C32:E32"/>
    <mergeCell ref="A36:B36"/>
    <mergeCell ref="C36:E36"/>
    <mergeCell ref="A38:B38"/>
    <mergeCell ref="C38:E38"/>
    <mergeCell ref="A41:B41"/>
    <mergeCell ref="C41:E41"/>
    <mergeCell ref="A51:B51"/>
    <mergeCell ref="A69:B69"/>
    <mergeCell ref="A56:B56"/>
    <mergeCell ref="A61:B61"/>
    <mergeCell ref="A67:B67"/>
    <mergeCell ref="C57:D57"/>
    <mergeCell ref="A65:B65"/>
    <mergeCell ref="C65:E65"/>
    <mergeCell ref="A20:B20"/>
    <mergeCell ref="C21:D21"/>
    <mergeCell ref="A11:B11"/>
    <mergeCell ref="A13:B13"/>
    <mergeCell ref="A16:B16"/>
    <mergeCell ref="C15:D15"/>
    <mergeCell ref="C17:D17"/>
    <mergeCell ref="C49:D49"/>
    <mergeCell ref="C50:D50"/>
    <mergeCell ref="C31:D31"/>
    <mergeCell ref="C62:D62"/>
    <mergeCell ref="C63:D63"/>
    <mergeCell ref="C64:D64"/>
    <mergeCell ref="E86:F86"/>
    <mergeCell ref="C78:E78"/>
    <mergeCell ref="C67:E67"/>
    <mergeCell ref="C69:E69"/>
    <mergeCell ref="C51:E51"/>
    <mergeCell ref="C56:E56"/>
    <mergeCell ref="C61:E61"/>
    <mergeCell ref="C55:D55"/>
    <mergeCell ref="C52:D52"/>
    <mergeCell ref="C53:D53"/>
    <mergeCell ref="C77:D77"/>
    <mergeCell ref="C70:D70"/>
    <mergeCell ref="C71:D71"/>
    <mergeCell ref="C72:D72"/>
    <mergeCell ref="C73:D73"/>
    <mergeCell ref="C74:D74"/>
    <mergeCell ref="E87:H87"/>
    <mergeCell ref="C13:E13"/>
    <mergeCell ref="C16:E16"/>
    <mergeCell ref="C19:D19"/>
    <mergeCell ref="C20:E20"/>
    <mergeCell ref="C79:D79"/>
    <mergeCell ref="C14:D14"/>
    <mergeCell ref="C18:D18"/>
    <mergeCell ref="C22:D22"/>
    <mergeCell ref="C23:D23"/>
    <mergeCell ref="C24:D24"/>
    <mergeCell ref="C25:D25"/>
    <mergeCell ref="C26:D26"/>
    <mergeCell ref="C30:E30"/>
    <mergeCell ref="C28:D28"/>
    <mergeCell ref="C54:D54"/>
    <mergeCell ref="A1:D2"/>
    <mergeCell ref="F4:F7"/>
    <mergeCell ref="A4:B4"/>
    <mergeCell ref="A7:B7"/>
    <mergeCell ref="A8:C8"/>
    <mergeCell ref="A6:B6"/>
    <mergeCell ref="A5:B5"/>
    <mergeCell ref="A75:B75"/>
    <mergeCell ref="C75:E75"/>
    <mergeCell ref="C29:D29"/>
    <mergeCell ref="C33:D33"/>
    <mergeCell ref="C34:D34"/>
    <mergeCell ref="C35:D35"/>
    <mergeCell ref="C37:D37"/>
    <mergeCell ref="C39:D39"/>
    <mergeCell ref="C40:D40"/>
    <mergeCell ref="C42:D42"/>
    <mergeCell ref="C43:D43"/>
    <mergeCell ref="C44:D44"/>
    <mergeCell ref="C45:D45"/>
    <mergeCell ref="C46:D46"/>
    <mergeCell ref="C47:D47"/>
    <mergeCell ref="C48:D48"/>
    <mergeCell ref="A10:B10"/>
    <mergeCell ref="C10:D10"/>
    <mergeCell ref="A27:B27"/>
    <mergeCell ref="C27:E27"/>
    <mergeCell ref="C12:D12"/>
    <mergeCell ref="C11:E11"/>
    <mergeCell ref="C76:D76"/>
    <mergeCell ref="C66:D66"/>
    <mergeCell ref="C68:D68"/>
    <mergeCell ref="C60:D60"/>
    <mergeCell ref="C58:D58"/>
    <mergeCell ref="C59:D59"/>
  </mergeCells>
  <phoneticPr fontId="19" type="noConversion"/>
  <dataValidations disablePrompts="1" count="2">
    <dataValidation allowBlank="1" showInputMessage="1" showErrorMessage="1" prompt="Číslo SO ve formátu_x000a_SO-XX-XX-XX" sqref="C21:D26 D70:D73 C39:D40 C62:D64 C42:D50 C70:C74 C76:C77 C33:D35 C28:D29 B27 B30 B32 B36 B38 B41 B51 C52:D55 B61 B65 B67 B69 B75 B56 C57:D60" xr:uid="{3DB97489-2676-4DE9-91B3-CF785ACF8175}"/>
    <dataValidation allowBlank="1" showInputMessage="1" showErrorMessage="1" prompt="Název staveního objektu BEZ čísla SO." sqref="C75 C65:C69 C61 C27 C51 C41 C36:C38 C30:C32 C56" xr:uid="{2BF186B2-2AA9-4B3D-A129-188768A81527}"/>
  </dataValidations>
  <pageMargins left="0.7" right="0.7" top="0.78740157499999996" bottom="0.78740157499999996" header="0.3" footer="0.3"/>
  <pageSetup paperSize="9" orientation="portrait" r:id="rId1"/>
  <headerFooter>
    <oddFooter>&amp;C_x000D_&amp;1#&amp;"Calibri"&amp;10&amp;K000000 Mott MacDonald Restricted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D43D5-E65F-467A-A5D2-9F13FF2F690E}">
  <dimension ref="B2:I53"/>
  <sheetViews>
    <sheetView tabSelected="1" topLeftCell="A9" zoomScale="90" zoomScaleNormal="90" workbookViewId="0">
      <selection activeCell="M46" sqref="M46"/>
    </sheetView>
  </sheetViews>
  <sheetFormatPr defaultColWidth="9.140625" defaultRowHeight="15" x14ac:dyDescent="0.25"/>
  <cols>
    <col min="1" max="1" width="3.5703125" style="46" customWidth="1"/>
    <col min="2" max="2" width="15.42578125" style="46" bestFit="1" customWidth="1"/>
    <col min="3" max="3" width="63.28515625" style="46" bestFit="1" customWidth="1"/>
    <col min="4" max="4" width="16.85546875" style="46" customWidth="1"/>
    <col min="5" max="5" width="22.5703125" style="46" bestFit="1" customWidth="1"/>
    <col min="6" max="6" width="16.85546875" style="46" customWidth="1"/>
    <col min="7" max="7" width="16.85546875" style="46" bestFit="1" customWidth="1"/>
    <col min="8" max="8" width="16" style="46" bestFit="1" customWidth="1"/>
    <col min="9" max="9" width="15.85546875" style="46" bestFit="1" customWidth="1"/>
    <col min="10" max="10" width="5" style="46" customWidth="1"/>
    <col min="11" max="16384" width="9.140625" style="46"/>
  </cols>
  <sheetData>
    <row r="2" spans="2:9" ht="23.25" x14ac:dyDescent="0.35">
      <c r="B2" s="134" t="s">
        <v>229</v>
      </c>
      <c r="C2" s="134"/>
      <c r="D2" s="145" t="s">
        <v>228</v>
      </c>
      <c r="E2" s="145"/>
      <c r="F2" s="145"/>
      <c r="G2" s="145"/>
      <c r="H2" s="145"/>
      <c r="I2" s="145"/>
    </row>
    <row r="4" spans="2:9" ht="18.75" x14ac:dyDescent="0.3">
      <c r="B4" s="47" t="s">
        <v>227</v>
      </c>
      <c r="C4" s="47" t="s">
        <v>169</v>
      </c>
      <c r="D4" s="143">
        <f>D6+D7+D8+D11+D14+D15+D16+D17+D20+D23+D24+D25</f>
        <v>0</v>
      </c>
      <c r="E4" s="144"/>
      <c r="F4" s="144"/>
      <c r="G4" s="144"/>
      <c r="H4" s="144"/>
      <c r="I4" s="144"/>
    </row>
    <row r="5" spans="2:9" x14ac:dyDescent="0.25">
      <c r="B5" s="50" t="s">
        <v>226</v>
      </c>
      <c r="C5" s="50" t="s">
        <v>80</v>
      </c>
      <c r="D5" s="140"/>
      <c r="E5" s="140"/>
      <c r="F5" s="140"/>
      <c r="G5" s="140"/>
      <c r="H5" s="140"/>
      <c r="I5" s="140"/>
    </row>
    <row r="6" spans="2:9" x14ac:dyDescent="0.25">
      <c r="B6" s="50" t="s">
        <v>225</v>
      </c>
      <c r="C6" s="50" t="s">
        <v>224</v>
      </c>
      <c r="D6" s="141">
        <v>0</v>
      </c>
      <c r="E6" s="141"/>
      <c r="F6" s="141"/>
      <c r="G6" s="141"/>
      <c r="H6" s="141"/>
      <c r="I6" s="141"/>
    </row>
    <row r="7" spans="2:9" x14ac:dyDescent="0.25">
      <c r="B7" s="50" t="s">
        <v>223</v>
      </c>
      <c r="C7" s="50" t="s">
        <v>222</v>
      </c>
      <c r="D7" s="137">
        <v>0</v>
      </c>
      <c r="E7" s="138"/>
      <c r="F7" s="138"/>
      <c r="G7" s="138"/>
      <c r="H7" s="138"/>
      <c r="I7" s="139"/>
    </row>
    <row r="8" spans="2:9" x14ac:dyDescent="0.25">
      <c r="B8" s="142" t="s">
        <v>221</v>
      </c>
      <c r="C8" s="142" t="s">
        <v>81</v>
      </c>
      <c r="D8" s="135">
        <f>D10+E10+F10+G10+H10</f>
        <v>0</v>
      </c>
      <c r="E8" s="136"/>
      <c r="F8" s="136"/>
      <c r="G8" s="136"/>
      <c r="H8" s="136"/>
      <c r="I8" s="136"/>
    </row>
    <row r="9" spans="2:9" x14ac:dyDescent="0.25">
      <c r="B9" s="142"/>
      <c r="C9" s="142"/>
      <c r="D9" s="51" t="s">
        <v>217</v>
      </c>
      <c r="E9" s="51" t="s">
        <v>220</v>
      </c>
      <c r="F9" s="51" t="s">
        <v>219</v>
      </c>
      <c r="G9" s="51" t="s">
        <v>216</v>
      </c>
      <c r="H9" s="51" t="s">
        <v>215</v>
      </c>
      <c r="I9" s="56"/>
    </row>
    <row r="10" spans="2:9" x14ac:dyDescent="0.25">
      <c r="B10" s="142"/>
      <c r="C10" s="142"/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6"/>
    </row>
    <row r="11" spans="2:9" x14ac:dyDescent="0.25">
      <c r="B11" s="142" t="s">
        <v>218</v>
      </c>
      <c r="C11" s="142" t="s">
        <v>241</v>
      </c>
      <c r="D11" s="135">
        <f>D13+G13+H13</f>
        <v>0</v>
      </c>
      <c r="E11" s="136"/>
      <c r="F11" s="136"/>
      <c r="G11" s="136"/>
      <c r="H11" s="136"/>
      <c r="I11" s="136"/>
    </row>
    <row r="12" spans="2:9" x14ac:dyDescent="0.25">
      <c r="B12" s="142"/>
      <c r="C12" s="142"/>
      <c r="D12" s="53" t="s">
        <v>217</v>
      </c>
      <c r="E12" s="131"/>
      <c r="F12" s="133"/>
      <c r="G12" s="51" t="s">
        <v>216</v>
      </c>
      <c r="H12" s="51" t="s">
        <v>215</v>
      </c>
      <c r="I12" s="56"/>
    </row>
    <row r="13" spans="2:9" x14ac:dyDescent="0.25">
      <c r="B13" s="142"/>
      <c r="C13" s="142"/>
      <c r="D13" s="58">
        <v>0</v>
      </c>
      <c r="E13" s="148"/>
      <c r="F13" s="149"/>
      <c r="G13" s="57">
        <v>0</v>
      </c>
      <c r="H13" s="57">
        <v>0</v>
      </c>
      <c r="I13" s="56"/>
    </row>
    <row r="14" spans="2:9" x14ac:dyDescent="0.25">
      <c r="B14" s="54" t="s">
        <v>214</v>
      </c>
      <c r="C14" s="54" t="s">
        <v>82</v>
      </c>
      <c r="D14" s="141">
        <v>0</v>
      </c>
      <c r="E14" s="141"/>
      <c r="F14" s="141"/>
      <c r="G14" s="141"/>
      <c r="H14" s="141"/>
      <c r="I14" s="141"/>
    </row>
    <row r="15" spans="2:9" x14ac:dyDescent="0.25">
      <c r="B15" s="50" t="s">
        <v>213</v>
      </c>
      <c r="C15" s="50" t="s">
        <v>83</v>
      </c>
      <c r="D15" s="141">
        <v>0</v>
      </c>
      <c r="E15" s="141"/>
      <c r="F15" s="141"/>
      <c r="G15" s="141"/>
      <c r="H15" s="141"/>
      <c r="I15" s="141"/>
    </row>
    <row r="16" spans="2:9" x14ac:dyDescent="0.25">
      <c r="B16" s="50" t="s">
        <v>212</v>
      </c>
      <c r="C16" s="50" t="s">
        <v>84</v>
      </c>
      <c r="D16" s="146">
        <v>0</v>
      </c>
      <c r="E16" s="147"/>
      <c r="F16" s="147"/>
      <c r="G16" s="147"/>
      <c r="H16" s="147"/>
      <c r="I16" s="147"/>
    </row>
    <row r="17" spans="2:9" x14ac:dyDescent="0.25">
      <c r="B17" s="142" t="s">
        <v>211</v>
      </c>
      <c r="C17" s="142" t="s">
        <v>210</v>
      </c>
      <c r="D17" s="135">
        <f>D19+E19</f>
        <v>0</v>
      </c>
      <c r="E17" s="136"/>
      <c r="F17" s="136"/>
      <c r="G17" s="136"/>
      <c r="H17" s="136"/>
      <c r="I17" s="136"/>
    </row>
    <row r="18" spans="2:9" x14ac:dyDescent="0.25">
      <c r="B18" s="142"/>
      <c r="C18" s="142"/>
      <c r="D18" s="53" t="s">
        <v>180</v>
      </c>
      <c r="E18" s="51" t="s">
        <v>179</v>
      </c>
      <c r="F18" s="131"/>
      <c r="G18" s="132"/>
      <c r="H18" s="132"/>
      <c r="I18" s="133"/>
    </row>
    <row r="19" spans="2:9" x14ac:dyDescent="0.25">
      <c r="B19" s="142"/>
      <c r="C19" s="142"/>
      <c r="D19" s="58">
        <v>0</v>
      </c>
      <c r="E19" s="57">
        <v>0</v>
      </c>
      <c r="F19" s="131"/>
      <c r="G19" s="132"/>
      <c r="H19" s="132"/>
      <c r="I19" s="133"/>
    </row>
    <row r="20" spans="2:9" x14ac:dyDescent="0.25">
      <c r="B20" s="142" t="s">
        <v>209</v>
      </c>
      <c r="C20" s="142" t="s">
        <v>242</v>
      </c>
      <c r="D20" s="135">
        <f>D22+E22</f>
        <v>0</v>
      </c>
      <c r="E20" s="136"/>
      <c r="F20" s="136"/>
      <c r="G20" s="136"/>
      <c r="H20" s="136"/>
      <c r="I20" s="136"/>
    </row>
    <row r="21" spans="2:9" x14ac:dyDescent="0.25">
      <c r="B21" s="142"/>
      <c r="C21" s="142"/>
      <c r="D21" s="53" t="s">
        <v>180</v>
      </c>
      <c r="E21" s="51" t="s">
        <v>179</v>
      </c>
      <c r="F21" s="131"/>
      <c r="G21" s="132"/>
      <c r="H21" s="132"/>
      <c r="I21" s="133"/>
    </row>
    <row r="22" spans="2:9" x14ac:dyDescent="0.25">
      <c r="B22" s="142"/>
      <c r="C22" s="142"/>
      <c r="D22" s="58">
        <v>0</v>
      </c>
      <c r="E22" s="57">
        <v>0</v>
      </c>
      <c r="F22" s="131"/>
      <c r="G22" s="132"/>
      <c r="H22" s="132"/>
      <c r="I22" s="133"/>
    </row>
    <row r="23" spans="2:9" x14ac:dyDescent="0.25">
      <c r="B23" s="50" t="s">
        <v>208</v>
      </c>
      <c r="C23" s="50" t="s">
        <v>85</v>
      </c>
      <c r="D23" s="146">
        <v>0</v>
      </c>
      <c r="E23" s="147"/>
      <c r="F23" s="147"/>
      <c r="G23" s="147"/>
      <c r="H23" s="147"/>
      <c r="I23" s="147"/>
    </row>
    <row r="24" spans="2:9" x14ac:dyDescent="0.25">
      <c r="B24" s="50" t="s">
        <v>207</v>
      </c>
      <c r="C24" s="50" t="s">
        <v>86</v>
      </c>
      <c r="D24" s="146">
        <v>0</v>
      </c>
      <c r="E24" s="147"/>
      <c r="F24" s="147"/>
      <c r="G24" s="147"/>
      <c r="H24" s="147"/>
      <c r="I24" s="147"/>
    </row>
    <row r="25" spans="2:9" x14ac:dyDescent="0.25">
      <c r="B25" s="50" t="s">
        <v>206</v>
      </c>
      <c r="C25" s="50" t="s">
        <v>87</v>
      </c>
      <c r="D25" s="141">
        <v>0</v>
      </c>
      <c r="E25" s="141"/>
      <c r="F25" s="141"/>
      <c r="G25" s="141"/>
      <c r="H25" s="141"/>
      <c r="I25" s="141"/>
    </row>
    <row r="26" spans="2:9" x14ac:dyDescent="0.25">
      <c r="B26" s="49"/>
      <c r="C26" s="49"/>
      <c r="D26" s="48"/>
      <c r="E26" s="48"/>
      <c r="F26" s="48"/>
      <c r="G26" s="48"/>
      <c r="H26" s="48"/>
      <c r="I26" s="48"/>
    </row>
    <row r="27" spans="2:9" ht="18.75" x14ac:dyDescent="0.3">
      <c r="B27" s="47" t="s">
        <v>205</v>
      </c>
      <c r="C27" s="47" t="s">
        <v>204</v>
      </c>
      <c r="D27" s="144">
        <f>D29+D30+D31+D34+D37+D40+D41+D42+D45+D48+D49+D50+D51+D52</f>
        <v>0</v>
      </c>
      <c r="E27" s="144"/>
      <c r="F27" s="144"/>
      <c r="G27" s="144"/>
      <c r="H27" s="144"/>
      <c r="I27" s="144"/>
    </row>
    <row r="28" spans="2:9" x14ac:dyDescent="0.25">
      <c r="B28" s="50" t="s">
        <v>203</v>
      </c>
      <c r="C28" s="50" t="s">
        <v>89</v>
      </c>
      <c r="D28" s="140"/>
      <c r="E28" s="140"/>
      <c r="F28" s="140"/>
      <c r="G28" s="140"/>
      <c r="H28" s="140"/>
      <c r="I28" s="140"/>
    </row>
    <row r="29" spans="2:9" x14ac:dyDescent="0.25">
      <c r="B29" s="50" t="s">
        <v>202</v>
      </c>
      <c r="C29" s="50" t="s">
        <v>201</v>
      </c>
      <c r="D29" s="141">
        <v>0</v>
      </c>
      <c r="E29" s="141"/>
      <c r="F29" s="141"/>
      <c r="G29" s="141"/>
      <c r="H29" s="141"/>
      <c r="I29" s="141"/>
    </row>
    <row r="30" spans="2:9" x14ac:dyDescent="0.25">
      <c r="B30" s="50" t="s">
        <v>200</v>
      </c>
      <c r="C30" s="50" t="s">
        <v>199</v>
      </c>
      <c r="D30" s="141">
        <v>0</v>
      </c>
      <c r="E30" s="141"/>
      <c r="F30" s="141"/>
      <c r="G30" s="141"/>
      <c r="H30" s="141"/>
      <c r="I30" s="141"/>
    </row>
    <row r="31" spans="2:9" x14ac:dyDescent="0.25">
      <c r="B31" s="142" t="s">
        <v>198</v>
      </c>
      <c r="C31" s="142" t="s">
        <v>90</v>
      </c>
      <c r="D31" s="135">
        <f>D33+E33+F33+G33+H33+I33</f>
        <v>0</v>
      </c>
      <c r="E31" s="136"/>
      <c r="F31" s="136"/>
      <c r="G31" s="136"/>
      <c r="H31" s="136"/>
      <c r="I31" s="136"/>
    </row>
    <row r="32" spans="2:9" x14ac:dyDescent="0.25">
      <c r="B32" s="142"/>
      <c r="C32" s="142"/>
      <c r="D32" s="53" t="s">
        <v>194</v>
      </c>
      <c r="E32" s="51" t="s">
        <v>197</v>
      </c>
      <c r="F32" s="51" t="s">
        <v>196</v>
      </c>
      <c r="G32" s="51" t="s">
        <v>193</v>
      </c>
      <c r="H32" s="51" t="s">
        <v>192</v>
      </c>
      <c r="I32" s="92" t="s">
        <v>270</v>
      </c>
    </row>
    <row r="33" spans="2:9" x14ac:dyDescent="0.25">
      <c r="B33" s="142"/>
      <c r="C33" s="142"/>
      <c r="D33" s="58">
        <v>0</v>
      </c>
      <c r="E33" s="57">
        <v>0</v>
      </c>
      <c r="F33" s="57">
        <v>0</v>
      </c>
      <c r="G33" s="57">
        <v>0</v>
      </c>
      <c r="H33" s="57">
        <v>0</v>
      </c>
      <c r="I33" s="57">
        <v>0</v>
      </c>
    </row>
    <row r="34" spans="2:9" x14ac:dyDescent="0.25">
      <c r="B34" s="142" t="s">
        <v>195</v>
      </c>
      <c r="C34" s="142" t="s">
        <v>91</v>
      </c>
      <c r="D34" s="135">
        <f>D36+G36+H36</f>
        <v>0</v>
      </c>
      <c r="E34" s="136"/>
      <c r="F34" s="136"/>
      <c r="G34" s="136"/>
      <c r="H34" s="136"/>
      <c r="I34" s="136"/>
    </row>
    <row r="35" spans="2:9" x14ac:dyDescent="0.25">
      <c r="B35" s="142"/>
      <c r="C35" s="142"/>
      <c r="D35" s="53" t="s">
        <v>194</v>
      </c>
      <c r="E35" s="131"/>
      <c r="F35" s="133"/>
      <c r="G35" s="51" t="s">
        <v>193</v>
      </c>
      <c r="H35" s="51" t="s">
        <v>192</v>
      </c>
      <c r="I35" s="56"/>
    </row>
    <row r="36" spans="2:9" x14ac:dyDescent="0.25">
      <c r="B36" s="142"/>
      <c r="C36" s="142"/>
      <c r="D36" s="58">
        <v>0</v>
      </c>
      <c r="E36" s="148"/>
      <c r="F36" s="149"/>
      <c r="G36" s="57">
        <v>0</v>
      </c>
      <c r="H36" s="57">
        <v>0</v>
      </c>
      <c r="I36" s="55"/>
    </row>
    <row r="37" spans="2:9" x14ac:dyDescent="0.25">
      <c r="B37" s="142" t="s">
        <v>191</v>
      </c>
      <c r="C37" s="142" t="s">
        <v>92</v>
      </c>
      <c r="D37" s="135">
        <f>D39+E39+F39+G39</f>
        <v>0</v>
      </c>
      <c r="E37" s="136"/>
      <c r="F37" s="136"/>
      <c r="G37" s="136"/>
      <c r="H37" s="136"/>
      <c r="I37" s="136"/>
    </row>
    <row r="38" spans="2:9" x14ac:dyDescent="0.25">
      <c r="B38" s="142"/>
      <c r="C38" s="142"/>
      <c r="D38" s="53" t="s">
        <v>190</v>
      </c>
      <c r="E38" s="52" t="s">
        <v>189</v>
      </c>
      <c r="F38" s="53" t="s">
        <v>188</v>
      </c>
      <c r="G38" s="53" t="s">
        <v>187</v>
      </c>
      <c r="H38" s="131"/>
      <c r="I38" s="133"/>
    </row>
    <row r="39" spans="2:9" x14ac:dyDescent="0.25">
      <c r="B39" s="142"/>
      <c r="C39" s="142"/>
      <c r="D39" s="58">
        <v>0</v>
      </c>
      <c r="E39" s="58">
        <v>0</v>
      </c>
      <c r="F39" s="58">
        <v>0</v>
      </c>
      <c r="G39" s="57">
        <v>0</v>
      </c>
      <c r="H39" s="148"/>
      <c r="I39" s="149"/>
    </row>
    <row r="40" spans="2:9" x14ac:dyDescent="0.25">
      <c r="B40" s="50" t="s">
        <v>186</v>
      </c>
      <c r="C40" s="50" t="s">
        <v>93</v>
      </c>
      <c r="D40" s="141">
        <v>0</v>
      </c>
      <c r="E40" s="141"/>
      <c r="F40" s="141"/>
      <c r="G40" s="141"/>
      <c r="H40" s="141"/>
      <c r="I40" s="141"/>
    </row>
    <row r="41" spans="2:9" x14ac:dyDescent="0.25">
      <c r="B41" s="50" t="s">
        <v>185</v>
      </c>
      <c r="C41" s="50" t="s">
        <v>94</v>
      </c>
      <c r="D41" s="141">
        <v>0</v>
      </c>
      <c r="E41" s="141"/>
      <c r="F41" s="141"/>
      <c r="G41" s="141"/>
      <c r="H41" s="141"/>
      <c r="I41" s="141"/>
    </row>
    <row r="42" spans="2:9" x14ac:dyDescent="0.25">
      <c r="B42" s="153" t="s">
        <v>184</v>
      </c>
      <c r="C42" s="142" t="s">
        <v>183</v>
      </c>
      <c r="D42" s="136">
        <f>D44+E44+F44</f>
        <v>0</v>
      </c>
      <c r="E42" s="136"/>
      <c r="F42" s="136"/>
      <c r="G42" s="136"/>
      <c r="H42" s="136"/>
      <c r="I42" s="136"/>
    </row>
    <row r="43" spans="2:9" x14ac:dyDescent="0.25">
      <c r="B43" s="153"/>
      <c r="C43" s="142"/>
      <c r="D43" s="51" t="s">
        <v>180</v>
      </c>
      <c r="E43" s="51" t="s">
        <v>179</v>
      </c>
      <c r="F43" s="51" t="s">
        <v>178</v>
      </c>
      <c r="G43" s="150"/>
      <c r="H43" s="151"/>
      <c r="I43" s="152"/>
    </row>
    <row r="44" spans="2:9" x14ac:dyDescent="0.25">
      <c r="B44" s="153"/>
      <c r="C44" s="142"/>
      <c r="D44" s="57">
        <v>0</v>
      </c>
      <c r="E44" s="57">
        <v>0</v>
      </c>
      <c r="F44" s="57">
        <v>0</v>
      </c>
      <c r="G44" s="150"/>
      <c r="H44" s="151"/>
      <c r="I44" s="152"/>
    </row>
    <row r="45" spans="2:9" x14ac:dyDescent="0.25">
      <c r="B45" s="153" t="s">
        <v>182</v>
      </c>
      <c r="C45" s="142" t="s">
        <v>181</v>
      </c>
      <c r="D45" s="136">
        <f>D47+E47+F47</f>
        <v>0</v>
      </c>
      <c r="E45" s="136"/>
      <c r="F45" s="136"/>
      <c r="G45" s="136"/>
      <c r="H45" s="136"/>
      <c r="I45" s="136"/>
    </row>
    <row r="46" spans="2:9" x14ac:dyDescent="0.25">
      <c r="B46" s="153"/>
      <c r="C46" s="142"/>
      <c r="D46" s="51" t="s">
        <v>180</v>
      </c>
      <c r="E46" s="51" t="s">
        <v>179</v>
      </c>
      <c r="F46" s="51" t="s">
        <v>178</v>
      </c>
      <c r="G46" s="150"/>
      <c r="H46" s="151"/>
      <c r="I46" s="152"/>
    </row>
    <row r="47" spans="2:9" x14ac:dyDescent="0.25">
      <c r="B47" s="153"/>
      <c r="C47" s="142"/>
      <c r="D47" s="57">
        <v>0</v>
      </c>
      <c r="E47" s="57">
        <v>0</v>
      </c>
      <c r="F47" s="57">
        <v>0</v>
      </c>
      <c r="G47" s="150"/>
      <c r="H47" s="151"/>
      <c r="I47" s="152"/>
    </row>
    <row r="48" spans="2:9" x14ac:dyDescent="0.25">
      <c r="B48" s="50" t="s">
        <v>177</v>
      </c>
      <c r="C48" s="50" t="s">
        <v>95</v>
      </c>
      <c r="D48" s="141">
        <v>0</v>
      </c>
      <c r="E48" s="141"/>
      <c r="F48" s="141"/>
      <c r="G48" s="141"/>
      <c r="H48" s="141"/>
      <c r="I48" s="141"/>
    </row>
    <row r="49" spans="2:9" x14ac:dyDescent="0.25">
      <c r="B49" s="50" t="s">
        <v>176</v>
      </c>
      <c r="C49" s="50" t="s">
        <v>96</v>
      </c>
      <c r="D49" s="141">
        <v>0</v>
      </c>
      <c r="E49" s="141"/>
      <c r="F49" s="141"/>
      <c r="G49" s="141"/>
      <c r="H49" s="141"/>
      <c r="I49" s="141"/>
    </row>
    <row r="50" spans="2:9" x14ac:dyDescent="0.25">
      <c r="B50" s="50" t="s">
        <v>175</v>
      </c>
      <c r="C50" s="50" t="s">
        <v>97</v>
      </c>
      <c r="D50" s="141">
        <v>0</v>
      </c>
      <c r="E50" s="141"/>
      <c r="F50" s="141"/>
      <c r="G50" s="141"/>
      <c r="H50" s="141"/>
      <c r="I50" s="141"/>
    </row>
    <row r="51" spans="2:9" x14ac:dyDescent="0.25">
      <c r="B51" s="50" t="s">
        <v>174</v>
      </c>
      <c r="C51" s="50" t="s">
        <v>173</v>
      </c>
      <c r="D51" s="141">
        <v>0</v>
      </c>
      <c r="E51" s="141"/>
      <c r="F51" s="141"/>
      <c r="G51" s="141"/>
      <c r="H51" s="141"/>
      <c r="I51" s="141"/>
    </row>
    <row r="52" spans="2:9" x14ac:dyDescent="0.25">
      <c r="B52" s="50" t="s">
        <v>172</v>
      </c>
      <c r="C52" s="50" t="s">
        <v>171</v>
      </c>
      <c r="D52" s="141">
        <v>0</v>
      </c>
      <c r="E52" s="141"/>
      <c r="F52" s="141"/>
      <c r="G52" s="141"/>
      <c r="H52" s="141"/>
      <c r="I52" s="141"/>
    </row>
    <row r="53" spans="2:9" x14ac:dyDescent="0.25">
      <c r="B53" s="49"/>
      <c r="C53" s="49"/>
      <c r="D53" s="48"/>
      <c r="E53" s="48"/>
      <c r="F53" s="48"/>
      <c r="G53" s="48"/>
      <c r="H53" s="48"/>
      <c r="I53" s="48"/>
    </row>
  </sheetData>
  <mergeCells count="64">
    <mergeCell ref="B42:B44"/>
    <mergeCell ref="B45:B47"/>
    <mergeCell ref="C31:C33"/>
    <mergeCell ref="B31:B33"/>
    <mergeCell ref="D27:I27"/>
    <mergeCell ref="B37:B39"/>
    <mergeCell ref="C37:C39"/>
    <mergeCell ref="C34:C36"/>
    <mergeCell ref="B34:B36"/>
    <mergeCell ref="D37:I37"/>
    <mergeCell ref="D50:I50"/>
    <mergeCell ref="D23:I23"/>
    <mergeCell ref="D24:I24"/>
    <mergeCell ref="D25:I25"/>
    <mergeCell ref="G43:I43"/>
    <mergeCell ref="G44:I44"/>
    <mergeCell ref="G46:I46"/>
    <mergeCell ref="G47:I47"/>
    <mergeCell ref="H38:I38"/>
    <mergeCell ref="H39:I39"/>
    <mergeCell ref="E35:F35"/>
    <mergeCell ref="E36:F36"/>
    <mergeCell ref="D52:I52"/>
    <mergeCell ref="D51:I51"/>
    <mergeCell ref="C42:C44"/>
    <mergeCell ref="D14:I14"/>
    <mergeCell ref="D40:I40"/>
    <mergeCell ref="D45:I45"/>
    <mergeCell ref="D28:I28"/>
    <mergeCell ref="D29:I29"/>
    <mergeCell ref="D30:I30"/>
    <mergeCell ref="D31:I31"/>
    <mergeCell ref="D34:I34"/>
    <mergeCell ref="D41:I41"/>
    <mergeCell ref="C45:C47"/>
    <mergeCell ref="D42:I42"/>
    <mergeCell ref="D48:I48"/>
    <mergeCell ref="D49:I49"/>
    <mergeCell ref="E12:F12"/>
    <mergeCell ref="E13:F13"/>
    <mergeCell ref="F18:I18"/>
    <mergeCell ref="F19:I19"/>
    <mergeCell ref="F22:I22"/>
    <mergeCell ref="B20:B22"/>
    <mergeCell ref="B17:B19"/>
    <mergeCell ref="C17:C19"/>
    <mergeCell ref="D17:I17"/>
    <mergeCell ref="C20:C22"/>
    <mergeCell ref="F21:I21"/>
    <mergeCell ref="B2:C2"/>
    <mergeCell ref="D8:I8"/>
    <mergeCell ref="D7:I7"/>
    <mergeCell ref="D5:I5"/>
    <mergeCell ref="D6:I6"/>
    <mergeCell ref="B8:B10"/>
    <mergeCell ref="C8:C10"/>
    <mergeCell ref="D4:I4"/>
    <mergeCell ref="D2:I2"/>
    <mergeCell ref="D11:I11"/>
    <mergeCell ref="B11:B13"/>
    <mergeCell ref="C11:C13"/>
    <mergeCell ref="D15:I15"/>
    <mergeCell ref="D20:I20"/>
    <mergeCell ref="D16:I16"/>
  </mergeCells>
  <pageMargins left="0.7" right="0.7" top="0.75" bottom="0.75" header="0.3" footer="0.3"/>
  <headerFooter>
    <oddFooter>&amp;C_x000D_&amp;1#&amp;"Calibri"&amp;10&amp;K000000 Mott MacDonald Restricted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84D26-AC95-4EB3-BDD4-A545FD4B3D87}">
  <dimension ref="B2:H43"/>
  <sheetViews>
    <sheetView zoomScale="90" zoomScaleNormal="90" workbookViewId="0">
      <selection activeCell="O18" sqref="O18"/>
    </sheetView>
  </sheetViews>
  <sheetFormatPr defaultColWidth="9.140625" defaultRowHeight="15" x14ac:dyDescent="0.25"/>
  <cols>
    <col min="1" max="1" width="3.5703125" style="46" customWidth="1"/>
    <col min="2" max="2" width="15.42578125" style="46" bestFit="1" customWidth="1"/>
    <col min="3" max="3" width="63.28515625" style="46" bestFit="1" customWidth="1"/>
    <col min="4" max="4" width="16.85546875" style="46" customWidth="1"/>
    <col min="5" max="5" width="22.5703125" style="46" bestFit="1" customWidth="1"/>
    <col min="6" max="6" width="15.140625" style="46" bestFit="1" customWidth="1"/>
    <col min="7" max="8" width="15.85546875" style="46" bestFit="1" customWidth="1"/>
    <col min="9" max="9" width="4.28515625" style="46" customWidth="1"/>
    <col min="10" max="16384" width="9.140625" style="46"/>
  </cols>
  <sheetData>
    <row r="2" spans="2:8" ht="23.25" x14ac:dyDescent="0.35">
      <c r="B2" s="134" t="s">
        <v>233</v>
      </c>
      <c r="C2" s="134"/>
      <c r="D2" s="145" t="s">
        <v>228</v>
      </c>
      <c r="E2" s="145"/>
      <c r="F2" s="145"/>
      <c r="G2" s="145"/>
      <c r="H2" s="145"/>
    </row>
    <row r="4" spans="2:8" ht="18.75" x14ac:dyDescent="0.3">
      <c r="B4" s="47" t="s">
        <v>227</v>
      </c>
      <c r="C4" s="47" t="s">
        <v>169</v>
      </c>
      <c r="D4" s="143">
        <f>D6+D7+D8+D11+D14+D15+D16+D17+D18+D19+D20+D21</f>
        <v>0</v>
      </c>
      <c r="E4" s="144"/>
      <c r="F4" s="144"/>
      <c r="G4" s="144"/>
      <c r="H4" s="144"/>
    </row>
    <row r="5" spans="2:8" x14ac:dyDescent="0.25">
      <c r="B5" s="50" t="s">
        <v>226</v>
      </c>
      <c r="C5" s="50" t="s">
        <v>80</v>
      </c>
      <c r="D5" s="140"/>
      <c r="E5" s="140"/>
      <c r="F5" s="140"/>
      <c r="G5" s="140"/>
      <c r="H5" s="140"/>
    </row>
    <row r="6" spans="2:8" x14ac:dyDescent="0.25">
      <c r="B6" s="50" t="s">
        <v>225</v>
      </c>
      <c r="C6" s="50" t="s">
        <v>224</v>
      </c>
      <c r="D6" s="141">
        <v>0</v>
      </c>
      <c r="E6" s="141"/>
      <c r="F6" s="141"/>
      <c r="G6" s="141"/>
      <c r="H6" s="141"/>
    </row>
    <row r="7" spans="2:8" x14ac:dyDescent="0.25">
      <c r="B7" s="50" t="s">
        <v>223</v>
      </c>
      <c r="C7" s="50" t="s">
        <v>222</v>
      </c>
      <c r="D7" s="137">
        <v>0</v>
      </c>
      <c r="E7" s="138"/>
      <c r="F7" s="138"/>
      <c r="G7" s="138"/>
      <c r="H7" s="139"/>
    </row>
    <row r="8" spans="2:8" x14ac:dyDescent="0.25">
      <c r="B8" s="142" t="s">
        <v>221</v>
      </c>
      <c r="C8" s="142" t="s">
        <v>81</v>
      </c>
      <c r="D8" s="135">
        <f>D10+E10</f>
        <v>0</v>
      </c>
      <c r="E8" s="136"/>
      <c r="F8" s="136"/>
      <c r="G8" s="136"/>
      <c r="H8" s="136"/>
    </row>
    <row r="9" spans="2:8" x14ac:dyDescent="0.25">
      <c r="B9" s="142"/>
      <c r="C9" s="142"/>
      <c r="D9" s="51" t="s">
        <v>232</v>
      </c>
      <c r="E9" s="154" t="s">
        <v>231</v>
      </c>
      <c r="F9" s="155"/>
      <c r="G9" s="155"/>
      <c r="H9" s="156"/>
    </row>
    <row r="10" spans="2:8" x14ac:dyDescent="0.25">
      <c r="B10" s="142"/>
      <c r="C10" s="142"/>
      <c r="D10" s="57">
        <v>0</v>
      </c>
      <c r="E10" s="137">
        <v>0</v>
      </c>
      <c r="F10" s="138"/>
      <c r="G10" s="138"/>
      <c r="H10" s="139"/>
    </row>
    <row r="11" spans="2:8" x14ac:dyDescent="0.25">
      <c r="B11" s="142" t="s">
        <v>218</v>
      </c>
      <c r="C11" s="142" t="s">
        <v>241</v>
      </c>
      <c r="D11" s="135">
        <f>D13+G13+H13</f>
        <v>0</v>
      </c>
      <c r="E11" s="136"/>
      <c r="F11" s="136"/>
      <c r="G11" s="136"/>
      <c r="H11" s="136"/>
    </row>
    <row r="12" spans="2:8" x14ac:dyDescent="0.25">
      <c r="B12" s="142"/>
      <c r="C12" s="142"/>
      <c r="D12" s="53" t="s">
        <v>217</v>
      </c>
      <c r="E12" s="56"/>
      <c r="F12" s="56"/>
      <c r="G12" s="51" t="s">
        <v>216</v>
      </c>
      <c r="H12" s="51" t="s">
        <v>215</v>
      </c>
    </row>
    <row r="13" spans="2:8" x14ac:dyDescent="0.25">
      <c r="B13" s="142"/>
      <c r="C13" s="142"/>
      <c r="D13" s="58">
        <v>0</v>
      </c>
      <c r="E13" s="55"/>
      <c r="F13" s="55"/>
      <c r="G13" s="57">
        <v>0</v>
      </c>
      <c r="H13" s="57">
        <v>0</v>
      </c>
    </row>
    <row r="14" spans="2:8" x14ac:dyDescent="0.25">
      <c r="B14" s="54" t="s">
        <v>214</v>
      </c>
      <c r="C14" s="54" t="s">
        <v>82</v>
      </c>
      <c r="D14" s="141">
        <v>0</v>
      </c>
      <c r="E14" s="141"/>
      <c r="F14" s="141"/>
      <c r="G14" s="141"/>
      <c r="H14" s="141"/>
    </row>
    <row r="15" spans="2:8" x14ac:dyDescent="0.25">
      <c r="B15" s="50" t="s">
        <v>213</v>
      </c>
      <c r="C15" s="50" t="s">
        <v>83</v>
      </c>
      <c r="D15" s="141">
        <v>0</v>
      </c>
      <c r="E15" s="141"/>
      <c r="F15" s="141"/>
      <c r="G15" s="141"/>
      <c r="H15" s="141"/>
    </row>
    <row r="16" spans="2:8" x14ac:dyDescent="0.25">
      <c r="B16" s="50" t="s">
        <v>212</v>
      </c>
      <c r="C16" s="50" t="s">
        <v>84</v>
      </c>
      <c r="D16" s="146">
        <v>0</v>
      </c>
      <c r="E16" s="147"/>
      <c r="F16" s="147"/>
      <c r="G16" s="147"/>
      <c r="H16" s="147"/>
    </row>
    <row r="17" spans="2:8" x14ac:dyDescent="0.25">
      <c r="B17" s="54" t="s">
        <v>211</v>
      </c>
      <c r="C17" s="54" t="s">
        <v>210</v>
      </c>
      <c r="D17" s="146">
        <v>0</v>
      </c>
      <c r="E17" s="147"/>
      <c r="F17" s="147"/>
      <c r="G17" s="147"/>
      <c r="H17" s="147"/>
    </row>
    <row r="18" spans="2:8" x14ac:dyDescent="0.25">
      <c r="B18" s="54" t="s">
        <v>209</v>
      </c>
      <c r="C18" s="54" t="s">
        <v>242</v>
      </c>
      <c r="D18" s="137">
        <v>0</v>
      </c>
      <c r="E18" s="138"/>
      <c r="F18" s="138"/>
      <c r="G18" s="138"/>
      <c r="H18" s="139"/>
    </row>
    <row r="19" spans="2:8" x14ac:dyDescent="0.25">
      <c r="B19" s="50" t="s">
        <v>208</v>
      </c>
      <c r="C19" s="50" t="s">
        <v>85</v>
      </c>
      <c r="D19" s="146">
        <v>0</v>
      </c>
      <c r="E19" s="147"/>
      <c r="F19" s="147"/>
      <c r="G19" s="147"/>
      <c r="H19" s="147"/>
    </row>
    <row r="20" spans="2:8" x14ac:dyDescent="0.25">
      <c r="B20" s="50" t="s">
        <v>207</v>
      </c>
      <c r="C20" s="50" t="s">
        <v>86</v>
      </c>
      <c r="D20" s="146">
        <v>0</v>
      </c>
      <c r="E20" s="147"/>
      <c r="F20" s="147"/>
      <c r="G20" s="147"/>
      <c r="H20" s="147"/>
    </row>
    <row r="21" spans="2:8" x14ac:dyDescent="0.25">
      <c r="B21" s="50" t="s">
        <v>206</v>
      </c>
      <c r="C21" s="50" t="s">
        <v>87</v>
      </c>
      <c r="D21" s="141">
        <v>0</v>
      </c>
      <c r="E21" s="141"/>
      <c r="F21" s="141"/>
      <c r="G21" s="141"/>
      <c r="H21" s="141"/>
    </row>
    <row r="22" spans="2:8" x14ac:dyDescent="0.25">
      <c r="B22" s="49"/>
      <c r="C22" s="49"/>
      <c r="D22" s="48"/>
      <c r="E22" s="48"/>
      <c r="F22" s="48"/>
      <c r="G22" s="48"/>
      <c r="H22" s="48"/>
    </row>
    <row r="23" spans="2:8" ht="18.75" x14ac:dyDescent="0.3">
      <c r="B23" s="47" t="s">
        <v>205</v>
      </c>
      <c r="C23" s="47" t="s">
        <v>204</v>
      </c>
      <c r="D23" s="144">
        <f>D25+D26+D27+D30+D33+D34+D35+D36+D37+D38+D39+D40+D41+D42</f>
        <v>0</v>
      </c>
      <c r="E23" s="144"/>
      <c r="F23" s="144"/>
      <c r="G23" s="144"/>
      <c r="H23" s="144"/>
    </row>
    <row r="24" spans="2:8" x14ac:dyDescent="0.25">
      <c r="B24" s="50" t="s">
        <v>203</v>
      </c>
      <c r="C24" s="50" t="s">
        <v>89</v>
      </c>
      <c r="D24" s="157"/>
      <c r="E24" s="140"/>
      <c r="F24" s="140"/>
      <c r="G24" s="140"/>
      <c r="H24" s="140"/>
    </row>
    <row r="25" spans="2:8" x14ac:dyDescent="0.25">
      <c r="B25" s="50" t="s">
        <v>202</v>
      </c>
      <c r="C25" s="50" t="s">
        <v>201</v>
      </c>
      <c r="D25" s="139">
        <v>0</v>
      </c>
      <c r="E25" s="141"/>
      <c r="F25" s="141"/>
      <c r="G25" s="141"/>
      <c r="H25" s="141"/>
    </row>
    <row r="26" spans="2:8" x14ac:dyDescent="0.25">
      <c r="B26" s="50" t="s">
        <v>200</v>
      </c>
      <c r="C26" s="50" t="s">
        <v>199</v>
      </c>
      <c r="D26" s="138">
        <v>0</v>
      </c>
      <c r="E26" s="138"/>
      <c r="F26" s="138"/>
      <c r="G26" s="138"/>
      <c r="H26" s="139"/>
    </row>
    <row r="27" spans="2:8" x14ac:dyDescent="0.25">
      <c r="B27" s="142" t="s">
        <v>198</v>
      </c>
      <c r="C27" s="142" t="s">
        <v>90</v>
      </c>
      <c r="D27" s="135">
        <f>D29+E29</f>
        <v>0</v>
      </c>
      <c r="E27" s="136"/>
      <c r="F27" s="136"/>
      <c r="G27" s="136"/>
      <c r="H27" s="136"/>
    </row>
    <row r="28" spans="2:8" x14ac:dyDescent="0.25">
      <c r="B28" s="142"/>
      <c r="C28" s="142"/>
      <c r="D28" s="51" t="s">
        <v>232</v>
      </c>
      <c r="E28" s="154" t="s">
        <v>231</v>
      </c>
      <c r="F28" s="155"/>
      <c r="G28" s="155"/>
      <c r="H28" s="156"/>
    </row>
    <row r="29" spans="2:8" x14ac:dyDescent="0.25">
      <c r="B29" s="142"/>
      <c r="C29" s="142"/>
      <c r="D29" s="57">
        <v>0</v>
      </c>
      <c r="E29" s="137">
        <v>0</v>
      </c>
      <c r="F29" s="138"/>
      <c r="G29" s="138"/>
      <c r="H29" s="139"/>
    </row>
    <row r="30" spans="2:8" x14ac:dyDescent="0.25">
      <c r="B30" s="142" t="s">
        <v>195</v>
      </c>
      <c r="C30" s="142" t="s">
        <v>91</v>
      </c>
      <c r="D30" s="135">
        <f>D32+G32+H32</f>
        <v>0</v>
      </c>
      <c r="E30" s="136"/>
      <c r="F30" s="136"/>
      <c r="G30" s="136"/>
      <c r="H30" s="136"/>
    </row>
    <row r="31" spans="2:8" x14ac:dyDescent="0.25">
      <c r="B31" s="142"/>
      <c r="C31" s="142"/>
      <c r="D31" s="53" t="s">
        <v>194</v>
      </c>
      <c r="E31" s="56"/>
      <c r="F31" s="56"/>
      <c r="G31" s="51" t="s">
        <v>193</v>
      </c>
      <c r="H31" s="51" t="s">
        <v>192</v>
      </c>
    </row>
    <row r="32" spans="2:8" x14ac:dyDescent="0.25">
      <c r="B32" s="142"/>
      <c r="C32" s="142"/>
      <c r="D32" s="58">
        <v>0</v>
      </c>
      <c r="E32" s="55"/>
      <c r="F32" s="55"/>
      <c r="G32" s="57">
        <v>0</v>
      </c>
      <c r="H32" s="57">
        <v>0</v>
      </c>
    </row>
    <row r="33" spans="2:8" x14ac:dyDescent="0.25">
      <c r="B33" s="50" t="s">
        <v>191</v>
      </c>
      <c r="C33" s="50" t="s">
        <v>92</v>
      </c>
      <c r="D33" s="141">
        <v>0</v>
      </c>
      <c r="E33" s="141"/>
      <c r="F33" s="141"/>
      <c r="G33" s="141"/>
      <c r="H33" s="141"/>
    </row>
    <row r="34" spans="2:8" x14ac:dyDescent="0.25">
      <c r="B34" s="50" t="s">
        <v>186</v>
      </c>
      <c r="C34" s="50" t="s">
        <v>93</v>
      </c>
      <c r="D34" s="141">
        <v>0</v>
      </c>
      <c r="E34" s="141"/>
      <c r="F34" s="141"/>
      <c r="G34" s="141"/>
      <c r="H34" s="141"/>
    </row>
    <row r="35" spans="2:8" x14ac:dyDescent="0.25">
      <c r="B35" s="50" t="s">
        <v>185</v>
      </c>
      <c r="C35" s="50" t="s">
        <v>94</v>
      </c>
      <c r="D35" s="141">
        <v>0</v>
      </c>
      <c r="E35" s="141"/>
      <c r="F35" s="141"/>
      <c r="G35" s="141"/>
      <c r="H35" s="141"/>
    </row>
    <row r="36" spans="2:8" x14ac:dyDescent="0.25">
      <c r="B36" s="60" t="s">
        <v>184</v>
      </c>
      <c r="C36" s="50" t="s">
        <v>183</v>
      </c>
      <c r="D36" s="141">
        <v>0</v>
      </c>
      <c r="E36" s="141"/>
      <c r="F36" s="141"/>
      <c r="G36" s="141"/>
      <c r="H36" s="141"/>
    </row>
    <row r="37" spans="2:8" x14ac:dyDescent="0.25">
      <c r="B37" s="60" t="s">
        <v>182</v>
      </c>
      <c r="C37" s="50" t="s">
        <v>181</v>
      </c>
      <c r="D37" s="141">
        <v>0</v>
      </c>
      <c r="E37" s="141"/>
      <c r="F37" s="141"/>
      <c r="G37" s="141"/>
      <c r="H37" s="141"/>
    </row>
    <row r="38" spans="2:8" x14ac:dyDescent="0.25">
      <c r="B38" s="50" t="s">
        <v>177</v>
      </c>
      <c r="C38" s="50" t="s">
        <v>95</v>
      </c>
      <c r="D38" s="141">
        <v>0</v>
      </c>
      <c r="E38" s="141"/>
      <c r="F38" s="141"/>
      <c r="G38" s="141"/>
      <c r="H38" s="141"/>
    </row>
    <row r="39" spans="2:8" x14ac:dyDescent="0.25">
      <c r="B39" s="50" t="s">
        <v>176</v>
      </c>
      <c r="C39" s="50" t="s">
        <v>96</v>
      </c>
      <c r="D39" s="141">
        <v>0</v>
      </c>
      <c r="E39" s="141"/>
      <c r="F39" s="141"/>
      <c r="G39" s="141"/>
      <c r="H39" s="141"/>
    </row>
    <row r="40" spans="2:8" x14ac:dyDescent="0.25">
      <c r="B40" s="50" t="s">
        <v>175</v>
      </c>
      <c r="C40" s="50" t="s">
        <v>97</v>
      </c>
      <c r="D40" s="141">
        <v>0</v>
      </c>
      <c r="E40" s="141"/>
      <c r="F40" s="141"/>
      <c r="G40" s="141"/>
      <c r="H40" s="141"/>
    </row>
    <row r="41" spans="2:8" x14ac:dyDescent="0.25">
      <c r="B41" s="50" t="s">
        <v>174</v>
      </c>
      <c r="C41" s="50" t="s">
        <v>173</v>
      </c>
      <c r="D41" s="141">
        <v>0</v>
      </c>
      <c r="E41" s="141"/>
      <c r="F41" s="141"/>
      <c r="G41" s="141"/>
      <c r="H41" s="141"/>
    </row>
    <row r="42" spans="2:8" x14ac:dyDescent="0.25">
      <c r="B42" s="50" t="s">
        <v>172</v>
      </c>
      <c r="C42" s="50" t="s">
        <v>171</v>
      </c>
      <c r="D42" s="141">
        <v>0</v>
      </c>
      <c r="E42" s="141"/>
      <c r="F42" s="141"/>
      <c r="G42" s="141"/>
      <c r="H42" s="141"/>
    </row>
    <row r="43" spans="2:8" x14ac:dyDescent="0.25">
      <c r="B43" s="49"/>
      <c r="C43" s="49"/>
      <c r="D43" s="48"/>
      <c r="E43" s="48"/>
      <c r="F43" s="48"/>
      <c r="G43" s="48"/>
      <c r="H43" s="48"/>
    </row>
  </sheetData>
  <mergeCells count="44">
    <mergeCell ref="D39:H39"/>
    <mergeCell ref="D40:H40"/>
    <mergeCell ref="D41:H41"/>
    <mergeCell ref="D26:H26"/>
    <mergeCell ref="D20:H20"/>
    <mergeCell ref="D21:H21"/>
    <mergeCell ref="D23:H23"/>
    <mergeCell ref="D24:H24"/>
    <mergeCell ref="D42:H42"/>
    <mergeCell ref="E9:H9"/>
    <mergeCell ref="E10:H10"/>
    <mergeCell ref="D37:H37"/>
    <mergeCell ref="D38:H38"/>
    <mergeCell ref="D33:H33"/>
    <mergeCell ref="D34:H34"/>
    <mergeCell ref="D35:H35"/>
    <mergeCell ref="D36:H36"/>
    <mergeCell ref="D25:H25"/>
    <mergeCell ref="D18:H18"/>
    <mergeCell ref="D19:H19"/>
    <mergeCell ref="D14:H14"/>
    <mergeCell ref="D15:H15"/>
    <mergeCell ref="D16:H16"/>
    <mergeCell ref="D17:H17"/>
    <mergeCell ref="B27:B29"/>
    <mergeCell ref="C27:C29"/>
    <mergeCell ref="D27:H27"/>
    <mergeCell ref="B30:B32"/>
    <mergeCell ref="C30:C32"/>
    <mergeCell ref="D30:H30"/>
    <mergeCell ref="E28:H28"/>
    <mergeCell ref="E29:H29"/>
    <mergeCell ref="B8:B10"/>
    <mergeCell ref="C8:C10"/>
    <mergeCell ref="D8:H8"/>
    <mergeCell ref="B11:B13"/>
    <mergeCell ref="C11:C13"/>
    <mergeCell ref="D11:H11"/>
    <mergeCell ref="D7:H7"/>
    <mergeCell ref="B2:C2"/>
    <mergeCell ref="D2:H2"/>
    <mergeCell ref="D4:H4"/>
    <mergeCell ref="D5:H5"/>
    <mergeCell ref="D6:H6"/>
  </mergeCells>
  <pageMargins left="0.7" right="0.7" top="0.75" bottom="0.75" header="0.3" footer="0.3"/>
  <headerFooter>
    <oddFooter>&amp;C_x000D_&amp;1#&amp;"Calibri"&amp;10&amp;K000000 Mott MacDonald Restricted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4BBB8-D7FD-4337-9679-2D509DE17F5E}">
  <dimension ref="A1:H56"/>
  <sheetViews>
    <sheetView workbookViewId="0">
      <selection activeCell="F13" sqref="F13"/>
    </sheetView>
  </sheetViews>
  <sheetFormatPr defaultColWidth="8.7109375" defaultRowHeight="12.75" x14ac:dyDescent="0.2"/>
  <cols>
    <col min="1" max="1" width="8.7109375" style="63"/>
    <col min="2" max="2" width="12.5703125" style="63" customWidth="1"/>
    <col min="3" max="3" width="60.42578125" style="63" customWidth="1"/>
    <col min="4" max="5" width="8.7109375" style="63"/>
    <col min="6" max="6" width="26.140625" style="63" customWidth="1"/>
    <col min="7" max="7" width="23.85546875" style="63" customWidth="1"/>
    <col min="8" max="16384" width="8.7109375" style="63"/>
  </cols>
  <sheetData>
    <row r="1" spans="1:8" ht="14.45" customHeight="1" x14ac:dyDescent="0.2">
      <c r="A1" s="165"/>
      <c r="B1" s="166"/>
      <c r="C1" s="165"/>
      <c r="D1" s="171"/>
      <c r="E1" s="171"/>
      <c r="F1" s="171"/>
      <c r="G1" s="171"/>
      <c r="H1" s="166"/>
    </row>
    <row r="2" spans="1:8" ht="14.45" customHeight="1" x14ac:dyDescent="0.2">
      <c r="A2" s="167"/>
      <c r="B2" s="168"/>
      <c r="C2" s="172"/>
      <c r="D2" s="173"/>
      <c r="E2" s="173"/>
      <c r="F2" s="173"/>
      <c r="G2" s="173"/>
      <c r="H2" s="174"/>
    </row>
    <row r="3" spans="1:8" ht="15.6" customHeight="1" x14ac:dyDescent="0.2">
      <c r="A3" s="167"/>
      <c r="B3" s="168"/>
      <c r="C3" s="175" t="s">
        <v>243</v>
      </c>
      <c r="D3" s="176"/>
      <c r="E3" s="176"/>
      <c r="F3" s="176"/>
      <c r="G3" s="176"/>
      <c r="H3" s="177"/>
    </row>
    <row r="4" spans="1:8" ht="14.45" customHeight="1" x14ac:dyDescent="0.2">
      <c r="A4" s="167"/>
      <c r="B4" s="168"/>
      <c r="C4" s="175"/>
      <c r="D4" s="176"/>
      <c r="E4" s="176"/>
      <c r="F4" s="176"/>
      <c r="G4" s="176"/>
      <c r="H4" s="177"/>
    </row>
    <row r="5" spans="1:8" ht="14.45" customHeight="1" x14ac:dyDescent="0.2">
      <c r="A5" s="167"/>
      <c r="B5" s="168"/>
      <c r="C5" s="64" t="s">
        <v>244</v>
      </c>
      <c r="D5" s="178" t="s">
        <v>3</v>
      </c>
      <c r="E5" s="178"/>
      <c r="F5" s="178"/>
      <c r="G5" s="178"/>
      <c r="H5" s="179"/>
    </row>
    <row r="6" spans="1:8" ht="13.5" customHeight="1" thickBot="1" x14ac:dyDescent="0.25">
      <c r="A6" s="169"/>
      <c r="B6" s="170"/>
      <c r="C6" s="64" t="s">
        <v>245</v>
      </c>
      <c r="D6" s="180" t="s">
        <v>246</v>
      </c>
      <c r="E6" s="180"/>
      <c r="F6" s="180"/>
      <c r="G6" s="180"/>
      <c r="H6" s="168"/>
    </row>
    <row r="7" spans="1:8" ht="13.5" thickBot="1" x14ac:dyDescent="0.25">
      <c r="A7" s="65"/>
      <c r="B7" s="66" t="s">
        <v>247</v>
      </c>
      <c r="C7" s="88" t="s">
        <v>248</v>
      </c>
      <c r="D7" s="181" t="s">
        <v>249</v>
      </c>
      <c r="E7" s="182"/>
      <c r="F7" s="83">
        <f>G13+G17+G21+G25</f>
        <v>0</v>
      </c>
      <c r="G7" s="86"/>
      <c r="H7" s="168"/>
    </row>
    <row r="8" spans="1:8" ht="13.5" thickBot="1" x14ac:dyDescent="0.25">
      <c r="A8" s="167"/>
      <c r="B8" s="185"/>
      <c r="C8" s="185"/>
      <c r="D8" s="183"/>
      <c r="E8" s="184"/>
      <c r="F8" s="84"/>
      <c r="G8" s="85"/>
      <c r="H8" s="168"/>
    </row>
    <row r="9" spans="1:8" x14ac:dyDescent="0.2">
      <c r="A9" s="89"/>
      <c r="B9" s="90"/>
      <c r="C9" s="90"/>
      <c r="D9" s="90"/>
      <c r="E9" s="90"/>
      <c r="F9" s="90"/>
      <c r="G9" s="90"/>
      <c r="H9" s="91"/>
    </row>
    <row r="10" spans="1:8" ht="13.5" customHeight="1" x14ac:dyDescent="0.2">
      <c r="A10" s="162" t="s">
        <v>250</v>
      </c>
      <c r="B10" s="164" t="s">
        <v>251</v>
      </c>
      <c r="C10" s="158" t="s">
        <v>252</v>
      </c>
      <c r="D10" s="158" t="s">
        <v>253</v>
      </c>
      <c r="E10" s="158" t="s">
        <v>254</v>
      </c>
      <c r="F10" s="164" t="s">
        <v>255</v>
      </c>
      <c r="G10" s="158" t="s">
        <v>249</v>
      </c>
      <c r="H10" s="160" t="s">
        <v>256</v>
      </c>
    </row>
    <row r="11" spans="1:8" x14ac:dyDescent="0.2">
      <c r="A11" s="162"/>
      <c r="B11" s="164"/>
      <c r="C11" s="159"/>
      <c r="D11" s="159"/>
      <c r="E11" s="159"/>
      <c r="F11" s="164"/>
      <c r="G11" s="159"/>
      <c r="H11" s="160"/>
    </row>
    <row r="12" spans="1:8" ht="13.5" thickBot="1" x14ac:dyDescent="0.25">
      <c r="A12" s="163"/>
      <c r="B12" s="158"/>
      <c r="C12" s="159"/>
      <c r="D12" s="159"/>
      <c r="E12" s="159"/>
      <c r="F12" s="158"/>
      <c r="G12" s="159"/>
      <c r="H12" s="161"/>
    </row>
    <row r="13" spans="1:8" ht="15" customHeight="1" thickBot="1" x14ac:dyDescent="0.3">
      <c r="A13" s="67">
        <v>1</v>
      </c>
      <c r="B13" s="68" t="s">
        <v>257</v>
      </c>
      <c r="C13" s="69" t="s">
        <v>258</v>
      </c>
      <c r="D13" s="70" t="s">
        <v>259</v>
      </c>
      <c r="E13" s="71">
        <v>1</v>
      </c>
      <c r="F13" s="87"/>
      <c r="G13" s="72">
        <f>E13*F13</f>
        <v>0</v>
      </c>
      <c r="H13" s="73" t="s">
        <v>260</v>
      </c>
    </row>
    <row r="14" spans="1:8" ht="15" customHeight="1" x14ac:dyDescent="0.2">
      <c r="A14" s="74"/>
      <c r="B14" s="75"/>
      <c r="C14" s="76" t="s">
        <v>261</v>
      </c>
      <c r="E14" s="77"/>
      <c r="H14" s="78"/>
    </row>
    <row r="15" spans="1:8" ht="15" customHeight="1" x14ac:dyDescent="0.2">
      <c r="A15" s="74"/>
      <c r="B15" s="75"/>
      <c r="C15" s="79" t="s">
        <v>262</v>
      </c>
      <c r="E15" s="77"/>
      <c r="H15" s="78"/>
    </row>
    <row r="16" spans="1:8" ht="15" customHeight="1" thickBot="1" x14ac:dyDescent="0.25">
      <c r="A16" s="74"/>
      <c r="B16" s="75"/>
      <c r="C16" s="76" t="s">
        <v>261</v>
      </c>
      <c r="E16" s="77"/>
      <c r="H16" s="78"/>
    </row>
    <row r="17" spans="1:8" ht="15" customHeight="1" thickBot="1" x14ac:dyDescent="0.3">
      <c r="A17" s="67">
        <v>2</v>
      </c>
      <c r="B17" s="68" t="s">
        <v>263</v>
      </c>
      <c r="C17" s="69" t="s">
        <v>264</v>
      </c>
      <c r="D17" s="70" t="s">
        <v>259</v>
      </c>
      <c r="E17" s="71">
        <v>1</v>
      </c>
      <c r="F17" s="87"/>
      <c r="G17" s="72">
        <f>E17*F17</f>
        <v>0</v>
      </c>
      <c r="H17" s="73" t="s">
        <v>260</v>
      </c>
    </row>
    <row r="18" spans="1:8" ht="15" customHeight="1" x14ac:dyDescent="0.2">
      <c r="A18" s="74"/>
      <c r="B18" s="75"/>
      <c r="C18" s="76" t="s">
        <v>261</v>
      </c>
      <c r="E18" s="77"/>
      <c r="H18" s="78"/>
    </row>
    <row r="19" spans="1:8" ht="15" customHeight="1" x14ac:dyDescent="0.2">
      <c r="A19" s="74"/>
      <c r="B19" s="75"/>
      <c r="C19" s="79" t="s">
        <v>262</v>
      </c>
      <c r="E19" s="77"/>
      <c r="H19" s="78"/>
    </row>
    <row r="20" spans="1:8" ht="15" customHeight="1" thickBot="1" x14ac:dyDescent="0.25">
      <c r="A20" s="74"/>
      <c r="B20" s="75"/>
      <c r="C20" s="76" t="s">
        <v>261</v>
      </c>
      <c r="E20" s="77"/>
      <c r="H20" s="78"/>
    </row>
    <row r="21" spans="1:8" ht="15" customHeight="1" thickBot="1" x14ac:dyDescent="0.3">
      <c r="A21" s="67">
        <v>3</v>
      </c>
      <c r="B21" s="68" t="s">
        <v>265</v>
      </c>
      <c r="C21" s="69" t="s">
        <v>266</v>
      </c>
      <c r="D21" s="70" t="s">
        <v>259</v>
      </c>
      <c r="E21" s="71">
        <v>1</v>
      </c>
      <c r="F21" s="87"/>
      <c r="G21" s="72">
        <f>E21*F21</f>
        <v>0</v>
      </c>
      <c r="H21" s="73" t="s">
        <v>260</v>
      </c>
    </row>
    <row r="22" spans="1:8" ht="15" customHeight="1" x14ac:dyDescent="0.2">
      <c r="A22" s="74"/>
      <c r="B22" s="75"/>
      <c r="E22" s="77"/>
      <c r="H22" s="78"/>
    </row>
    <row r="23" spans="1:8" ht="15" customHeight="1" x14ac:dyDescent="0.2">
      <c r="A23" s="74"/>
      <c r="B23" s="75"/>
      <c r="C23" s="79" t="s">
        <v>262</v>
      </c>
      <c r="E23" s="77"/>
      <c r="H23" s="78"/>
    </row>
    <row r="24" spans="1:8" ht="15" customHeight="1" thickBot="1" x14ac:dyDescent="0.25">
      <c r="A24" s="74"/>
      <c r="B24" s="75"/>
      <c r="E24" s="77"/>
      <c r="H24" s="78"/>
    </row>
    <row r="25" spans="1:8" ht="15" customHeight="1" thickBot="1" x14ac:dyDescent="0.3">
      <c r="A25" s="67">
        <v>4</v>
      </c>
      <c r="B25" s="68" t="s">
        <v>267</v>
      </c>
      <c r="C25" s="70" t="s">
        <v>268</v>
      </c>
      <c r="D25" s="70" t="s">
        <v>259</v>
      </c>
      <c r="E25" s="71">
        <v>1</v>
      </c>
      <c r="F25" s="87"/>
      <c r="G25" s="72">
        <f>E25*F25</f>
        <v>0</v>
      </c>
      <c r="H25" s="73" t="s">
        <v>260</v>
      </c>
    </row>
    <row r="26" spans="1:8" x14ac:dyDescent="0.2">
      <c r="A26" s="65"/>
      <c r="H26" s="78"/>
    </row>
    <row r="27" spans="1:8" x14ac:dyDescent="0.2">
      <c r="A27" s="65"/>
      <c r="C27" s="79" t="s">
        <v>262</v>
      </c>
      <c r="H27" s="78"/>
    </row>
    <row r="28" spans="1:8" ht="13.5" thickBot="1" x14ac:dyDescent="0.25">
      <c r="A28" s="80"/>
      <c r="B28" s="81"/>
      <c r="C28" s="81"/>
      <c r="D28" s="81"/>
      <c r="E28" s="81"/>
      <c r="F28" s="81"/>
      <c r="G28" s="81"/>
      <c r="H28" s="82"/>
    </row>
    <row r="29" spans="1:8" x14ac:dyDescent="0.2">
      <c r="A29" s="65"/>
      <c r="H29" s="78"/>
    </row>
    <row r="30" spans="1:8" x14ac:dyDescent="0.2">
      <c r="A30" s="65"/>
      <c r="H30" s="78"/>
    </row>
    <row r="31" spans="1:8" x14ac:dyDescent="0.2">
      <c r="A31" s="65"/>
      <c r="H31" s="78"/>
    </row>
    <row r="32" spans="1:8" x14ac:dyDescent="0.2">
      <c r="A32" s="65"/>
      <c r="H32" s="78"/>
    </row>
    <row r="33" spans="1:8" x14ac:dyDescent="0.2">
      <c r="A33" s="65"/>
      <c r="H33" s="78"/>
    </row>
    <row r="34" spans="1:8" x14ac:dyDescent="0.2">
      <c r="A34" s="65"/>
      <c r="H34" s="78"/>
    </row>
    <row r="35" spans="1:8" x14ac:dyDescent="0.2">
      <c r="A35" s="65"/>
      <c r="H35" s="78"/>
    </row>
    <row r="36" spans="1:8" x14ac:dyDescent="0.2">
      <c r="A36" s="65"/>
      <c r="H36" s="78"/>
    </row>
    <row r="37" spans="1:8" x14ac:dyDescent="0.2">
      <c r="A37" s="65"/>
      <c r="H37" s="78"/>
    </row>
    <row r="38" spans="1:8" x14ac:dyDescent="0.2">
      <c r="A38" s="65"/>
      <c r="H38" s="78"/>
    </row>
    <row r="39" spans="1:8" x14ac:dyDescent="0.2">
      <c r="A39" s="65"/>
      <c r="H39" s="78"/>
    </row>
    <row r="40" spans="1:8" x14ac:dyDescent="0.2">
      <c r="A40" s="65"/>
      <c r="H40" s="78"/>
    </row>
    <row r="41" spans="1:8" x14ac:dyDescent="0.2">
      <c r="A41" s="65"/>
      <c r="H41" s="78"/>
    </row>
    <row r="42" spans="1:8" x14ac:dyDescent="0.2">
      <c r="A42" s="65"/>
      <c r="H42" s="78"/>
    </row>
    <row r="43" spans="1:8" x14ac:dyDescent="0.2">
      <c r="A43" s="65"/>
      <c r="H43" s="78"/>
    </row>
    <row r="44" spans="1:8" x14ac:dyDescent="0.2">
      <c r="A44" s="65"/>
      <c r="H44" s="78"/>
    </row>
    <row r="45" spans="1:8" x14ac:dyDescent="0.2">
      <c r="A45" s="65"/>
      <c r="H45" s="78"/>
    </row>
    <row r="46" spans="1:8" x14ac:dyDescent="0.2">
      <c r="A46" s="65"/>
      <c r="H46" s="78"/>
    </row>
    <row r="47" spans="1:8" x14ac:dyDescent="0.2">
      <c r="A47" s="65"/>
      <c r="H47" s="78"/>
    </row>
    <row r="48" spans="1:8" x14ac:dyDescent="0.2">
      <c r="A48" s="65"/>
      <c r="H48" s="78"/>
    </row>
    <row r="49" spans="1:8" x14ac:dyDescent="0.2">
      <c r="A49" s="65"/>
      <c r="H49" s="78"/>
    </row>
    <row r="50" spans="1:8" x14ac:dyDescent="0.2">
      <c r="A50" s="65"/>
      <c r="H50" s="78"/>
    </row>
    <row r="51" spans="1:8" x14ac:dyDescent="0.2">
      <c r="A51" s="65"/>
      <c r="H51" s="78"/>
    </row>
    <row r="52" spans="1:8" x14ac:dyDescent="0.2">
      <c r="A52" s="65"/>
      <c r="H52" s="78"/>
    </row>
    <row r="53" spans="1:8" x14ac:dyDescent="0.2">
      <c r="A53" s="65"/>
      <c r="H53" s="78"/>
    </row>
    <row r="54" spans="1:8" x14ac:dyDescent="0.2">
      <c r="A54" s="65"/>
      <c r="H54" s="78"/>
    </row>
    <row r="55" spans="1:8" x14ac:dyDescent="0.2">
      <c r="A55" s="65"/>
      <c r="H55" s="78"/>
    </row>
    <row r="56" spans="1:8" ht="13.5" thickBot="1" x14ac:dyDescent="0.25">
      <c r="A56" s="80"/>
      <c r="B56" s="81"/>
      <c r="C56" s="81"/>
      <c r="D56" s="81"/>
      <c r="E56" s="81"/>
      <c r="F56" s="81"/>
      <c r="G56" s="81"/>
      <c r="H56" s="82"/>
    </row>
  </sheetData>
  <mergeCells count="16">
    <mergeCell ref="A1:B6"/>
    <mergeCell ref="C1:H2"/>
    <mergeCell ref="C3:H4"/>
    <mergeCell ref="D5:G5"/>
    <mergeCell ref="H5:H8"/>
    <mergeCell ref="D6:G6"/>
    <mergeCell ref="D7:E8"/>
    <mergeCell ref="A8:C8"/>
    <mergeCell ref="G10:G12"/>
    <mergeCell ref="H10:H12"/>
    <mergeCell ref="A10:A12"/>
    <mergeCell ref="B10:B12"/>
    <mergeCell ref="C10:C12"/>
    <mergeCell ref="D10:D12"/>
    <mergeCell ref="E10:E12"/>
    <mergeCell ref="F10:F12"/>
  </mergeCells>
  <pageMargins left="0.70866141732283461" right="0.70866141732283461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1 - Rekapitulace ceny díla</vt:lpstr>
      <vt:lpstr>2 - Tunely varianta NRTM</vt:lpstr>
      <vt:lpstr>3 - Tunely varianta TBM</vt:lpstr>
      <vt:lpstr>4 - SO 98-98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Petr Makasek</cp:lastModifiedBy>
  <cp:lastPrinted>2017-10-11T09:06:38Z</cp:lastPrinted>
  <dcterms:created xsi:type="dcterms:W3CDTF">2013-02-13T09:10:53Z</dcterms:created>
  <dcterms:modified xsi:type="dcterms:W3CDTF">2025-05-05T06:34:27Z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  <property fmtid="{D5CDD505-2E9C-101B-9397-08002B2CF9AE}" pid="36" name="MSIP_Label_f49efa9f-42fe-4312-9503-c89a219c0830_Enabled">
    <vt:lpwstr>true</vt:lpwstr>
  </property>
  <property fmtid="{D5CDD505-2E9C-101B-9397-08002B2CF9AE}" pid="37" name="MSIP_Label_f49efa9f-42fe-4312-9503-c89a219c0830_SetDate">
    <vt:lpwstr>2025-03-18T09:16:29Z</vt:lpwstr>
  </property>
  <property fmtid="{D5CDD505-2E9C-101B-9397-08002B2CF9AE}" pid="38" name="MSIP_Label_f49efa9f-42fe-4312-9503-c89a219c0830_Method">
    <vt:lpwstr>Standard</vt:lpwstr>
  </property>
  <property fmtid="{D5CDD505-2E9C-101B-9397-08002B2CF9AE}" pid="39" name="MSIP_Label_f49efa9f-42fe-4312-9503-c89a219c0830_Name">
    <vt:lpwstr>MM RESTRICTED</vt:lpwstr>
  </property>
  <property fmtid="{D5CDD505-2E9C-101B-9397-08002B2CF9AE}" pid="40" name="MSIP_Label_f49efa9f-42fe-4312-9503-c89a219c0830_SiteId">
    <vt:lpwstr>a2bed0c4-5957-4f73-b0c2-a811407590fb</vt:lpwstr>
  </property>
  <property fmtid="{D5CDD505-2E9C-101B-9397-08002B2CF9AE}" pid="41" name="MSIP_Label_f49efa9f-42fe-4312-9503-c89a219c0830_ActionId">
    <vt:lpwstr>a62e7fa6-0188-4ad6-b1c6-f1374904a718</vt:lpwstr>
  </property>
  <property fmtid="{D5CDD505-2E9C-101B-9397-08002B2CF9AE}" pid="42" name="MSIP_Label_f49efa9f-42fe-4312-9503-c89a219c0830_ContentBits">
    <vt:lpwstr>2</vt:lpwstr>
  </property>
</Properties>
</file>