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Brno-Přerov\PDPS\SS-ZT\Bochoř\"/>
    </mc:Choice>
  </mc:AlternateContent>
  <xr:revisionPtr revIDLastSave="0" documentId="13_ncr:1_{466B47B2-60D6-4AAA-A083-5C708DB1A527}" xr6:coauthVersionLast="47" xr6:coauthVersionMax="47" xr10:uidLastSave="{00000000-0000-0000-0000-000000000000}"/>
  <bookViews>
    <workbookView xWindow="-120" yWindow="-120" windowWidth="38640" windowHeight="21840" xr2:uid="{00000000-000D-0000-FFFF-FFFF00000000}"/>
  </bookViews>
  <sheets>
    <sheet name="TCEKPFLEY" sheetId="5" r:id="rId1"/>
    <sheet name="TCEKPFLEZE" sheetId="7" r:id="rId2"/>
    <sheet name="CYKY" sheetId="6" r:id="rId3"/>
  </sheets>
  <definedNames>
    <definedName name="_xlnm.Print_Titles" localSheetId="2">CYKY!$4:$5</definedName>
    <definedName name="_xlnm.Print_Titles" localSheetId="0">TCEKPFLEY!$4:$5</definedName>
    <definedName name="_xlnm.Print_Titles" localSheetId="1">TCEKPFLEZE!$4:$5</definedName>
    <definedName name="_xlnm.Print_Area" localSheetId="0">TCEKPFLEY!$A$1:$P$28</definedName>
    <definedName name="_xlnm.Print_Area" localSheetId="1">TCEKPFLEZE!$A$1:$P$28</definedName>
  </definedNames>
  <calcPr calcId="191029"/>
</workbook>
</file>

<file path=xl/calcChain.xml><?xml version="1.0" encoding="utf-8"?>
<calcChain xmlns="http://schemas.openxmlformats.org/spreadsheetml/2006/main">
  <c r="E28" i="5" l="1"/>
  <c r="L28" i="7"/>
  <c r="E30" i="5" l="1"/>
  <c r="H28" i="5"/>
  <c r="M30" i="7" l="1"/>
  <c r="L30" i="7"/>
  <c r="K30" i="7"/>
  <c r="J30" i="7"/>
  <c r="I30" i="7"/>
  <c r="H30" i="7"/>
  <c r="G30" i="7"/>
  <c r="F30" i="7"/>
  <c r="D30" i="7"/>
  <c r="E30" i="7"/>
  <c r="M30" i="5"/>
  <c r="K30" i="5"/>
  <c r="L30" i="5"/>
  <c r="J30" i="5"/>
  <c r="D30" i="5"/>
  <c r="I30" i="5"/>
  <c r="H30" i="5"/>
  <c r="G30" i="5"/>
  <c r="F30" i="5"/>
  <c r="H32" i="5"/>
  <c r="I31" i="7" l="1"/>
  <c r="D31" i="7"/>
  <c r="I31" i="5"/>
  <c r="D31" i="5"/>
  <c r="P28" i="7" l="1"/>
  <c r="O28" i="7"/>
  <c r="N28" i="7"/>
  <c r="M28" i="7"/>
  <c r="M32" i="7" s="1"/>
  <c r="K28" i="7"/>
  <c r="K32" i="7" s="1"/>
  <c r="J28" i="7"/>
  <c r="J32" i="7" s="1"/>
  <c r="I28" i="7"/>
  <c r="I32" i="7" s="1"/>
  <c r="H28" i="7"/>
  <c r="H32" i="7" s="1"/>
  <c r="G28" i="7"/>
  <c r="G32" i="7" s="1"/>
  <c r="F28" i="7"/>
  <c r="F32" i="7" s="1"/>
  <c r="E28" i="7"/>
  <c r="E32" i="7" s="1"/>
  <c r="D28" i="7"/>
  <c r="D32" i="7" s="1"/>
  <c r="D39" i="6"/>
  <c r="E39" i="6"/>
  <c r="F39" i="6"/>
  <c r="G39" i="6"/>
  <c r="Q39" i="6" s="1"/>
  <c r="H39" i="6"/>
  <c r="I39" i="6"/>
  <c r="J39" i="6"/>
  <c r="K39" i="6"/>
  <c r="L39" i="6"/>
  <c r="M39" i="6"/>
  <c r="N39" i="6"/>
  <c r="O39" i="6"/>
  <c r="P39" i="6"/>
  <c r="D28" i="5"/>
  <c r="E32" i="5"/>
  <c r="F28" i="5"/>
  <c r="F32" i="5" s="1"/>
  <c r="G28" i="5"/>
  <c r="G32" i="5" s="1"/>
  <c r="I28" i="5"/>
  <c r="I32" i="5" s="1"/>
  <c r="J28" i="5"/>
  <c r="J32" i="5" s="1"/>
  <c r="K28" i="5"/>
  <c r="K32" i="5" s="1"/>
  <c r="L28" i="5"/>
  <c r="L32" i="5" s="1"/>
  <c r="M28" i="5"/>
  <c r="M32" i="5" s="1"/>
  <c r="N28" i="5"/>
  <c r="O28" i="5"/>
  <c r="P28" i="5"/>
  <c r="D32" i="5" l="1"/>
  <c r="D33" i="5" s="1"/>
  <c r="Q28" i="5"/>
  <c r="L32" i="7"/>
  <c r="I33" i="7" s="1"/>
  <c r="Q28" i="7"/>
  <c r="D33" i="7"/>
  <c r="I33" i="5"/>
</calcChain>
</file>

<file path=xl/sharedStrings.xml><?xml version="1.0" encoding="utf-8"?>
<sst xmlns="http://schemas.openxmlformats.org/spreadsheetml/2006/main" count="101" uniqueCount="50">
  <si>
    <t>Kabel</t>
  </si>
  <si>
    <t>č.</t>
  </si>
  <si>
    <t>od</t>
  </si>
  <si>
    <t>do</t>
  </si>
  <si>
    <t xml:space="preserve">     Kabel položen</t>
  </si>
  <si>
    <t>2p</t>
  </si>
  <si>
    <t>3p</t>
  </si>
  <si>
    <t>4p</t>
  </si>
  <si>
    <t>7p</t>
  </si>
  <si>
    <t>12p</t>
  </si>
  <si>
    <t>16p</t>
  </si>
  <si>
    <t>24p</t>
  </si>
  <si>
    <t>30p</t>
  </si>
  <si>
    <t>48p</t>
  </si>
  <si>
    <t>61p</t>
  </si>
  <si>
    <t>Součet</t>
  </si>
  <si>
    <t>Délka kabelů TCEKPFLEY ( v metrech)</t>
  </si>
  <si>
    <t>Tabulka kabelů TCEKPFLEY</t>
  </si>
  <si>
    <t>Tabulka kabelů CYKY</t>
  </si>
  <si>
    <t>AYKY</t>
  </si>
  <si>
    <t>Délka kabelů CYKY ( v metrech)</t>
  </si>
  <si>
    <t>10XN0,8</t>
  </si>
  <si>
    <t>3XN0,8</t>
  </si>
  <si>
    <t>5XN0,8</t>
  </si>
  <si>
    <t>Tabulka kabelů TCEKPFLEZE</t>
  </si>
  <si>
    <t>Délka kabelů TCEKPFLEZE ( v metrech)</t>
  </si>
  <si>
    <t>SÚ</t>
  </si>
  <si>
    <t>KO1</t>
  </si>
  <si>
    <t>O 4x6</t>
  </si>
  <si>
    <t>O 4x4</t>
  </si>
  <si>
    <t>O 4x10</t>
  </si>
  <si>
    <t>Kabelové formy</t>
  </si>
  <si>
    <t>KMPÁRY</t>
  </si>
  <si>
    <t>O 4x25</t>
  </si>
  <si>
    <t>Př2L</t>
  </si>
  <si>
    <t>Př2S</t>
  </si>
  <si>
    <t>Př1L</t>
  </si>
  <si>
    <t>Př1S</t>
  </si>
  <si>
    <t>RD C</t>
  </si>
  <si>
    <t>VA</t>
  </si>
  <si>
    <t>VB</t>
  </si>
  <si>
    <t>RD B</t>
  </si>
  <si>
    <t>VPB01</t>
  </si>
  <si>
    <t>VPB02</t>
  </si>
  <si>
    <t>VPB03</t>
  </si>
  <si>
    <t>VPB04</t>
  </si>
  <si>
    <t>VCHPB03</t>
  </si>
  <si>
    <t>VCHPB04</t>
  </si>
  <si>
    <t>VCHPB02</t>
  </si>
  <si>
    <t>VCHPB01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</si>
</sst>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6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6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Continuous"/>
    </xf>
    <xf numFmtId="49" fontId="1" fillId="0" borderId="0" xfId="0" applyNumberFormat="1" applyFont="1" applyAlignment="1">
      <alignment horizontal="centerContinuous"/>
    </xf>
    <xf numFmtId="49" fontId="0" fillId="0" borderId="0" xfId="0" applyNumberFormat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Continuous"/>
    </xf>
    <xf numFmtId="49" fontId="0" fillId="0" borderId="22" xfId="0" applyNumberForma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0" fillId="0" borderId="1" xfId="0" applyNumberFormat="1" applyBorder="1" applyAlignment="1">
      <alignment horizontal="centerContinuous"/>
    </xf>
    <xf numFmtId="49" fontId="0" fillId="0" borderId="25" xfId="0" applyNumberFormat="1" applyBorder="1" applyAlignment="1">
      <alignment horizontal="centerContinuous"/>
    </xf>
    <xf numFmtId="0" fontId="2" fillId="0" borderId="0" xfId="0" applyFont="1"/>
    <xf numFmtId="0" fontId="0" fillId="0" borderId="26" xfId="0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Continuous"/>
    </xf>
    <xf numFmtId="49" fontId="2" fillId="2" borderId="36" xfId="0" applyNumberFormat="1" applyFont="1" applyFill="1" applyBorder="1" applyAlignment="1">
      <alignment horizontal="centerContinuous"/>
    </xf>
    <xf numFmtId="49" fontId="2" fillId="2" borderId="37" xfId="0" applyNumberFormat="1" applyFont="1" applyFill="1" applyBorder="1" applyAlignment="1">
      <alignment horizontal="centerContinuous"/>
    </xf>
    <xf numFmtId="3" fontId="2" fillId="2" borderId="38" xfId="0" applyNumberFormat="1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49" fontId="0" fillId="0" borderId="4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45" xfId="0" applyNumberFormat="1" applyBorder="1" applyAlignment="1">
      <alignment horizontal="center"/>
    </xf>
    <xf numFmtId="49" fontId="0" fillId="0" borderId="31" xfId="0" applyNumberFormat="1" applyBorder="1" applyAlignment="1">
      <alignment horizontal="center"/>
    </xf>
    <xf numFmtId="49" fontId="0" fillId="0" borderId="48" xfId="0" applyNumberFormat="1" applyBorder="1" applyAlignment="1">
      <alignment horizontal="center"/>
    </xf>
    <xf numFmtId="0" fontId="4" fillId="0" borderId="0" xfId="0" applyFont="1" applyAlignment="1">
      <alignment horizontal="centerContinuous"/>
    </xf>
    <xf numFmtId="49" fontId="4" fillId="0" borderId="0" xfId="0" applyNumberFormat="1" applyFont="1" applyAlignment="1">
      <alignment horizontal="center"/>
    </xf>
    <xf numFmtId="3" fontId="4" fillId="0" borderId="35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Continuous"/>
    </xf>
    <xf numFmtId="0" fontId="4" fillId="0" borderId="37" xfId="0" applyFont="1" applyBorder="1" applyAlignment="1">
      <alignment horizontal="centerContinuous"/>
    </xf>
    <xf numFmtId="49" fontId="4" fillId="0" borderId="0" xfId="0" applyNumberFormat="1" applyFont="1" applyAlignment="1">
      <alignment horizontal="centerContinuous"/>
    </xf>
    <xf numFmtId="0" fontId="4" fillId="0" borderId="35" xfId="0" applyFont="1" applyBorder="1" applyAlignment="1">
      <alignment horizontal="centerContinuous"/>
    </xf>
    <xf numFmtId="49" fontId="5" fillId="0" borderId="0" xfId="0" applyNumberFormat="1" applyFont="1" applyAlignment="1">
      <alignment horizontal="centerContinuous"/>
    </xf>
    <xf numFmtId="49" fontId="0" fillId="0" borderId="47" xfId="0" applyNumberFormat="1" applyBorder="1" applyAlignment="1">
      <alignment horizontal="center"/>
    </xf>
    <xf numFmtId="49" fontId="0" fillId="0" borderId="51" xfId="0" applyNumberFormat="1" applyBorder="1" applyAlignment="1">
      <alignment horizontal="center"/>
    </xf>
    <xf numFmtId="49" fontId="0" fillId="0" borderId="49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49" fontId="6" fillId="2" borderId="37" xfId="0" applyNumberFormat="1" applyFont="1" applyFill="1" applyBorder="1" applyAlignment="1">
      <alignment horizontal="centerContinuous"/>
    </xf>
    <xf numFmtId="49" fontId="0" fillId="0" borderId="46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49" fontId="6" fillId="2" borderId="36" xfId="0" applyNumberFormat="1" applyFont="1" applyFill="1" applyBorder="1" applyAlignment="1">
      <alignment horizontal="centerContinuous"/>
    </xf>
    <xf numFmtId="49" fontId="0" fillId="0" borderId="0" xfId="0" applyNumberForma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2" borderId="35" xfId="0" applyFont="1" applyFill="1" applyBorder="1" applyAlignment="1">
      <alignment horizontal="centerContinuous"/>
    </xf>
    <xf numFmtId="3" fontId="6" fillId="2" borderId="38" xfId="0" applyNumberFormat="1" applyFont="1" applyFill="1" applyBorder="1" applyAlignment="1">
      <alignment horizontal="center"/>
    </xf>
    <xf numFmtId="0" fontId="6" fillId="0" borderId="0" xfId="0" applyFont="1"/>
    <xf numFmtId="0" fontId="0" fillId="0" borderId="53" xfId="0" applyBorder="1" applyAlignment="1">
      <alignment horizontal="center"/>
    </xf>
    <xf numFmtId="0" fontId="0" fillId="0" borderId="36" xfId="0" applyBorder="1" applyAlignment="1">
      <alignment horizontal="centerContinuous"/>
    </xf>
    <xf numFmtId="0" fontId="0" fillId="0" borderId="37" xfId="0" applyBorder="1" applyAlignment="1">
      <alignment horizontal="centerContinuous"/>
    </xf>
    <xf numFmtId="3" fontId="6" fillId="0" borderId="0" xfId="0" applyNumberFormat="1" applyFont="1"/>
    <xf numFmtId="3" fontId="2" fillId="0" borderId="0" xfId="0" applyNumberFormat="1" applyFont="1"/>
    <xf numFmtId="49" fontId="0" fillId="0" borderId="54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3"/>
  <sheetViews>
    <sheetView showGridLines="0" showZeros="0" tabSelected="1" zoomScale="115" zoomScaleNormal="115" workbookViewId="0">
      <pane ySplit="5" topLeftCell="A6" activePane="bottomLeft" state="frozen"/>
      <selection pane="bottomLeft" activeCell="A19" sqref="A19"/>
    </sheetView>
  </sheetViews>
  <sheetFormatPr defaultColWidth="9.140625"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3" t="s">
        <v>17</v>
      </c>
      <c r="C2" s="6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16</v>
      </c>
      <c r="E4" s="22"/>
      <c r="F4" s="22"/>
      <c r="G4" s="22"/>
      <c r="H4" s="22"/>
      <c r="I4" s="22"/>
      <c r="J4" s="22"/>
      <c r="K4" s="22"/>
      <c r="L4" s="2"/>
      <c r="M4" s="22"/>
      <c r="N4" s="49"/>
      <c r="O4" s="49"/>
      <c r="P4" s="50"/>
    </row>
    <row r="5" spans="1:16" ht="13.5" thickBot="1" x14ac:dyDescent="0.25">
      <c r="A5" s="4" t="s">
        <v>1</v>
      </c>
      <c r="B5" s="69" t="s">
        <v>2</v>
      </c>
      <c r="C5" s="64" t="s">
        <v>3</v>
      </c>
      <c r="D5" s="21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74" t="s">
        <v>14</v>
      </c>
      <c r="N5" s="75" t="s">
        <v>22</v>
      </c>
      <c r="O5" s="20" t="s">
        <v>23</v>
      </c>
      <c r="P5" s="74" t="s">
        <v>21</v>
      </c>
    </row>
    <row r="6" spans="1:16" ht="18" customHeight="1" x14ac:dyDescent="0.2">
      <c r="A6" s="29">
        <v>101</v>
      </c>
      <c r="B6" s="55" t="s">
        <v>38</v>
      </c>
      <c r="C6" s="65" t="s">
        <v>39</v>
      </c>
      <c r="D6" s="32"/>
      <c r="E6" s="33"/>
      <c r="F6" s="33"/>
      <c r="G6" s="33"/>
      <c r="H6" s="33"/>
      <c r="I6" s="33">
        <v>30</v>
      </c>
      <c r="J6" s="33"/>
      <c r="K6" s="33"/>
      <c r="L6" s="33"/>
      <c r="M6" s="34"/>
      <c r="N6" s="35"/>
      <c r="O6" s="33"/>
      <c r="P6" s="36"/>
    </row>
    <row r="7" spans="1:16" ht="12.75" customHeight="1" x14ac:dyDescent="0.2">
      <c r="A7" s="29">
        <v>102</v>
      </c>
      <c r="B7" s="55" t="s">
        <v>38</v>
      </c>
      <c r="C7" s="55" t="s">
        <v>40</v>
      </c>
      <c r="D7" s="32"/>
      <c r="E7" s="33"/>
      <c r="F7" s="33"/>
      <c r="G7" s="33"/>
      <c r="H7" s="33"/>
      <c r="I7" s="33">
        <v>30</v>
      </c>
      <c r="J7" s="33"/>
      <c r="K7" s="33"/>
      <c r="L7" s="33"/>
      <c r="M7" s="34"/>
      <c r="N7" s="35"/>
      <c r="O7" s="33"/>
      <c r="P7" s="36"/>
    </row>
    <row r="8" spans="1:16" x14ac:dyDescent="0.2">
      <c r="A8" s="29">
        <v>107</v>
      </c>
      <c r="B8" s="55" t="s">
        <v>41</v>
      </c>
      <c r="C8" s="55" t="s">
        <v>39</v>
      </c>
      <c r="D8" s="32"/>
      <c r="E8" s="33"/>
      <c r="F8" s="33"/>
      <c r="G8" s="33"/>
      <c r="H8" s="33"/>
      <c r="I8" s="33">
        <v>40</v>
      </c>
      <c r="J8" s="33"/>
      <c r="K8" s="33"/>
      <c r="L8" s="33"/>
      <c r="M8" s="34"/>
      <c r="N8" s="35"/>
      <c r="O8" s="33"/>
      <c r="P8" s="36"/>
    </row>
    <row r="9" spans="1:16" x14ac:dyDescent="0.2">
      <c r="A9" s="29">
        <v>109</v>
      </c>
      <c r="B9" s="55" t="s">
        <v>41</v>
      </c>
      <c r="C9" s="55" t="s">
        <v>40</v>
      </c>
      <c r="D9" s="32"/>
      <c r="E9" s="33"/>
      <c r="F9" s="33"/>
      <c r="G9" s="33"/>
      <c r="H9" s="33"/>
      <c r="I9" s="33">
        <v>20</v>
      </c>
      <c r="J9" s="33"/>
      <c r="K9" s="33"/>
      <c r="L9" s="33"/>
      <c r="M9" s="34"/>
      <c r="N9" s="35"/>
      <c r="O9" s="33"/>
      <c r="P9" s="36"/>
    </row>
    <row r="10" spans="1:16" x14ac:dyDescent="0.2">
      <c r="A10" s="29">
        <v>451</v>
      </c>
      <c r="B10" s="55" t="s">
        <v>41</v>
      </c>
      <c r="C10" s="55" t="s">
        <v>42</v>
      </c>
      <c r="D10" s="32"/>
      <c r="E10" s="33">
        <v>315</v>
      </c>
      <c r="F10" s="33"/>
      <c r="G10" s="33"/>
      <c r="H10" s="33"/>
      <c r="I10" s="33"/>
      <c r="J10" s="33"/>
      <c r="K10" s="33"/>
      <c r="L10" s="33"/>
      <c r="M10" s="34"/>
      <c r="N10" s="35"/>
      <c r="O10" s="33"/>
      <c r="P10" s="36"/>
    </row>
    <row r="11" spans="1:16" x14ac:dyDescent="0.2">
      <c r="A11" s="29">
        <v>452</v>
      </c>
      <c r="B11" s="55" t="s">
        <v>41</v>
      </c>
      <c r="C11" s="55" t="s">
        <v>44</v>
      </c>
      <c r="D11" s="32"/>
      <c r="E11" s="33">
        <v>30</v>
      </c>
      <c r="F11" s="33"/>
      <c r="G11" s="33"/>
      <c r="H11" s="33"/>
      <c r="I11" s="33"/>
      <c r="J11" s="33"/>
      <c r="K11" s="33"/>
      <c r="L11" s="33"/>
      <c r="M11" s="34"/>
      <c r="N11" s="35"/>
      <c r="O11" s="33"/>
      <c r="P11" s="36"/>
    </row>
    <row r="12" spans="1:16" x14ac:dyDescent="0.2">
      <c r="A12" s="29">
        <v>453</v>
      </c>
      <c r="B12" s="55" t="s">
        <v>41</v>
      </c>
      <c r="C12" s="55" t="s">
        <v>43</v>
      </c>
      <c r="D12" s="32"/>
      <c r="E12" s="33">
        <v>30</v>
      </c>
      <c r="F12" s="33"/>
      <c r="G12" s="33"/>
      <c r="H12" s="33"/>
      <c r="I12" s="33"/>
      <c r="J12" s="33"/>
      <c r="K12" s="33"/>
      <c r="L12" s="33"/>
      <c r="M12" s="34"/>
      <c r="N12" s="35"/>
      <c r="O12" s="33"/>
      <c r="P12" s="36"/>
    </row>
    <row r="13" spans="1:16" x14ac:dyDescent="0.2">
      <c r="A13" s="29">
        <v>454</v>
      </c>
      <c r="B13" s="55" t="s">
        <v>41</v>
      </c>
      <c r="C13" s="55" t="s">
        <v>45</v>
      </c>
      <c r="D13" s="32"/>
      <c r="E13" s="33">
        <v>95</v>
      </c>
      <c r="F13" s="33"/>
      <c r="G13" s="33"/>
      <c r="H13" s="33"/>
      <c r="I13" s="33"/>
      <c r="J13" s="33"/>
      <c r="K13" s="33"/>
      <c r="L13" s="33"/>
      <c r="M13" s="34"/>
      <c r="N13" s="35"/>
      <c r="O13" s="33"/>
      <c r="P13" s="36"/>
    </row>
    <row r="14" spans="1:16" x14ac:dyDescent="0.2">
      <c r="A14" s="29">
        <v>456</v>
      </c>
      <c r="B14" s="55" t="s">
        <v>38</v>
      </c>
      <c r="C14" s="55" t="s">
        <v>46</v>
      </c>
      <c r="D14" s="32"/>
      <c r="E14" s="33">
        <v>30</v>
      </c>
      <c r="F14" s="33"/>
      <c r="G14" s="33"/>
      <c r="H14" s="33"/>
      <c r="I14" s="33"/>
      <c r="J14" s="33"/>
      <c r="K14" s="33"/>
      <c r="L14" s="33"/>
      <c r="M14" s="34"/>
      <c r="N14" s="35"/>
      <c r="O14" s="33"/>
      <c r="P14" s="36"/>
    </row>
    <row r="15" spans="1:16" x14ac:dyDescent="0.2">
      <c r="A15" s="29">
        <v>457</v>
      </c>
      <c r="B15" s="55" t="s">
        <v>38</v>
      </c>
      <c r="C15" s="55" t="s">
        <v>48</v>
      </c>
      <c r="D15" s="32"/>
      <c r="E15" s="33">
        <v>30</v>
      </c>
      <c r="F15" s="33"/>
      <c r="G15" s="33"/>
      <c r="H15" s="33"/>
      <c r="I15" s="33"/>
      <c r="J15" s="33"/>
      <c r="K15" s="33"/>
      <c r="L15" s="33"/>
      <c r="M15" s="34"/>
      <c r="N15" s="35"/>
      <c r="O15" s="33"/>
      <c r="P15" s="36"/>
    </row>
    <row r="16" spans="1:16" x14ac:dyDescent="0.2">
      <c r="A16" s="29">
        <v>1024</v>
      </c>
      <c r="B16" s="55" t="s">
        <v>34</v>
      </c>
      <c r="C16" s="55" t="s">
        <v>36</v>
      </c>
      <c r="D16" s="32"/>
      <c r="E16" s="33">
        <v>25</v>
      </c>
      <c r="F16" s="33"/>
      <c r="G16" s="33"/>
      <c r="H16" s="33"/>
      <c r="I16" s="33"/>
      <c r="J16" s="33"/>
      <c r="K16" s="33"/>
      <c r="L16" s="33"/>
      <c r="M16" s="34"/>
      <c r="N16" s="35"/>
      <c r="O16" s="33"/>
      <c r="P16" s="36"/>
    </row>
    <row r="17" spans="1:17" x14ac:dyDescent="0.2">
      <c r="A17" s="29">
        <v>1028</v>
      </c>
      <c r="B17" s="55" t="s">
        <v>37</v>
      </c>
      <c r="C17" s="55" t="s">
        <v>35</v>
      </c>
      <c r="D17" s="32"/>
      <c r="E17" s="33">
        <v>15</v>
      </c>
      <c r="F17" s="33"/>
      <c r="G17" s="33"/>
      <c r="H17" s="33"/>
      <c r="I17" s="33"/>
      <c r="J17" s="33"/>
      <c r="K17" s="33"/>
      <c r="L17" s="33"/>
      <c r="M17" s="34"/>
      <c r="N17" s="35"/>
      <c r="O17" s="33"/>
      <c r="P17" s="36"/>
    </row>
    <row r="18" spans="1:17" x14ac:dyDescent="0.2">
      <c r="A18" s="29">
        <v>850</v>
      </c>
      <c r="B18" s="55" t="s">
        <v>26</v>
      </c>
      <c r="C18" s="55" t="s">
        <v>41</v>
      </c>
      <c r="D18" s="32"/>
      <c r="E18" s="33"/>
      <c r="F18" s="33"/>
      <c r="G18" s="33"/>
      <c r="H18" s="33"/>
      <c r="I18" s="33">
        <v>190</v>
      </c>
      <c r="J18" s="33"/>
      <c r="K18" s="33"/>
      <c r="L18" s="33"/>
      <c r="M18" s="34"/>
      <c r="N18" s="35"/>
      <c r="O18" s="33"/>
      <c r="P18" s="36"/>
    </row>
    <row r="19" spans="1:17" x14ac:dyDescent="0.2">
      <c r="A19" s="29"/>
      <c r="B19" s="55"/>
      <c r="C19" s="55"/>
      <c r="D19" s="32"/>
      <c r="E19" s="33"/>
      <c r="F19" s="33"/>
      <c r="G19" s="33"/>
      <c r="H19" s="33"/>
      <c r="I19" s="33"/>
      <c r="J19" s="33"/>
      <c r="K19" s="33"/>
      <c r="L19" s="33"/>
      <c r="M19" s="34"/>
      <c r="N19" s="35"/>
      <c r="O19" s="33"/>
      <c r="P19" s="36"/>
    </row>
    <row r="20" spans="1:17" x14ac:dyDescent="0.2">
      <c r="A20" s="29"/>
      <c r="B20" s="55"/>
      <c r="C20" s="55"/>
      <c r="D20" s="18"/>
      <c r="E20" s="8"/>
      <c r="F20" s="8"/>
      <c r="G20" s="8"/>
      <c r="H20" s="8"/>
      <c r="I20" s="8"/>
      <c r="J20" s="8"/>
      <c r="K20" s="8"/>
      <c r="L20" s="8"/>
      <c r="M20" s="9"/>
      <c r="N20" s="10"/>
      <c r="O20" s="8"/>
      <c r="P20" s="11"/>
    </row>
    <row r="21" spans="1:17" x14ac:dyDescent="0.2">
      <c r="A21" s="16"/>
      <c r="B21" s="55"/>
      <c r="C21" s="55"/>
      <c r="D21" s="18"/>
      <c r="E21" s="8"/>
      <c r="F21" s="8"/>
      <c r="G21" s="8"/>
      <c r="H21" s="8"/>
      <c r="I21" s="8"/>
      <c r="J21" s="8"/>
      <c r="K21" s="8"/>
      <c r="L21" s="8"/>
      <c r="M21" s="9"/>
      <c r="N21" s="10"/>
      <c r="O21" s="8"/>
      <c r="P21" s="11"/>
    </row>
    <row r="22" spans="1:17" x14ac:dyDescent="0.2">
      <c r="A22" s="16"/>
      <c r="B22" s="55"/>
      <c r="C22" s="55"/>
      <c r="D22" s="18"/>
      <c r="E22" s="8"/>
      <c r="F22" s="8"/>
      <c r="G22" s="8"/>
      <c r="H22" s="8"/>
      <c r="I22" s="8"/>
      <c r="J22" s="8"/>
      <c r="K22" s="8"/>
      <c r="L22" s="8"/>
      <c r="M22" s="9"/>
      <c r="N22" s="10"/>
      <c r="O22" s="8"/>
      <c r="P22" s="11"/>
    </row>
    <row r="23" spans="1:17" x14ac:dyDescent="0.2">
      <c r="A23" s="16"/>
      <c r="B23" s="55"/>
      <c r="C23" s="55"/>
      <c r="D23" s="18"/>
      <c r="E23" s="8"/>
      <c r="F23" s="8"/>
      <c r="G23" s="8"/>
      <c r="H23" s="8"/>
      <c r="I23" s="8"/>
      <c r="J23" s="8"/>
      <c r="K23" s="8"/>
      <c r="L23" s="8"/>
      <c r="M23" s="9"/>
      <c r="N23" s="10"/>
      <c r="O23" s="8"/>
      <c r="P23" s="11"/>
    </row>
    <row r="24" spans="1:17" x14ac:dyDescent="0.2">
      <c r="A24" s="16"/>
      <c r="B24" s="55"/>
      <c r="C24" s="55"/>
      <c r="D24" s="18"/>
      <c r="E24" s="8"/>
      <c r="F24" s="8"/>
      <c r="G24" s="8"/>
      <c r="H24" s="8"/>
      <c r="I24" s="8"/>
      <c r="J24" s="8"/>
      <c r="K24" s="8"/>
      <c r="L24" s="8"/>
      <c r="M24" s="9"/>
      <c r="N24" s="10"/>
      <c r="O24" s="8"/>
      <c r="P24" s="11"/>
    </row>
    <row r="25" spans="1:17" x14ac:dyDescent="0.2">
      <c r="A25" s="16"/>
      <c r="B25" s="55"/>
      <c r="C25" s="55"/>
      <c r="D25" s="18"/>
      <c r="E25" s="8"/>
      <c r="F25" s="8"/>
      <c r="G25" s="8"/>
      <c r="H25" s="8"/>
      <c r="I25" s="8"/>
      <c r="J25" s="8"/>
      <c r="K25" s="8"/>
      <c r="L25" s="8"/>
      <c r="M25" s="9"/>
      <c r="N25" s="10"/>
      <c r="O25" s="8"/>
      <c r="P25" s="11"/>
    </row>
    <row r="26" spans="1:17" x14ac:dyDescent="0.2">
      <c r="A26" s="16"/>
      <c r="B26" s="55"/>
      <c r="C26" s="55"/>
      <c r="D26" s="18"/>
      <c r="E26" s="8"/>
      <c r="F26" s="8"/>
      <c r="G26" s="8"/>
      <c r="H26" s="8"/>
      <c r="I26" s="8"/>
      <c r="J26" s="8"/>
      <c r="K26" s="8"/>
      <c r="L26" s="8"/>
      <c r="M26" s="9"/>
      <c r="N26" s="10"/>
      <c r="O26" s="8"/>
      <c r="P26" s="11"/>
    </row>
    <row r="27" spans="1:17" ht="13.5" thickBot="1" x14ac:dyDescent="0.25">
      <c r="A27" s="17"/>
      <c r="B27" s="70"/>
      <c r="C27" s="67"/>
      <c r="D27" s="19"/>
      <c r="E27" s="12"/>
      <c r="F27" s="12"/>
      <c r="G27" s="12"/>
      <c r="H27" s="12"/>
      <c r="I27" s="12"/>
      <c r="J27" s="12"/>
      <c r="K27" s="12"/>
      <c r="L27" s="12"/>
      <c r="M27" s="13"/>
      <c r="N27" s="14"/>
      <c r="O27" s="12"/>
      <c r="P27" s="15"/>
    </row>
    <row r="28" spans="1:17" s="78" customFormat="1" ht="27" customHeight="1" thickBot="1" x14ac:dyDescent="0.3">
      <c r="A28" s="76" t="s">
        <v>15</v>
      </c>
      <c r="B28" s="71"/>
      <c r="C28" s="68"/>
      <c r="D28" s="77">
        <f t="shared" ref="D28:P28" si="0">SUM(D6:D27)</f>
        <v>0</v>
      </c>
      <c r="E28" s="77">
        <f t="shared" si="0"/>
        <v>570</v>
      </c>
      <c r="F28" s="77">
        <f t="shared" si="0"/>
        <v>0</v>
      </c>
      <c r="G28" s="77">
        <f t="shared" si="0"/>
        <v>0</v>
      </c>
      <c r="H28" s="77">
        <f t="shared" si="0"/>
        <v>0</v>
      </c>
      <c r="I28" s="77">
        <f t="shared" si="0"/>
        <v>310</v>
      </c>
      <c r="J28" s="77">
        <f t="shared" si="0"/>
        <v>0</v>
      </c>
      <c r="K28" s="77">
        <f t="shared" si="0"/>
        <v>0</v>
      </c>
      <c r="L28" s="77">
        <f t="shared" si="0"/>
        <v>0</v>
      </c>
      <c r="M28" s="77">
        <f t="shared" si="0"/>
        <v>0</v>
      </c>
      <c r="N28" s="77">
        <f t="shared" si="0"/>
        <v>0</v>
      </c>
      <c r="O28" s="77">
        <f t="shared" si="0"/>
        <v>0</v>
      </c>
      <c r="P28" s="77">
        <f t="shared" si="0"/>
        <v>0</v>
      </c>
      <c r="Q28" s="82">
        <f>SUM(D28:P28)</f>
        <v>880</v>
      </c>
    </row>
    <row r="30" spans="1:17" ht="13.5" thickBot="1" x14ac:dyDescent="0.25">
      <c r="A30" s="56"/>
      <c r="B30" s="72"/>
      <c r="C30" s="57"/>
      <c r="D30" s="79">
        <f t="shared" ref="D30:M30" si="1">2*(COUNTA(D6:D27))</f>
        <v>0</v>
      </c>
      <c r="E30" s="79">
        <f t="shared" si="1"/>
        <v>16</v>
      </c>
      <c r="F30" s="79">
        <f t="shared" si="1"/>
        <v>0</v>
      </c>
      <c r="G30" s="79">
        <f t="shared" si="1"/>
        <v>0</v>
      </c>
      <c r="H30" s="79">
        <f t="shared" si="1"/>
        <v>0</v>
      </c>
      <c r="I30" s="79">
        <f t="shared" si="1"/>
        <v>10</v>
      </c>
      <c r="J30" s="79">
        <f t="shared" si="1"/>
        <v>0</v>
      </c>
      <c r="K30" s="79">
        <f t="shared" si="1"/>
        <v>0</v>
      </c>
      <c r="L30" s="79">
        <f t="shared" si="1"/>
        <v>0</v>
      </c>
      <c r="M30" s="79">
        <f t="shared" si="1"/>
        <v>0</v>
      </c>
    </row>
    <row r="31" spans="1:17" ht="13.5" thickBot="1" x14ac:dyDescent="0.25">
      <c r="A31" s="56" t="s">
        <v>31</v>
      </c>
      <c r="B31" s="72"/>
      <c r="C31" s="57"/>
      <c r="D31" s="58">
        <f>SUM(D30:H30)</f>
        <v>16</v>
      </c>
      <c r="E31" s="59"/>
      <c r="F31" s="59"/>
      <c r="G31" s="59"/>
      <c r="H31" s="60"/>
      <c r="I31" s="58">
        <f>SUM(I30:M30)</f>
        <v>10</v>
      </c>
      <c r="J31" s="59"/>
      <c r="K31" s="59"/>
      <c r="L31" s="59"/>
      <c r="M31" s="60"/>
    </row>
    <row r="32" spans="1:17" ht="13.5" thickBot="1" x14ac:dyDescent="0.25">
      <c r="D32" s="1">
        <f>D28*2</f>
        <v>0</v>
      </c>
      <c r="E32" s="1">
        <f>E28*3</f>
        <v>1710</v>
      </c>
      <c r="F32" s="1">
        <f>F28*4</f>
        <v>0</v>
      </c>
      <c r="G32" s="1">
        <f>G28*7</f>
        <v>0</v>
      </c>
      <c r="H32" s="1">
        <f>H28*12</f>
        <v>0</v>
      </c>
      <c r="I32" s="1">
        <f>I28*16</f>
        <v>4960</v>
      </c>
      <c r="J32" s="1">
        <f>J28*24</f>
        <v>0</v>
      </c>
      <c r="K32" s="1">
        <f>K28*30</f>
        <v>0</v>
      </c>
      <c r="L32" s="1">
        <f>L28*48</f>
        <v>0</v>
      </c>
      <c r="M32" s="1">
        <f>M28*60</f>
        <v>0</v>
      </c>
    </row>
    <row r="33" spans="1:13" ht="13.5" thickBot="1" x14ac:dyDescent="0.25">
      <c r="A33" s="56" t="s">
        <v>32</v>
      </c>
      <c r="B33" s="61"/>
      <c r="D33" s="62">
        <f>SUM(D32:H32)/1000</f>
        <v>1.71</v>
      </c>
      <c r="E33" s="59"/>
      <c r="F33" s="59"/>
      <c r="G33" s="59"/>
      <c r="H33" s="60"/>
      <c r="I33" s="62">
        <f>SUM(I32:M32)/1000</f>
        <v>4.96</v>
      </c>
      <c r="J33" s="80"/>
      <c r="K33" s="80"/>
      <c r="L33" s="80"/>
      <c r="M33" s="81"/>
    </row>
  </sheetData>
  <phoneticPr fontId="3" type="noConversion"/>
  <printOptions horizontalCentered="1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33"/>
  <sheetViews>
    <sheetView showGridLines="0" showZeros="0" zoomScale="115" zoomScaleNormal="115" workbookViewId="0">
      <pane ySplit="5" topLeftCell="A6" activePane="bottomLeft" state="frozen"/>
      <selection pane="bottomLeft" activeCell="E14" sqref="E14"/>
    </sheetView>
  </sheetViews>
  <sheetFormatPr defaultColWidth="9.140625"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3" t="s">
        <v>24</v>
      </c>
      <c r="C2" s="6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25</v>
      </c>
      <c r="E4" s="22"/>
      <c r="F4" s="22"/>
      <c r="G4" s="22"/>
      <c r="H4" s="22"/>
      <c r="I4" s="22"/>
      <c r="J4" s="22"/>
      <c r="K4" s="22"/>
      <c r="L4" s="2"/>
      <c r="M4" s="22"/>
      <c r="N4" s="49"/>
      <c r="O4" s="49"/>
      <c r="P4" s="50"/>
    </row>
    <row r="5" spans="1:16" ht="13.5" thickBot="1" x14ac:dyDescent="0.25">
      <c r="A5" s="4" t="s">
        <v>1</v>
      </c>
      <c r="B5" s="69" t="s">
        <v>2</v>
      </c>
      <c r="C5" s="64" t="s">
        <v>3</v>
      </c>
      <c r="D5" s="21" t="s">
        <v>5</v>
      </c>
      <c r="E5" s="20" t="s">
        <v>6</v>
      </c>
      <c r="F5" s="20" t="s">
        <v>7</v>
      </c>
      <c r="G5" s="20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74" t="s">
        <v>14</v>
      </c>
      <c r="N5" s="75" t="s">
        <v>22</v>
      </c>
      <c r="O5" s="20" t="s">
        <v>23</v>
      </c>
      <c r="P5" s="74" t="s">
        <v>21</v>
      </c>
    </row>
    <row r="6" spans="1:16" ht="18" customHeight="1" x14ac:dyDescent="0.2">
      <c r="A6" s="16">
        <v>1022</v>
      </c>
      <c r="B6" s="52" t="s">
        <v>26</v>
      </c>
      <c r="C6" s="55" t="s">
        <v>34</v>
      </c>
      <c r="D6" s="18"/>
      <c r="E6" s="8"/>
      <c r="F6" s="8"/>
      <c r="G6" s="8">
        <v>920</v>
      </c>
      <c r="H6" s="8"/>
      <c r="I6" s="8"/>
      <c r="J6" s="8"/>
      <c r="K6" s="8"/>
      <c r="L6" s="8"/>
      <c r="M6" s="9"/>
      <c r="N6" s="10"/>
      <c r="O6" s="8"/>
      <c r="P6" s="11"/>
    </row>
    <row r="7" spans="1:16" x14ac:dyDescent="0.2">
      <c r="A7" s="29">
        <v>1026</v>
      </c>
      <c r="B7" s="55" t="s">
        <v>26</v>
      </c>
      <c r="C7" s="55" t="s">
        <v>37</v>
      </c>
      <c r="D7" s="18"/>
      <c r="E7" s="8"/>
      <c r="F7" s="8"/>
      <c r="G7" s="8">
        <v>910</v>
      </c>
      <c r="H7" s="8"/>
      <c r="I7" s="8"/>
      <c r="J7" s="8"/>
      <c r="K7" s="8"/>
      <c r="L7" s="8"/>
      <c r="M7" s="9"/>
      <c r="N7" s="10"/>
      <c r="O7" s="8"/>
      <c r="P7" s="11"/>
    </row>
    <row r="8" spans="1:16" x14ac:dyDescent="0.2">
      <c r="A8" s="29">
        <v>1550</v>
      </c>
      <c r="B8" s="55" t="s">
        <v>26</v>
      </c>
      <c r="C8" s="55" t="s">
        <v>27</v>
      </c>
      <c r="D8" s="18"/>
      <c r="E8" s="8"/>
      <c r="F8" s="8"/>
      <c r="G8" s="8"/>
      <c r="H8" s="8"/>
      <c r="I8" s="8">
        <v>40</v>
      </c>
      <c r="J8" s="8"/>
      <c r="K8" s="8"/>
      <c r="L8" s="8"/>
      <c r="M8" s="9"/>
      <c r="N8" s="10"/>
      <c r="O8" s="8"/>
      <c r="P8" s="11"/>
    </row>
    <row r="9" spans="1:16" x14ac:dyDescent="0.2">
      <c r="A9" s="29">
        <v>2550</v>
      </c>
      <c r="B9" s="55" t="s">
        <v>26</v>
      </c>
      <c r="C9" s="55" t="s">
        <v>27</v>
      </c>
      <c r="D9" s="18"/>
      <c r="E9" s="8"/>
      <c r="F9" s="8"/>
      <c r="G9" s="8"/>
      <c r="H9" s="8"/>
      <c r="I9" s="8"/>
      <c r="J9" s="8"/>
      <c r="K9" s="8"/>
      <c r="L9" s="8">
        <v>40</v>
      </c>
      <c r="M9" s="9"/>
      <c r="N9" s="10"/>
      <c r="O9" s="8"/>
      <c r="P9" s="11"/>
    </row>
    <row r="10" spans="1:16" x14ac:dyDescent="0.2">
      <c r="A10" s="29">
        <v>455</v>
      </c>
      <c r="B10" s="55" t="s">
        <v>38</v>
      </c>
      <c r="C10" s="55" t="s">
        <v>49</v>
      </c>
      <c r="D10" s="18"/>
      <c r="E10" s="8">
        <v>705</v>
      </c>
      <c r="F10" s="8"/>
      <c r="G10" s="8"/>
      <c r="H10" s="8"/>
      <c r="I10" s="8"/>
      <c r="J10" s="8"/>
      <c r="K10" s="8"/>
      <c r="L10" s="8"/>
      <c r="M10" s="9"/>
      <c r="N10" s="10"/>
      <c r="O10" s="8"/>
      <c r="P10" s="11"/>
    </row>
    <row r="11" spans="1:16" x14ac:dyDescent="0.2">
      <c r="A11" s="29">
        <v>458</v>
      </c>
      <c r="B11" s="55" t="s">
        <v>38</v>
      </c>
      <c r="C11" s="55" t="s">
        <v>47</v>
      </c>
      <c r="D11" s="18"/>
      <c r="E11" s="8">
        <v>1500</v>
      </c>
      <c r="F11" s="8"/>
      <c r="G11" s="8"/>
      <c r="H11" s="8"/>
      <c r="I11" s="8"/>
      <c r="J11" s="8"/>
      <c r="K11" s="8"/>
      <c r="L11" s="8"/>
      <c r="M11" s="9"/>
      <c r="N11" s="10"/>
      <c r="O11" s="8"/>
      <c r="P11" s="11"/>
    </row>
    <row r="12" spans="1:16" x14ac:dyDescent="0.2">
      <c r="A12" s="29">
        <v>4550</v>
      </c>
      <c r="B12" s="55" t="s">
        <v>26</v>
      </c>
      <c r="C12" s="55" t="s">
        <v>27</v>
      </c>
      <c r="D12" s="18"/>
      <c r="E12" s="8"/>
      <c r="F12" s="8"/>
      <c r="G12" s="8"/>
      <c r="H12" s="8"/>
      <c r="I12" s="8"/>
      <c r="J12" s="8"/>
      <c r="K12" s="8">
        <v>40</v>
      </c>
      <c r="L12" s="8"/>
      <c r="M12" s="9"/>
      <c r="N12" s="10"/>
      <c r="O12" s="8"/>
      <c r="P12" s="11"/>
    </row>
    <row r="13" spans="1:16" x14ac:dyDescent="0.2">
      <c r="A13" s="29">
        <v>851</v>
      </c>
      <c r="B13" s="55" t="s">
        <v>26</v>
      </c>
      <c r="C13" s="55" t="s">
        <v>38</v>
      </c>
      <c r="D13" s="18"/>
      <c r="E13" s="8"/>
      <c r="F13" s="8"/>
      <c r="G13" s="8"/>
      <c r="H13" s="8"/>
      <c r="I13" s="8">
        <v>1900</v>
      </c>
      <c r="J13" s="8"/>
      <c r="K13" s="8"/>
      <c r="L13" s="8"/>
      <c r="M13" s="9"/>
      <c r="N13" s="10"/>
      <c r="O13" s="8"/>
      <c r="P13" s="11"/>
    </row>
    <row r="14" spans="1:16" x14ac:dyDescent="0.2">
      <c r="A14" s="16"/>
      <c r="B14" s="52"/>
      <c r="C14" s="66"/>
      <c r="D14" s="18"/>
      <c r="E14" s="8"/>
      <c r="F14" s="8"/>
      <c r="G14" s="8"/>
      <c r="H14" s="8"/>
      <c r="I14" s="8"/>
      <c r="J14" s="8"/>
      <c r="K14" s="8"/>
      <c r="L14" s="8"/>
      <c r="M14" s="9"/>
      <c r="N14" s="10"/>
      <c r="O14" s="8"/>
      <c r="P14" s="11"/>
    </row>
    <row r="15" spans="1:16" x14ac:dyDescent="0.2">
      <c r="A15" s="16"/>
      <c r="B15" s="52"/>
      <c r="C15" s="66"/>
      <c r="D15" s="18"/>
      <c r="E15" s="8"/>
      <c r="F15" s="8"/>
      <c r="G15" s="8"/>
      <c r="H15" s="8"/>
      <c r="I15" s="8"/>
      <c r="J15" s="8"/>
      <c r="K15" s="8"/>
      <c r="L15" s="8"/>
      <c r="M15" s="9"/>
      <c r="N15" s="10"/>
      <c r="O15" s="8"/>
      <c r="P15" s="11"/>
    </row>
    <row r="16" spans="1:16" x14ac:dyDescent="0.2">
      <c r="A16" s="16"/>
      <c r="B16" s="52"/>
      <c r="C16" s="66"/>
      <c r="D16" s="18"/>
      <c r="E16" s="8"/>
      <c r="F16" s="8"/>
      <c r="G16" s="8"/>
      <c r="H16" s="8"/>
      <c r="I16" s="8"/>
      <c r="J16" s="8"/>
      <c r="K16" s="8"/>
      <c r="L16" s="8"/>
      <c r="M16" s="9"/>
      <c r="N16" s="10"/>
      <c r="O16" s="8"/>
      <c r="P16" s="11"/>
    </row>
    <row r="17" spans="1:17" x14ac:dyDescent="0.2">
      <c r="A17" s="16"/>
      <c r="B17" s="52"/>
      <c r="C17" s="66"/>
      <c r="D17" s="18"/>
      <c r="E17" s="8"/>
      <c r="F17" s="8"/>
      <c r="G17" s="8"/>
      <c r="H17" s="8"/>
      <c r="I17" s="8"/>
      <c r="J17" s="8"/>
      <c r="K17" s="8"/>
      <c r="L17" s="8"/>
      <c r="M17" s="9"/>
      <c r="N17" s="10"/>
      <c r="O17" s="8"/>
      <c r="P17" s="11"/>
    </row>
    <row r="18" spans="1:17" x14ac:dyDescent="0.2">
      <c r="A18" s="16"/>
      <c r="B18" s="66"/>
      <c r="C18" s="66"/>
      <c r="D18" s="18"/>
      <c r="E18" s="8"/>
      <c r="F18" s="8"/>
      <c r="G18" s="8"/>
      <c r="H18" s="8"/>
      <c r="I18" s="8"/>
      <c r="J18" s="8"/>
      <c r="K18" s="8"/>
      <c r="L18" s="8"/>
      <c r="M18" s="9"/>
      <c r="N18" s="10"/>
      <c r="O18" s="8"/>
      <c r="P18" s="11"/>
    </row>
    <row r="19" spans="1:17" x14ac:dyDescent="0.2">
      <c r="A19" s="16"/>
      <c r="B19" s="66"/>
      <c r="C19" s="55"/>
      <c r="D19" s="18"/>
      <c r="E19" s="8"/>
      <c r="F19" s="8"/>
      <c r="G19" s="8"/>
      <c r="H19" s="8"/>
      <c r="I19" s="8"/>
      <c r="J19" s="8"/>
      <c r="K19" s="8"/>
      <c r="L19" s="8"/>
      <c r="M19" s="9"/>
      <c r="N19" s="10"/>
      <c r="O19" s="8"/>
      <c r="P19" s="11"/>
    </row>
    <row r="20" spans="1:17" x14ac:dyDescent="0.2">
      <c r="A20" s="16"/>
      <c r="B20" s="52"/>
      <c r="C20" s="55"/>
      <c r="D20" s="18"/>
      <c r="E20" s="8"/>
      <c r="F20" s="8"/>
      <c r="G20" s="8"/>
      <c r="H20" s="8"/>
      <c r="I20" s="8"/>
      <c r="J20" s="8"/>
      <c r="K20" s="8"/>
      <c r="L20" s="8"/>
      <c r="M20" s="9"/>
      <c r="N20" s="10"/>
      <c r="O20" s="8"/>
      <c r="P20" s="11"/>
    </row>
    <row r="21" spans="1:17" x14ac:dyDescent="0.2">
      <c r="A21" s="16"/>
      <c r="B21" s="55"/>
      <c r="C21" s="55"/>
      <c r="D21" s="18"/>
      <c r="E21" s="8"/>
      <c r="F21" s="8"/>
      <c r="G21" s="8"/>
      <c r="H21" s="8"/>
      <c r="I21" s="8"/>
      <c r="J21" s="8"/>
      <c r="K21" s="8"/>
      <c r="L21" s="8"/>
      <c r="M21" s="9"/>
      <c r="N21" s="10"/>
      <c r="O21" s="8"/>
      <c r="P21" s="11"/>
    </row>
    <row r="22" spans="1:17" x14ac:dyDescent="0.2">
      <c r="A22" s="16"/>
      <c r="B22" s="55"/>
      <c r="C22" s="55"/>
      <c r="D22" s="18"/>
      <c r="E22" s="8"/>
      <c r="F22" s="8"/>
      <c r="G22" s="8"/>
      <c r="H22" s="8"/>
      <c r="I22" s="8"/>
      <c r="J22" s="8"/>
      <c r="K22" s="8"/>
      <c r="L22" s="8"/>
      <c r="M22" s="9"/>
      <c r="N22" s="10"/>
      <c r="O22" s="8"/>
      <c r="P22" s="11"/>
    </row>
    <row r="23" spans="1:17" x14ac:dyDescent="0.2">
      <c r="A23" s="16"/>
      <c r="B23" s="52"/>
      <c r="C23" s="66"/>
      <c r="D23" s="18"/>
      <c r="E23" s="8"/>
      <c r="F23" s="8"/>
      <c r="G23" s="8"/>
      <c r="H23" s="8"/>
      <c r="J23" s="8"/>
      <c r="K23" s="8"/>
      <c r="L23" s="8"/>
      <c r="M23" s="9"/>
      <c r="N23" s="10"/>
      <c r="O23" s="8"/>
      <c r="P23" s="11"/>
    </row>
    <row r="24" spans="1:17" x14ac:dyDescent="0.2">
      <c r="A24" s="16"/>
      <c r="B24" s="52"/>
      <c r="C24" s="66"/>
      <c r="D24" s="18"/>
      <c r="E24" s="8"/>
      <c r="F24" s="8"/>
      <c r="G24" s="8"/>
      <c r="I24" s="8"/>
      <c r="J24" s="8"/>
      <c r="K24" s="8"/>
      <c r="L24" s="8"/>
      <c r="M24" s="9"/>
      <c r="N24" s="10"/>
      <c r="O24" s="8"/>
      <c r="P24" s="11"/>
    </row>
    <row r="25" spans="1:17" x14ac:dyDescent="0.2">
      <c r="A25" s="16"/>
      <c r="B25" s="52"/>
      <c r="C25" s="66"/>
      <c r="D25" s="18"/>
      <c r="E25" s="8"/>
      <c r="F25" s="8"/>
      <c r="G25" s="8"/>
      <c r="H25" s="8"/>
      <c r="I25" s="8"/>
      <c r="J25" s="8"/>
      <c r="K25" s="8"/>
      <c r="L25" s="8"/>
      <c r="M25" s="9"/>
      <c r="N25" s="10"/>
      <c r="O25" s="8"/>
      <c r="P25" s="11"/>
    </row>
    <row r="26" spans="1:17" x14ac:dyDescent="0.2">
      <c r="A26" s="16"/>
      <c r="B26" s="52"/>
      <c r="C26" s="66"/>
      <c r="D26" s="18"/>
      <c r="E26" s="8"/>
      <c r="F26" s="8"/>
      <c r="G26" s="8"/>
      <c r="H26" s="8"/>
      <c r="I26" s="8"/>
      <c r="J26" s="8"/>
      <c r="K26" s="8"/>
      <c r="L26" s="8"/>
      <c r="M26" s="9"/>
      <c r="N26" s="10"/>
      <c r="O26" s="8"/>
      <c r="P26" s="11"/>
    </row>
    <row r="27" spans="1:17" ht="13.5" thickBot="1" x14ac:dyDescent="0.25">
      <c r="A27" s="16"/>
      <c r="B27" s="84"/>
      <c r="C27" s="66"/>
      <c r="D27" s="18"/>
      <c r="E27" s="8"/>
      <c r="F27" s="8"/>
      <c r="G27" s="8"/>
      <c r="H27" s="8"/>
      <c r="I27" s="8"/>
      <c r="J27" s="8"/>
      <c r="K27" s="8"/>
      <c r="L27" s="8"/>
      <c r="M27" s="9"/>
      <c r="N27" s="10"/>
      <c r="O27" s="8"/>
      <c r="P27" s="11"/>
    </row>
    <row r="28" spans="1:17" s="78" customFormat="1" ht="27" customHeight="1" thickBot="1" x14ac:dyDescent="0.3">
      <c r="A28" s="76" t="s">
        <v>15</v>
      </c>
      <c r="B28" s="71"/>
      <c r="C28" s="68"/>
      <c r="D28" s="77">
        <f t="shared" ref="D28:P28" si="0">SUM(D6:D27)</f>
        <v>0</v>
      </c>
      <c r="E28" s="77">
        <f t="shared" si="0"/>
        <v>2205</v>
      </c>
      <c r="F28" s="77">
        <f t="shared" si="0"/>
        <v>0</v>
      </c>
      <c r="G28" s="77">
        <f t="shared" si="0"/>
        <v>1830</v>
      </c>
      <c r="H28" s="77">
        <f t="shared" si="0"/>
        <v>0</v>
      </c>
      <c r="I28" s="77">
        <f t="shared" si="0"/>
        <v>1940</v>
      </c>
      <c r="J28" s="77">
        <f t="shared" si="0"/>
        <v>0</v>
      </c>
      <c r="K28" s="77">
        <f t="shared" si="0"/>
        <v>40</v>
      </c>
      <c r="L28" s="77">
        <f t="shared" si="0"/>
        <v>40</v>
      </c>
      <c r="M28" s="77">
        <f t="shared" si="0"/>
        <v>0</v>
      </c>
      <c r="N28" s="77">
        <f t="shared" si="0"/>
        <v>0</v>
      </c>
      <c r="O28" s="77">
        <f t="shared" si="0"/>
        <v>0</v>
      </c>
      <c r="P28" s="77">
        <f t="shared" si="0"/>
        <v>0</v>
      </c>
      <c r="Q28" s="82">
        <f>SUM(D28:P28)</f>
        <v>6055</v>
      </c>
    </row>
    <row r="30" spans="1:17" ht="13.5" thickBot="1" x14ac:dyDescent="0.25">
      <c r="A30" s="56"/>
      <c r="B30" s="72"/>
      <c r="C30" s="57"/>
      <c r="D30" s="79">
        <f t="shared" ref="D30:M30" si="1">2*(COUNTA(D6:D27))</f>
        <v>0</v>
      </c>
      <c r="E30" s="79">
        <f t="shared" si="1"/>
        <v>4</v>
      </c>
      <c r="F30" s="79">
        <f t="shared" si="1"/>
        <v>0</v>
      </c>
      <c r="G30" s="79">
        <f t="shared" si="1"/>
        <v>4</v>
      </c>
      <c r="H30" s="79">
        <f t="shared" si="1"/>
        <v>0</v>
      </c>
      <c r="I30" s="79">
        <f t="shared" si="1"/>
        <v>4</v>
      </c>
      <c r="J30" s="79">
        <f t="shared" si="1"/>
        <v>0</v>
      </c>
      <c r="K30" s="79">
        <f t="shared" si="1"/>
        <v>2</v>
      </c>
      <c r="L30" s="79">
        <f t="shared" si="1"/>
        <v>2</v>
      </c>
      <c r="M30" s="79">
        <f t="shared" si="1"/>
        <v>0</v>
      </c>
    </row>
    <row r="31" spans="1:17" ht="13.5" thickBot="1" x14ac:dyDescent="0.25">
      <c r="A31" s="56" t="s">
        <v>31</v>
      </c>
      <c r="B31" s="72"/>
      <c r="C31" s="57"/>
      <c r="D31" s="58">
        <f>SUM(D30:H30)</f>
        <v>8</v>
      </c>
      <c r="E31" s="59"/>
      <c r="F31" s="59"/>
      <c r="G31" s="59"/>
      <c r="H31" s="60"/>
      <c r="I31" s="58">
        <f>SUM(I30:M30)</f>
        <v>8</v>
      </c>
      <c r="J31" s="59"/>
      <c r="K31" s="59"/>
      <c r="L31" s="59"/>
      <c r="M31" s="60"/>
    </row>
    <row r="32" spans="1:17" ht="13.5" thickBot="1" x14ac:dyDescent="0.25">
      <c r="D32" s="1">
        <f>D28*2</f>
        <v>0</v>
      </c>
      <c r="E32" s="1">
        <f>E28*3</f>
        <v>6615</v>
      </c>
      <c r="F32" s="1">
        <f>F28*4</f>
        <v>0</v>
      </c>
      <c r="G32" s="1">
        <f>G28*7</f>
        <v>12810</v>
      </c>
      <c r="H32" s="1">
        <f>H28*12</f>
        <v>0</v>
      </c>
      <c r="I32" s="1">
        <f>I28*16</f>
        <v>31040</v>
      </c>
      <c r="J32" s="1">
        <f>J28*24</f>
        <v>0</v>
      </c>
      <c r="K32" s="1">
        <f>K28*30</f>
        <v>1200</v>
      </c>
      <c r="L32" s="1">
        <f>L28*48</f>
        <v>1920</v>
      </c>
      <c r="M32" s="1">
        <f>M28*60</f>
        <v>0</v>
      </c>
    </row>
    <row r="33" spans="1:13" ht="13.5" thickBot="1" x14ac:dyDescent="0.25">
      <c r="A33" s="56" t="s">
        <v>32</v>
      </c>
      <c r="B33" s="61"/>
      <c r="D33" s="62">
        <f>SUM(D32:H32)/1000</f>
        <v>19.425000000000001</v>
      </c>
      <c r="E33" s="59"/>
      <c r="F33" s="59"/>
      <c r="G33" s="59"/>
      <c r="H33" s="60"/>
      <c r="I33" s="62">
        <f>SUM(I32:M32)/1000</f>
        <v>34.159999999999997</v>
      </c>
      <c r="J33" s="80"/>
      <c r="K33" s="80"/>
      <c r="L33" s="80"/>
      <c r="M33" s="81"/>
    </row>
  </sheetData>
  <phoneticPr fontId="3" type="noConversion"/>
  <printOptions horizontalCentered="1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Q39"/>
  <sheetViews>
    <sheetView showGridLines="0" showZeros="0" zoomScale="115" zoomScaleNormal="115" workbookViewId="0">
      <selection activeCell="G21" sqref="G21"/>
    </sheetView>
  </sheetViews>
  <sheetFormatPr defaultRowHeight="12.75" x14ac:dyDescent="0.2"/>
  <cols>
    <col min="1" max="1" width="7.7109375" style="1" customWidth="1"/>
    <col min="2" max="3" width="15.7109375" style="7" customWidth="1"/>
    <col min="4" max="16" width="9.140625" style="1"/>
  </cols>
  <sheetData>
    <row r="2" spans="1:16" ht="20.25" x14ac:dyDescent="0.3">
      <c r="B2" s="6" t="s">
        <v>18</v>
      </c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6" ht="13.5" thickBot="1" x14ac:dyDescent="0.25"/>
    <row r="4" spans="1:16" x14ac:dyDescent="0.2">
      <c r="A4" s="3" t="s">
        <v>0</v>
      </c>
      <c r="B4" s="26" t="s">
        <v>4</v>
      </c>
      <c r="C4" s="27"/>
      <c r="D4" s="2" t="s">
        <v>20</v>
      </c>
      <c r="E4" s="22"/>
      <c r="F4" s="22"/>
      <c r="G4" s="22"/>
      <c r="H4" s="22"/>
      <c r="I4" s="22"/>
      <c r="J4" s="22"/>
      <c r="K4" s="22"/>
      <c r="L4" s="2"/>
      <c r="M4" s="22"/>
      <c r="N4" s="48"/>
      <c r="O4" s="49" t="s">
        <v>19</v>
      </c>
      <c r="P4" s="50"/>
    </row>
    <row r="5" spans="1:16" ht="13.5" thickBot="1" x14ac:dyDescent="0.25">
      <c r="A5" s="4" t="s">
        <v>1</v>
      </c>
      <c r="B5" s="37" t="s">
        <v>2</v>
      </c>
      <c r="C5" s="38" t="s">
        <v>3</v>
      </c>
      <c r="D5" s="21" t="s">
        <v>29</v>
      </c>
      <c r="E5" s="20" t="s">
        <v>28</v>
      </c>
      <c r="F5" s="20" t="s">
        <v>30</v>
      </c>
      <c r="G5" s="20" t="s">
        <v>33</v>
      </c>
      <c r="H5" s="20"/>
      <c r="I5" s="20"/>
      <c r="J5" s="20"/>
      <c r="K5" s="20"/>
      <c r="L5" s="20"/>
      <c r="M5" s="46"/>
      <c r="N5" s="43"/>
      <c r="O5" s="44"/>
      <c r="P5" s="45"/>
    </row>
    <row r="6" spans="1:16" ht="13.5" customHeight="1" x14ac:dyDescent="0.2">
      <c r="A6" s="16"/>
      <c r="B6" s="52"/>
      <c r="C6" s="53"/>
      <c r="D6" s="32"/>
      <c r="E6" s="33"/>
      <c r="F6" s="33"/>
      <c r="G6" s="33"/>
      <c r="H6" s="33"/>
      <c r="I6" s="33"/>
      <c r="J6" s="33"/>
      <c r="K6" s="33"/>
      <c r="L6" s="33"/>
      <c r="M6" s="34"/>
      <c r="N6" s="35"/>
      <c r="O6" s="33"/>
      <c r="P6" s="36"/>
    </row>
    <row r="7" spans="1:16" ht="12.75" customHeight="1" x14ac:dyDescent="0.2">
      <c r="A7" s="16"/>
      <c r="B7" s="52"/>
      <c r="C7" s="31"/>
      <c r="D7" s="32"/>
      <c r="E7" s="33"/>
      <c r="F7" s="33"/>
      <c r="G7" s="33"/>
      <c r="H7" s="33"/>
      <c r="I7" s="33"/>
      <c r="J7" s="33"/>
      <c r="K7" s="33"/>
      <c r="L7" s="33"/>
      <c r="M7" s="34"/>
      <c r="N7" s="35"/>
      <c r="O7" s="33"/>
      <c r="P7" s="36"/>
    </row>
    <row r="8" spans="1:16" ht="12.75" customHeight="1" x14ac:dyDescent="0.2">
      <c r="A8" s="16"/>
      <c r="B8" s="52"/>
      <c r="C8" s="31"/>
      <c r="D8" s="32"/>
      <c r="E8" s="33"/>
      <c r="F8" s="33"/>
      <c r="G8" s="33"/>
      <c r="H8" s="33"/>
      <c r="I8" s="33"/>
      <c r="J8" s="33"/>
      <c r="K8" s="33"/>
      <c r="L8" s="33"/>
      <c r="M8" s="34"/>
      <c r="N8" s="35"/>
      <c r="O8" s="33"/>
      <c r="P8" s="36"/>
    </row>
    <row r="9" spans="1:16" x14ac:dyDescent="0.2">
      <c r="A9" s="16"/>
      <c r="B9" s="52"/>
      <c r="C9" s="23"/>
      <c r="D9" s="32"/>
      <c r="E9" s="33"/>
      <c r="F9" s="33"/>
      <c r="G9" s="33"/>
      <c r="H9" s="33"/>
      <c r="I9" s="33"/>
      <c r="J9" s="33"/>
      <c r="K9" s="33"/>
      <c r="L9" s="33"/>
      <c r="M9" s="34"/>
      <c r="N9" s="35"/>
      <c r="O9" s="33"/>
      <c r="P9" s="36"/>
    </row>
    <row r="10" spans="1:16" x14ac:dyDescent="0.2">
      <c r="A10" s="16"/>
      <c r="B10" s="52"/>
      <c r="C10" s="31"/>
      <c r="D10" s="32"/>
      <c r="E10" s="33"/>
      <c r="F10" s="33"/>
      <c r="G10" s="33"/>
      <c r="H10" s="33"/>
      <c r="I10" s="33"/>
      <c r="J10" s="33"/>
      <c r="K10" s="33"/>
      <c r="L10" s="33"/>
      <c r="M10" s="34"/>
      <c r="N10" s="35"/>
      <c r="O10" s="33"/>
      <c r="P10" s="36"/>
    </row>
    <row r="11" spans="1:16" x14ac:dyDescent="0.2">
      <c r="A11" s="16"/>
      <c r="B11" s="52"/>
      <c r="C11" s="31"/>
      <c r="D11" s="32"/>
      <c r="E11" s="33"/>
      <c r="F11" s="33"/>
      <c r="G11" s="33"/>
      <c r="H11" s="33"/>
      <c r="I11" s="33"/>
      <c r="J11" s="33"/>
      <c r="K11" s="33"/>
      <c r="L11" s="33"/>
      <c r="M11" s="34"/>
      <c r="N11" s="35"/>
      <c r="O11" s="33"/>
      <c r="P11" s="36"/>
    </row>
    <row r="12" spans="1:16" x14ac:dyDescent="0.2">
      <c r="A12" s="16"/>
      <c r="B12" s="52"/>
      <c r="C12" s="31"/>
      <c r="D12" s="32"/>
      <c r="E12" s="33"/>
      <c r="F12" s="33"/>
      <c r="G12" s="33"/>
      <c r="H12" s="33"/>
      <c r="I12" s="33"/>
      <c r="J12" s="33"/>
      <c r="K12" s="33"/>
      <c r="L12" s="33"/>
      <c r="M12" s="34"/>
      <c r="N12" s="35"/>
      <c r="O12" s="33"/>
      <c r="P12" s="36"/>
    </row>
    <row r="13" spans="1:16" x14ac:dyDescent="0.2">
      <c r="A13" s="16"/>
      <c r="B13" s="52"/>
      <c r="C13" s="31"/>
      <c r="D13" s="32"/>
      <c r="E13" s="33"/>
      <c r="F13" s="33"/>
      <c r="G13" s="33"/>
      <c r="H13" s="33"/>
      <c r="I13" s="33"/>
      <c r="J13" s="33"/>
      <c r="K13" s="33"/>
      <c r="L13" s="33"/>
      <c r="M13" s="34"/>
      <c r="N13" s="35"/>
      <c r="O13" s="33"/>
      <c r="P13" s="36"/>
    </row>
    <row r="14" spans="1:16" x14ac:dyDescent="0.2">
      <c r="A14" s="29"/>
      <c r="B14" s="52"/>
      <c r="C14" s="31"/>
      <c r="D14" s="32"/>
      <c r="E14" s="33"/>
      <c r="F14" s="33"/>
      <c r="G14" s="33"/>
      <c r="H14" s="33"/>
      <c r="I14" s="33"/>
      <c r="J14" s="33"/>
      <c r="K14" s="33"/>
      <c r="L14" s="33"/>
      <c r="M14" s="34"/>
      <c r="N14" s="35"/>
      <c r="O14" s="33"/>
      <c r="P14" s="36"/>
    </row>
    <row r="15" spans="1:16" x14ac:dyDescent="0.2">
      <c r="A15" s="29"/>
      <c r="B15" s="52"/>
      <c r="C15" s="31"/>
      <c r="D15" s="32"/>
      <c r="E15" s="33"/>
      <c r="F15" s="33"/>
      <c r="G15" s="33"/>
      <c r="H15" s="33"/>
      <c r="I15" s="33"/>
      <c r="J15" s="33"/>
      <c r="K15" s="33"/>
      <c r="L15" s="33"/>
      <c r="M15" s="34"/>
      <c r="N15" s="35"/>
      <c r="O15" s="33"/>
      <c r="P15" s="36"/>
    </row>
    <row r="16" spans="1:16" x14ac:dyDescent="0.2">
      <c r="A16" s="29"/>
      <c r="B16" s="52"/>
      <c r="C16" s="31"/>
      <c r="D16" s="32"/>
      <c r="E16" s="33"/>
      <c r="F16" s="33"/>
      <c r="G16" s="33"/>
      <c r="H16" s="33"/>
      <c r="I16" s="33"/>
      <c r="J16" s="33"/>
      <c r="K16" s="33"/>
      <c r="L16" s="33"/>
      <c r="M16" s="34"/>
      <c r="N16" s="35"/>
      <c r="O16" s="33"/>
      <c r="P16" s="36"/>
    </row>
    <row r="17" spans="1:16" x14ac:dyDescent="0.2">
      <c r="A17" s="29"/>
      <c r="B17" s="52"/>
      <c r="C17" s="23"/>
      <c r="D17" s="32"/>
      <c r="E17" s="33"/>
      <c r="F17" s="33"/>
      <c r="G17" s="33"/>
      <c r="H17" s="33"/>
      <c r="I17" s="33"/>
      <c r="J17" s="33"/>
      <c r="K17" s="33"/>
      <c r="L17" s="33"/>
      <c r="M17" s="34"/>
      <c r="N17" s="35"/>
      <c r="O17" s="33"/>
      <c r="P17" s="36"/>
    </row>
    <row r="18" spans="1:16" x14ac:dyDescent="0.2">
      <c r="A18" s="29"/>
      <c r="B18" s="52"/>
      <c r="C18" s="23"/>
      <c r="D18" s="32"/>
      <c r="E18" s="33"/>
      <c r="F18" s="33"/>
      <c r="G18" s="33"/>
      <c r="H18" s="33"/>
      <c r="I18" s="33"/>
      <c r="J18" s="33"/>
      <c r="K18" s="33"/>
      <c r="L18" s="33"/>
      <c r="M18" s="34"/>
      <c r="N18" s="35"/>
      <c r="O18" s="33"/>
      <c r="P18" s="36"/>
    </row>
    <row r="19" spans="1:16" x14ac:dyDescent="0.2">
      <c r="A19" s="29"/>
      <c r="B19" s="52"/>
      <c r="C19" s="23"/>
      <c r="D19" s="32"/>
      <c r="E19" s="33"/>
      <c r="F19" s="33"/>
      <c r="G19" s="33"/>
      <c r="H19" s="33"/>
      <c r="I19" s="33"/>
      <c r="J19" s="33"/>
      <c r="K19" s="33"/>
      <c r="L19" s="33"/>
      <c r="M19" s="34"/>
      <c r="N19" s="35"/>
      <c r="O19" s="33"/>
      <c r="P19" s="36"/>
    </row>
    <row r="20" spans="1:16" x14ac:dyDescent="0.2">
      <c r="A20" s="29"/>
      <c r="B20" s="51"/>
      <c r="C20" s="23"/>
      <c r="D20" s="32"/>
      <c r="E20" s="33"/>
      <c r="F20" s="33"/>
      <c r="G20" s="33"/>
      <c r="H20" s="33"/>
      <c r="I20" s="33"/>
      <c r="J20" s="33"/>
      <c r="K20" s="33"/>
      <c r="L20" s="33"/>
      <c r="M20" s="34"/>
      <c r="N20" s="35"/>
      <c r="O20" s="33"/>
      <c r="P20" s="36"/>
    </row>
    <row r="21" spans="1:16" x14ac:dyDescent="0.2">
      <c r="A21" s="29"/>
      <c r="B21" s="52"/>
      <c r="C21" s="31"/>
      <c r="D21" s="18"/>
      <c r="E21" s="8"/>
      <c r="F21" s="8"/>
      <c r="G21" s="8"/>
      <c r="H21" s="8"/>
      <c r="I21" s="8"/>
      <c r="J21" s="8"/>
      <c r="K21" s="8"/>
      <c r="L21" s="8"/>
      <c r="M21" s="9"/>
      <c r="N21" s="10"/>
      <c r="O21" s="8"/>
      <c r="P21" s="11"/>
    </row>
    <row r="22" spans="1:16" x14ac:dyDescent="0.2">
      <c r="A22" s="29"/>
      <c r="B22" s="52"/>
      <c r="C22" s="31"/>
      <c r="D22" s="18"/>
      <c r="E22" s="8"/>
      <c r="F22" s="8"/>
      <c r="G22" s="8"/>
      <c r="H22" s="8"/>
      <c r="I22" s="8"/>
      <c r="J22" s="8"/>
      <c r="K22" s="8"/>
      <c r="L22" s="8"/>
      <c r="M22" s="9"/>
      <c r="N22" s="10"/>
      <c r="O22" s="8"/>
      <c r="P22" s="11"/>
    </row>
    <row r="23" spans="1:16" x14ac:dyDescent="0.2">
      <c r="A23" s="29"/>
      <c r="B23" s="51"/>
      <c r="C23" s="31"/>
      <c r="D23" s="18"/>
      <c r="E23" s="8"/>
      <c r="F23" s="8"/>
      <c r="G23" s="8"/>
      <c r="H23" s="8"/>
      <c r="I23" s="8"/>
      <c r="J23" s="8"/>
      <c r="K23" s="8"/>
      <c r="L23" s="8"/>
      <c r="M23" s="9"/>
      <c r="N23" s="10"/>
      <c r="O23" s="8"/>
      <c r="P23" s="11"/>
    </row>
    <row r="24" spans="1:16" x14ac:dyDescent="0.2">
      <c r="A24" s="16"/>
      <c r="B24" s="51"/>
      <c r="C24" s="23"/>
      <c r="D24" s="18"/>
      <c r="E24" s="8"/>
      <c r="F24" s="8"/>
      <c r="G24" s="8"/>
      <c r="H24" s="8"/>
      <c r="I24" s="8"/>
      <c r="J24" s="8"/>
      <c r="K24" s="8"/>
      <c r="L24" s="8"/>
      <c r="M24" s="9"/>
      <c r="N24" s="10"/>
      <c r="O24" s="8"/>
      <c r="P24" s="11"/>
    </row>
    <row r="25" spans="1:16" x14ac:dyDescent="0.2">
      <c r="A25" s="16"/>
      <c r="B25" s="51"/>
      <c r="C25" s="23"/>
      <c r="D25" s="18"/>
      <c r="E25" s="8"/>
      <c r="F25" s="8"/>
      <c r="G25" s="8"/>
      <c r="H25" s="8"/>
      <c r="I25" s="8"/>
      <c r="J25" s="8"/>
      <c r="K25" s="8"/>
      <c r="L25" s="8"/>
      <c r="M25" s="9"/>
      <c r="N25" s="10"/>
      <c r="O25" s="8"/>
      <c r="P25" s="11"/>
    </row>
    <row r="26" spans="1:16" x14ac:dyDescent="0.2">
      <c r="A26" s="16"/>
      <c r="B26" s="51"/>
      <c r="C26" s="23"/>
      <c r="D26" s="18"/>
      <c r="E26" s="8"/>
      <c r="F26" s="8"/>
      <c r="G26" s="8"/>
      <c r="H26" s="8"/>
      <c r="I26" s="8"/>
      <c r="J26" s="8"/>
      <c r="K26" s="8"/>
      <c r="L26" s="8"/>
      <c r="M26" s="9"/>
      <c r="N26" s="10"/>
      <c r="O26" s="8"/>
      <c r="P26" s="11"/>
    </row>
    <row r="27" spans="1:16" x14ac:dyDescent="0.2">
      <c r="A27" s="16"/>
      <c r="B27" s="51"/>
      <c r="C27" s="23"/>
      <c r="D27" s="18"/>
      <c r="E27" s="8"/>
      <c r="F27" s="8"/>
      <c r="G27" s="8"/>
      <c r="H27" s="8"/>
      <c r="I27" s="8"/>
      <c r="J27" s="8"/>
      <c r="K27" s="8"/>
      <c r="L27" s="8"/>
      <c r="M27" s="9"/>
      <c r="N27" s="10"/>
      <c r="O27" s="8"/>
      <c r="P27" s="11"/>
    </row>
    <row r="28" spans="1:16" x14ac:dyDescent="0.2">
      <c r="A28" s="16"/>
      <c r="B28" s="51"/>
      <c r="C28" s="23"/>
      <c r="D28" s="18"/>
      <c r="E28" s="8"/>
      <c r="F28" s="8"/>
      <c r="G28" s="8"/>
      <c r="H28" s="8"/>
      <c r="I28" s="8"/>
      <c r="J28" s="8"/>
      <c r="K28" s="8"/>
      <c r="L28" s="8"/>
      <c r="M28" s="9"/>
      <c r="N28" s="10"/>
      <c r="O28" s="8"/>
      <c r="P28" s="11"/>
    </row>
    <row r="29" spans="1:16" x14ac:dyDescent="0.2">
      <c r="A29" s="16"/>
      <c r="B29" s="51"/>
      <c r="C29" s="23"/>
      <c r="D29" s="18"/>
      <c r="E29" s="8"/>
      <c r="F29" s="8"/>
      <c r="G29" s="8"/>
      <c r="H29" s="8"/>
      <c r="I29" s="8"/>
      <c r="J29" s="8"/>
      <c r="K29" s="8"/>
      <c r="L29" s="8"/>
      <c r="M29" s="9"/>
      <c r="N29" s="10"/>
      <c r="O29" s="8"/>
      <c r="P29" s="11"/>
    </row>
    <row r="30" spans="1:16" x14ac:dyDescent="0.2">
      <c r="A30" s="16"/>
      <c r="B30" s="51"/>
      <c r="C30" s="31"/>
      <c r="D30" s="18"/>
      <c r="E30" s="8"/>
      <c r="F30" s="8"/>
      <c r="G30" s="8"/>
      <c r="H30" s="8"/>
      <c r="I30" s="8"/>
      <c r="J30" s="8"/>
      <c r="K30" s="8"/>
      <c r="L30" s="8"/>
      <c r="M30" s="9"/>
      <c r="N30" s="10"/>
      <c r="O30" s="8"/>
      <c r="P30" s="11"/>
    </row>
    <row r="31" spans="1:16" x14ac:dyDescent="0.2">
      <c r="A31" s="16"/>
      <c r="B31" s="51"/>
      <c r="C31" s="31"/>
      <c r="D31" s="18"/>
      <c r="E31" s="8"/>
      <c r="F31" s="8"/>
      <c r="G31" s="8"/>
      <c r="H31" s="8"/>
      <c r="I31" s="8"/>
      <c r="J31" s="8"/>
      <c r="K31" s="8"/>
      <c r="L31" s="8"/>
      <c r="M31" s="9"/>
      <c r="N31" s="10"/>
      <c r="O31" s="8"/>
      <c r="P31" s="11"/>
    </row>
    <row r="32" spans="1:16" x14ac:dyDescent="0.2">
      <c r="A32" s="16"/>
      <c r="B32" s="51"/>
      <c r="C32" s="31"/>
      <c r="D32" s="18"/>
      <c r="E32" s="8"/>
      <c r="F32" s="8"/>
      <c r="G32" s="8"/>
      <c r="H32" s="8"/>
      <c r="I32" s="8"/>
      <c r="J32" s="8"/>
      <c r="K32" s="8"/>
      <c r="L32" s="8"/>
      <c r="M32" s="9"/>
      <c r="N32" s="10"/>
      <c r="O32" s="8"/>
      <c r="P32" s="11"/>
    </row>
    <row r="33" spans="1:17" x14ac:dyDescent="0.2">
      <c r="A33" s="16"/>
      <c r="B33" s="51"/>
      <c r="C33" s="23"/>
      <c r="D33" s="18"/>
      <c r="E33" s="8"/>
      <c r="F33" s="8"/>
      <c r="G33" s="8"/>
      <c r="H33" s="8"/>
      <c r="I33" s="8"/>
      <c r="J33" s="8"/>
      <c r="K33" s="8"/>
      <c r="L33" s="8"/>
      <c r="M33" s="9"/>
      <c r="N33" s="10"/>
      <c r="O33" s="8"/>
      <c r="P33" s="11"/>
    </row>
    <row r="34" spans="1:17" x14ac:dyDescent="0.2">
      <c r="A34" s="16"/>
      <c r="B34" s="51"/>
      <c r="C34" s="23"/>
      <c r="D34" s="18"/>
      <c r="E34" s="8"/>
      <c r="F34" s="8"/>
      <c r="G34" s="8"/>
      <c r="H34" s="8"/>
      <c r="I34" s="8"/>
      <c r="J34" s="8"/>
      <c r="K34" s="8"/>
      <c r="L34" s="8"/>
      <c r="M34" s="9"/>
      <c r="N34" s="10"/>
      <c r="O34" s="8"/>
      <c r="P34" s="11"/>
    </row>
    <row r="35" spans="1:17" x14ac:dyDescent="0.2">
      <c r="A35" s="16"/>
      <c r="B35" s="51"/>
      <c r="C35" s="23"/>
      <c r="D35" s="18"/>
      <c r="E35" s="8"/>
      <c r="F35" s="8"/>
      <c r="G35" s="8"/>
      <c r="H35" s="8"/>
      <c r="I35" s="8"/>
      <c r="J35" s="8"/>
      <c r="K35" s="8"/>
      <c r="L35" s="8"/>
      <c r="M35" s="9"/>
      <c r="N35" s="10"/>
      <c r="O35" s="8"/>
      <c r="P35" s="11"/>
    </row>
    <row r="36" spans="1:17" x14ac:dyDescent="0.2">
      <c r="A36" s="16"/>
      <c r="B36" s="30"/>
      <c r="C36" s="23"/>
      <c r="D36" s="18"/>
      <c r="E36" s="8"/>
      <c r="F36" s="8"/>
      <c r="G36" s="8"/>
      <c r="H36" s="8"/>
      <c r="I36" s="8"/>
      <c r="J36" s="8"/>
      <c r="K36" s="8"/>
      <c r="L36" s="8"/>
      <c r="M36" s="9"/>
      <c r="N36" s="10"/>
      <c r="O36" s="8"/>
      <c r="P36" s="11"/>
    </row>
    <row r="37" spans="1:17" x14ac:dyDescent="0.2">
      <c r="A37" s="16"/>
      <c r="B37" s="54"/>
      <c r="C37" s="23"/>
      <c r="D37" s="18"/>
      <c r="E37" s="8"/>
      <c r="F37" s="8"/>
      <c r="G37" s="8"/>
      <c r="H37" s="8"/>
      <c r="I37" s="8"/>
      <c r="J37" s="8"/>
      <c r="K37" s="8"/>
      <c r="L37" s="8"/>
      <c r="M37" s="9"/>
      <c r="N37" s="10"/>
      <c r="O37" s="8"/>
      <c r="P37" s="11"/>
    </row>
    <row r="38" spans="1:17" ht="13.5" thickBot="1" x14ac:dyDescent="0.25">
      <c r="A38" s="17"/>
      <c r="B38" s="24"/>
      <c r="C38" s="25"/>
      <c r="D38" s="19"/>
      <c r="E38" s="12"/>
      <c r="F38" s="12"/>
      <c r="G38" s="12"/>
      <c r="H38" s="12"/>
      <c r="I38" s="12"/>
      <c r="J38" s="12"/>
      <c r="K38" s="12"/>
      <c r="L38" s="12"/>
      <c r="M38" s="13"/>
      <c r="N38" s="14"/>
      <c r="O38" s="12"/>
      <c r="P38" s="15"/>
    </row>
    <row r="39" spans="1:17" s="28" customFormat="1" ht="27" customHeight="1" thickBot="1" x14ac:dyDescent="0.3">
      <c r="A39" s="39" t="s">
        <v>15</v>
      </c>
      <c r="B39" s="40"/>
      <c r="C39" s="41"/>
      <c r="D39" s="42">
        <f t="shared" ref="D39:P39" si="0">SUM(D6:D38)</f>
        <v>0</v>
      </c>
      <c r="E39" s="42">
        <f t="shared" si="0"/>
        <v>0</v>
      </c>
      <c r="F39" s="42">
        <f t="shared" si="0"/>
        <v>0</v>
      </c>
      <c r="G39" s="42">
        <f t="shared" si="0"/>
        <v>0</v>
      </c>
      <c r="H39" s="42">
        <f t="shared" si="0"/>
        <v>0</v>
      </c>
      <c r="I39" s="42">
        <f t="shared" si="0"/>
        <v>0</v>
      </c>
      <c r="J39" s="42">
        <f t="shared" si="0"/>
        <v>0</v>
      </c>
      <c r="K39" s="42">
        <f t="shared" si="0"/>
        <v>0</v>
      </c>
      <c r="L39" s="42">
        <f t="shared" si="0"/>
        <v>0</v>
      </c>
      <c r="M39" s="47">
        <f t="shared" si="0"/>
        <v>0</v>
      </c>
      <c r="N39" s="42">
        <f t="shared" si="0"/>
        <v>0</v>
      </c>
      <c r="O39" s="42">
        <f t="shared" si="0"/>
        <v>0</v>
      </c>
      <c r="P39" s="42">
        <f t="shared" si="0"/>
        <v>0</v>
      </c>
      <c r="Q39" s="83">
        <f>SUM(D39:P39)</f>
        <v>0</v>
      </c>
    </row>
  </sheetData>
  <phoneticPr fontId="3" type="noConversion"/>
  <pageMargins left="0.23622047244094491" right="0.23622047244094491" top="0.98425196850393704" bottom="0.78740157480314965" header="0.51181102362204722" footer="0.31496062992125984"/>
  <pageSetup paperSize="9" scale="90" orientation="landscape" blackAndWhite="1" horizontalDpi="300" verticalDpi="300" r:id="rId1"/>
  <headerFooter alignWithMargins="0">
    <oddFooter>&amp;C&amp;"Arial CE,kurzíva\Stránka &amp;P ze &amp;N stránek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TCEKPFLEY</vt:lpstr>
      <vt:lpstr>TCEKPFLEZE</vt:lpstr>
      <vt:lpstr>CYKY</vt:lpstr>
      <vt:lpstr>CYKY!Názvy_tisku</vt:lpstr>
      <vt:lpstr>TCEKPFLEY!Názvy_tisku</vt:lpstr>
      <vt:lpstr>TCEKPFLEZE!Názvy_tisku</vt:lpstr>
      <vt:lpstr>TCEKPFLEY!Oblast_tisku</vt:lpstr>
      <vt:lpstr>TCEKPFLEZE!Oblast_tisku</vt:lpstr>
    </vt:vector>
  </TitlesOfParts>
  <Company>Hnízdo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Krupa</dc:creator>
  <cp:lastModifiedBy>Stanislav Kryl</cp:lastModifiedBy>
  <cp:lastPrinted>2024-12-04T13:14:58Z</cp:lastPrinted>
  <dcterms:created xsi:type="dcterms:W3CDTF">1999-12-01T06:12:40Z</dcterms:created>
  <dcterms:modified xsi:type="dcterms:W3CDTF">2025-03-23T20:49:09Z</dcterms:modified>
</cp:coreProperties>
</file>