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55" yWindow="270" windowWidth="18195" windowHeight="10020"/>
  </bookViews>
  <sheets>
    <sheet name="PS 12-02-01" sheetId="20" r:id="rId1"/>
    <sheet name="hide" sheetId="4" r:id="rId2"/>
  </sheets>
  <definedNames>
    <definedName name="_xlnm._FilterDatabase" localSheetId="1" hidden="1">hide!$A$1:$L$4</definedName>
    <definedName name="_xlnm._FilterDatabase" localSheetId="0" hidden="1">'PS 12-02-01'!$A$12:$L$314</definedName>
    <definedName name="_xlnm.Print_Titles" localSheetId="0">'PS 12-02-01'!$9:$12</definedName>
    <definedName name="_xlnm.Print_Area" localSheetId="0">'PS 12-02-01'!$B$1:$L$314</definedName>
  </definedNames>
  <calcPr calcId="145621"/>
</workbook>
</file>

<file path=xl/calcChain.xml><?xml version="1.0" encoding="utf-8"?>
<calcChain xmlns="http://schemas.openxmlformats.org/spreadsheetml/2006/main">
  <c r="L310" i="20" l="1"/>
  <c r="L306" i="20"/>
  <c r="L302" i="20"/>
  <c r="L296" i="20"/>
  <c r="L292" i="20"/>
  <c r="L288" i="20"/>
  <c r="L284" i="20"/>
  <c r="L280" i="20"/>
  <c r="L276" i="20"/>
  <c r="L272" i="20"/>
  <c r="L268" i="20"/>
  <c r="L264" i="20"/>
  <c r="L260" i="20"/>
  <c r="L256" i="20"/>
  <c r="L252" i="20"/>
  <c r="L248" i="20"/>
  <c r="L244" i="20"/>
  <c r="L240" i="20"/>
  <c r="L236" i="20"/>
  <c r="L232" i="20"/>
  <c r="L228" i="20"/>
  <c r="L224" i="20"/>
  <c r="L220" i="20"/>
  <c r="L216" i="20"/>
  <c r="L212" i="20"/>
  <c r="L208" i="20"/>
  <c r="L204" i="20"/>
  <c r="L200" i="20"/>
  <c r="L196" i="20"/>
  <c r="L192" i="20"/>
  <c r="L188" i="20"/>
  <c r="L184" i="20"/>
  <c r="L180" i="20"/>
  <c r="L176" i="20"/>
  <c r="L172" i="20"/>
  <c r="L168" i="20"/>
  <c r="L164" i="20"/>
  <c r="L160" i="20"/>
  <c r="L156" i="20"/>
  <c r="L152" i="20"/>
  <c r="L148" i="20"/>
  <c r="L144" i="20"/>
  <c r="L140" i="20"/>
  <c r="L136" i="20"/>
  <c r="L132" i="20"/>
  <c r="L128" i="20"/>
  <c r="L124" i="20"/>
  <c r="L120" i="20"/>
  <c r="L116" i="20"/>
  <c r="L112" i="20"/>
  <c r="L106" i="20"/>
  <c r="L102" i="20"/>
  <c r="L98" i="20"/>
  <c r="L94" i="20"/>
  <c r="L90" i="20"/>
  <c r="L86" i="20"/>
  <c r="L82" i="20"/>
  <c r="L78" i="20"/>
  <c r="L74" i="20"/>
  <c r="L70" i="20"/>
  <c r="L66" i="20"/>
  <c r="L62" i="20"/>
  <c r="L58" i="20"/>
  <c r="L54" i="20"/>
  <c r="L50" i="20"/>
  <c r="L46" i="20"/>
  <c r="L42" i="20"/>
  <c r="L38" i="20"/>
  <c r="L34" i="20"/>
  <c r="L30" i="20"/>
  <c r="L26" i="20"/>
  <c r="B22" i="20"/>
  <c r="L22" i="20"/>
  <c r="B18" i="20"/>
  <c r="L18" i="20"/>
  <c r="L14" i="20"/>
  <c r="L9" i="20"/>
  <c r="K9" i="20"/>
  <c r="B9" i="20"/>
  <c r="F5" i="20"/>
  <c r="L1" i="20"/>
  <c r="L300" i="20" l="1"/>
  <c r="L314" i="20"/>
  <c r="B26" i="20"/>
  <c r="B30" i="20" s="1"/>
  <c r="L110" i="20"/>
  <c r="L1" i="4"/>
  <c r="B34" i="20" l="1"/>
  <c r="B38" i="20" s="1"/>
  <c r="B42" i="20" l="1"/>
  <c r="B46" i="20" l="1"/>
  <c r="B50" i="20" l="1"/>
  <c r="B54" i="20" l="1"/>
  <c r="B58" i="20" l="1"/>
  <c r="B62" i="20"/>
  <c r="B66" i="20" s="1"/>
  <c r="B70" i="20" s="1"/>
  <c r="B74" i="20" s="1"/>
  <c r="B78" i="20" s="1"/>
  <c r="B82" i="20" s="1"/>
  <c r="B86" i="20" s="1"/>
  <c r="B90" i="20" s="1"/>
  <c r="B94" i="20" s="1"/>
  <c r="B98" i="20" s="1"/>
  <c r="B102" i="20" s="1"/>
  <c r="B106" i="20" s="1"/>
  <c r="B112" i="20" s="1"/>
  <c r="B116" i="20" s="1"/>
  <c r="B120" i="20" s="1"/>
  <c r="B124" i="20" s="1"/>
  <c r="B128" i="20" s="1"/>
  <c r="B132" i="20" s="1"/>
  <c r="B136" i="20" s="1"/>
  <c r="B140" i="20" s="1"/>
  <c r="B144" i="20" s="1"/>
  <c r="B148" i="20" s="1"/>
  <c r="B152" i="20" s="1"/>
  <c r="B156" i="20" s="1"/>
  <c r="B160" i="20" s="1"/>
  <c r="B164" i="20" s="1"/>
  <c r="B168" i="20" s="1"/>
  <c r="B172" i="20" s="1"/>
  <c r="B176" i="20" s="1"/>
  <c r="B180" i="20" s="1"/>
  <c r="B184" i="20" s="1"/>
  <c r="B188" i="20" s="1"/>
  <c r="B192" i="20" s="1"/>
  <c r="B196" i="20" s="1"/>
  <c r="B200" i="20" s="1"/>
  <c r="B204" i="20" s="1"/>
  <c r="B208" i="20" s="1"/>
  <c r="B212" i="20" s="1"/>
  <c r="B216" i="20" s="1"/>
  <c r="B220" i="20" s="1"/>
  <c r="B224" i="20" s="1"/>
  <c r="B228" i="20" s="1"/>
  <c r="B232" i="20" s="1"/>
  <c r="B236" i="20" s="1"/>
  <c r="B240" i="20" s="1"/>
  <c r="B244" i="20" s="1"/>
  <c r="B248" i="20" s="1"/>
  <c r="B252" i="20" s="1"/>
  <c r="B256" i="20" s="1"/>
  <c r="B260" i="20" s="1"/>
  <c r="B264" i="20" s="1"/>
  <c r="B268" i="20" s="1"/>
  <c r="B272" i="20" s="1"/>
  <c r="B276" i="20" s="1"/>
  <c r="B280" i="20" s="1"/>
  <c r="B284" i="20" s="1"/>
  <c r="B288" i="20" s="1"/>
  <c r="B292" i="20" s="1"/>
  <c r="B296" i="20" s="1"/>
  <c r="B302" i="20" s="1"/>
  <c r="B306" i="20" s="1"/>
  <c r="B310" i="20" s="1"/>
  <c r="K2" i="20"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<sst xmlns="http://schemas.openxmlformats.org/spreadsheetml/2006/main" count="806" uniqueCount="218">
  <si>
    <t>Kód položky</t>
  </si>
  <si>
    <t>Varianta</t>
  </si>
  <si>
    <t>MJ</t>
  </si>
  <si>
    <t>Množství</t>
  </si>
  <si>
    <t>Cena</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</si>
  <si>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</si>
  <si>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</si>
  <si>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</si>
  <si>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</si>
  <si>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</si>
  <si>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</si>
  <si>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</si>
  <si>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</si>
  <si>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</si>
  <si>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</si>
  <si>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</si>
  <si>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</si>
  <si>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</si>
  <si>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</si>
  <si>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</si>
  <si>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</si>
  <si>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Díl:</t>
  </si>
  <si>
    <t>ISPROFIN:</t>
  </si>
  <si>
    <t>Označení (S-kód):</t>
  </si>
  <si>
    <t>Zahájení realizace SO/PS:</t>
  </si>
  <si>
    <t>Ukončení realizace SO/PS.</t>
  </si>
  <si>
    <t>Cenová úroveň:</t>
  </si>
  <si>
    <t>CELKEM:</t>
  </si>
  <si>
    <t>Stupeň dokumentace:</t>
  </si>
  <si>
    <t>Stádium 3</t>
  </si>
  <si>
    <t>Klasifikace SO/PS:</t>
  </si>
  <si>
    <t>Název položky/dílu</t>
  </si>
  <si>
    <t>D</t>
  </si>
  <si>
    <t>SO/PS:</t>
  </si>
  <si>
    <t>SOUPIS PRACÍ / ROZPOČET</t>
  </si>
  <si>
    <t>popis položky</t>
  </si>
  <si>
    <t>Součet za díl:</t>
  </si>
  <si>
    <t>SUDOP PRAHA a.s.</t>
  </si>
  <si>
    <t>S</t>
  </si>
  <si>
    <t>OTSKP_ŽS17</t>
  </si>
  <si>
    <t>KUS</t>
  </si>
  <si>
    <t>M</t>
  </si>
  <si>
    <t>viz textová a výkresová část projektové dokumentace</t>
  </si>
  <si>
    <t>Reiterman Aleš</t>
  </si>
  <si>
    <t xml:space="preserve">Zemní práce </t>
  </si>
  <si>
    <t>701011R</t>
  </si>
  <si>
    <t>702212</t>
  </si>
  <si>
    <t>702820</t>
  </si>
  <si>
    <t>703755</t>
  </si>
  <si>
    <t>703756</t>
  </si>
  <si>
    <t>703763</t>
  </si>
  <si>
    <t>709400</t>
  </si>
  <si>
    <t>701001</t>
  </si>
  <si>
    <t>701ADCR</t>
  </si>
  <si>
    <t>KM</t>
  </si>
  <si>
    <t>VYTYČENÍ TRASY</t>
  </si>
  <si>
    <t>KABELOVÁ CHRÁNIČKA ZEMNÍ DN PŘES 100 DO 200 MM</t>
  </si>
  <si>
    <t>VYČIŠTĚNÍ STÁVAJÍCÍHO KABELOVÉHO PROSTUPU Z TVÁRNIC NEBO CHRÁNIČEK BEZ KABELOVÉ KOMORY</t>
  </si>
  <si>
    <t>PROTIPOŽÁRNÍ UCPÁVKA PROSTUPU KABELOVÉHO PR. DO 200MM, DO EI 90 MIN.</t>
  </si>
  <si>
    <t>PROTIPOŽÁRNÍ TMEL ( TUBA - 1000ML ), DO EI 90 MIN.</t>
  </si>
  <si>
    <t>KABELOVÁ UCPÁVKA VODĚ ODOLNÁ PRO VNITŘNÍ PRŮMĚR OTVORU 105 - 185MM</t>
  </si>
  <si>
    <t>ZATAŽENÍ LANKA DO CHRÁNIČKY NEBO ŽLABU</t>
  </si>
  <si>
    <t>OZNAČOVACÍ ŠTÍTEK KABELOVÉHO VEDENÍ, SPOJKY NEBO KABELOVÉ SKŘÍNĚ (VČETNĚ OBJÍMKY)</t>
  </si>
  <si>
    <t>GEODETICKÉ ZAMĚŘENÍ TRASY</t>
  </si>
  <si>
    <t>SUDOP R-208</t>
  </si>
  <si>
    <t>1. Položka obsahuje:
 – vytyčení nové trasy vedení na stěně či v terénu. Položka neobsahuje:
 X
3. Způsob měření:
Udává se v metrech vybourané rýhy</t>
  </si>
  <si>
    <t>Položka obsahuje: Geodetické zaměření trasy. Dále obsahuje cenu za pom. mechanismy včetně všech ostatních vedlejších nákladů.</t>
  </si>
  <si>
    <t>Dodávky + montáže + nosný materiál</t>
  </si>
  <si>
    <t>75J212</t>
  </si>
  <si>
    <t>742F12</t>
  </si>
  <si>
    <t>75I311</t>
  </si>
  <si>
    <t>75I31X</t>
  </si>
  <si>
    <t>75IF21</t>
  </si>
  <si>
    <t>75IF2X</t>
  </si>
  <si>
    <t>75IFA1</t>
  </si>
  <si>
    <t>75IFAX</t>
  </si>
  <si>
    <t>75IFB1</t>
  </si>
  <si>
    <t>75IFBX</t>
  </si>
  <si>
    <t>75IF31</t>
  </si>
  <si>
    <t>75IF3X</t>
  </si>
  <si>
    <t>75IF91</t>
  </si>
  <si>
    <t>75IF9X</t>
  </si>
  <si>
    <t>741C04</t>
  </si>
  <si>
    <t>741C05</t>
  </si>
  <si>
    <t>742K12</t>
  </si>
  <si>
    <t>741C01</t>
  </si>
  <si>
    <t>75IH21</t>
  </si>
  <si>
    <t>75IH31</t>
  </si>
  <si>
    <t>75IH81</t>
  </si>
  <si>
    <t>75IH8X</t>
  </si>
  <si>
    <t>75IH91</t>
  </si>
  <si>
    <t>75IH9X</t>
  </si>
  <si>
    <t>75II21</t>
  </si>
  <si>
    <t>75IJ11</t>
  </si>
  <si>
    <t>75IJ12</t>
  </si>
  <si>
    <t>75IJ13</t>
  </si>
  <si>
    <t>75IJ14</t>
  </si>
  <si>
    <t>75K112</t>
  </si>
  <si>
    <t>75K11X</t>
  </si>
  <si>
    <t>75IL71R</t>
  </si>
  <si>
    <t>KABEL SDĚLOVACÍ PRO VNITŘNÍ POUŽITÍ DO 10 PÁRŮ PRŮMĚRU 0,5 MM</t>
  </si>
  <si>
    <t>KABEL NN NEBO VODIČ JEDNOŽÍLOVÝ CU S PLASTOVOU IZOLACÍ OD 4 DO 16 MM2</t>
  </si>
  <si>
    <t>KABEL ZEMNÍ DVOUPLÁŠŤOVÝ S PANCÍŘEM PRŮMĚRU ŽÍLY 0,6 MM DO 5XN</t>
  </si>
  <si>
    <t>KABEL ZEMNÍ DVOUPLÁŠŤOVÝ S PANCÍŘEM PRŮMĚRU ŽÍLY 0,6 MM - MONTÁŽ</t>
  </si>
  <si>
    <t>ROZPOJOVACÍ SVORKOVNICE 2/10, 2/8</t>
  </si>
  <si>
    <t>ROZPOJOVACÍ SVORKOVNICE 2/10, 2/8 - MONTÁŽ</t>
  </si>
  <si>
    <t>NOSNÍK BLESKOJISTEK - DODÁVKA</t>
  </si>
  <si>
    <t>NOSNÍK BLESKOJISTEK - MONTÁŽ</t>
  </si>
  <si>
    <t>BLESKOJISTKA - DODÁVKA</t>
  </si>
  <si>
    <t>BLESKOJISTKA - MONTÁŽ</t>
  </si>
  <si>
    <t>ZEMNÍCÍ SVORKOVNICE - DODÁVKA</t>
  </si>
  <si>
    <t>ZEMNÍCÍ SVORKOVNICE - MONTÁŽ</t>
  </si>
  <si>
    <t>KONSTRUKCE DO SKŘÍNĚ 19" PRO UPEVNĚNÍ ZAŘÍZENÍ - DODÁVKA</t>
  </si>
  <si>
    <t>KONSTRUKCE DO SKŘÍNĚ 19" PRO UPEVNĚNÍ ZAŘÍZENÍ - MONTÁŽ</t>
  </si>
  <si>
    <t>OCHRANNÉ POSPOJOVÁNÍ CU VODIČEM DO 16 MM2</t>
  </si>
  <si>
    <t>SPOJOVÁNÍ UZEMŇOVACÍCH VODIČŮ</t>
  </si>
  <si>
    <t>UKONČENÍ JEDNOŽÍLOVÉHO KABELU V ROZVADĚČI NEBO NA PŘÍSTROJI OD 4 DO 16 MM2</t>
  </si>
  <si>
    <t>EKVIPOTENCIÁLNÍ PŘÍPOJNICE</t>
  </si>
  <si>
    <t>UKONČENÍ KABELU CELOPLASTOVÝHO S PANCÍŘEM DO 40 ŽIL</t>
  </si>
  <si>
    <t>UKONČENÍ KABELU FORMA KABELOVÁ DÉLKY DO 0,5 M DO 5XN</t>
  </si>
  <si>
    <t>UKONČENÍ KABELU OBJÍMKA KABELOVÁ - DODÁVKA</t>
  </si>
  <si>
    <t>UKONČENÍ KABELU OBJÍMKA KABELOVÁ - MONTÁŽ</t>
  </si>
  <si>
    <t>UKONČENÍ KABELU ŠTÍTEK KABELOVÝ - DODÁVKA</t>
  </si>
  <si>
    <t>UKONČENÍ KABELU ŠTÍTEK KABELOVÝ - MONTÁŽ</t>
  </si>
  <si>
    <t>SPOJKA PRO CELOPLASTOVÉ KABELY S PANCÍŘEM DO 100 ŽIL</t>
  </si>
  <si>
    <t>MĚŘENÍ - ZŘÍZENÍ VÝVODU KABELOVÉHO PLÁŠTĚ PRO MĚŘENÍ</t>
  </si>
  <si>
    <t>MĚŘENÍ JEDNOSMĚRNÉ NA SDĚLOVACÍM KABELU</t>
  </si>
  <si>
    <t>MĚŘENÍ ÚTLUMU PŘESLECHU NA BLÍZKÉM KONCI NA MÍSTNÍM SDĚL. KABELU ZA 1 ČTYŘKU XN A 1 MĚŘENÝ ÚSEK</t>
  </si>
  <si>
    <t>MĚŘENÍ A VYROVNÁNÍ KAPACITNÍCH NEROVNOVÁH NA MÍSTNÍM SDĚLOVACÍM KABELU, KABEL DO 4 KM DÉLKY, 1 ČTYŘKA</t>
  </si>
  <si>
    <t>TRANSFORMÁTOR ODDĚLOVACÍ (OCHRANNÝ) PŘES 1000 VA</t>
  </si>
  <si>
    <t>TRANSFORMÁTOR ODDĚLOVACÍ (OCHRANNÝ) - MONTÁŽ</t>
  </si>
  <si>
    <t>KABELOVÁ KNIHA - VYHOTOVENÍ</t>
  </si>
  <si>
    <t>KMPÁR</t>
  </si>
  <si>
    <t>KMČTYŘKA</t>
  </si>
  <si>
    <t>ÚSEK</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</si>
  <si>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</si>
  <si>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Poplatky za skládky</t>
  </si>
  <si>
    <t>015120</t>
  </si>
  <si>
    <t>015310</t>
  </si>
  <si>
    <t>POPLATKY ZA LIKVIDACŮ ODPADŮ NEKONTAMINOVANÝCH - 17 01 02  STAVEBNÍ A DEMOLIČNÍ SUŤ (CIHLY)</t>
  </si>
  <si>
    <t>T</t>
  </si>
  <si>
    <t>POPLATKY ZA LIKVIDACŮ ODPADŮ NEKONTAMINOVANÝCH - 16 02 14  ELEKTROŠROT (VYŘAZENÁ EL. ZAŘÍZENÍ A PŘÍSTR. - AL, CU A VZ. KOVY)</t>
  </si>
  <si>
    <t>Zvýšení traťové rychlosti v úseku Oldřichov u Duchcova - Bílina</t>
  </si>
  <si>
    <t>5423720012</t>
  </si>
  <si>
    <t>S631500727</t>
  </si>
  <si>
    <t>PS 12-02-01</t>
  </si>
  <si>
    <t>ŽST Bílina, MK</t>
  </si>
  <si>
    <t>13173</t>
  </si>
  <si>
    <t>HLOUBENÍ JAM ZAPAŽ I NEPAŽ TŘ. I</t>
  </si>
  <si>
    <t>M3</t>
  </si>
  <si>
    <t>131738</t>
  </si>
  <si>
    <t>HLOUBENÍ JAM ZAPAŽ I NEPAŽ TŘ. I, ODVOZ DO 20KM</t>
  </si>
  <si>
    <t>13273</t>
  </si>
  <si>
    <t>HLOUBENÍ RÝH ŠÍŘ DO 2M PAŽ I NEPAŽ TŘ. I</t>
  </si>
  <si>
    <t>132738</t>
  </si>
  <si>
    <t>HLOUBENÍ RÝH ŠÍŘ DO 2M PAŽ I NEPAŽ TŘ. I, ODVOZ DO 20KM</t>
  </si>
  <si>
    <t>17411</t>
  </si>
  <si>
    <t>ZÁSYP JAM A RÝH ZEMINOU SE ZHUTNĚNÍM</t>
  </si>
  <si>
    <t>14173</t>
  </si>
  <si>
    <t>PROTLAČOVÁNÍ POTRUBÍ Z PLAST HMOT DN DO 200MM</t>
  </si>
  <si>
    <t>702111</t>
  </si>
  <si>
    <t>KABELOVÝ ŽLAB ZEMNÍ VČETNĚ KRYTU SVĚTLÉ ŠÍŘKY DO 120 MM</t>
  </si>
  <si>
    <t>702901</t>
  </si>
  <si>
    <t>ZASYPÁNÍ KABELOVÉHO ŽLABU VRSTVOU Z PŘESÁTÉHO PÍSKU SVĚTLÉ ŠÍŘKY DO 120 MM</t>
  </si>
  <si>
    <t>702312</t>
  </si>
  <si>
    <t>ZAKRYTÍ KABELŮ VÝSTRAŽNOU FÓLIÍ ŠÍŘKY PŘES 20 DO 40 CM</t>
  </si>
  <si>
    <t>967138</t>
  </si>
  <si>
    <t>VYBOURÁNÍ ČÁSTÍ KONSTRUKCÍ KAMENNÝCH NA MC S ODVOZEM DO 20KM</t>
  </si>
  <si>
    <t>709110</t>
  </si>
  <si>
    <t>PROVIZORNÍ ZAJIŠTĚNÍ KABELU VE VÝKOPU</t>
  </si>
  <si>
    <t>709210</t>
  </si>
  <si>
    <t>KŘIŽOVATKA KABELOVÝCH VEDENÍ SE STÁVAJÍCÍ INŽENÝRSKOU SÍTÍ (KABELEM, POTRUBÍM APOD.)</t>
  </si>
  <si>
    <t>709310</t>
  </si>
  <si>
    <t>VYPODLOŽENÍ, ODDĚLENÍ A KRYTÍ SPOJKY NEBO ODBOČNICE PRO KABEL DO 10 KV</t>
  </si>
  <si>
    <t>701003</t>
  </si>
  <si>
    <t>BETONOVÝ OZNAČNÍK</t>
  </si>
  <si>
    <t>701004</t>
  </si>
  <si>
    <t>VYHLEDÁVACÍ MARKER ZEMNÍ</t>
  </si>
  <si>
    <t>75IEC1</t>
  </si>
  <si>
    <t>VENKOVNÍ TELEFONNÍ OBJEKT NA SLOUPKU</t>
  </si>
  <si>
    <t>75IECX</t>
  </si>
  <si>
    <t>VENKOVNÍ TELEFONNÍ OBJEKT - MONTÁŽ</t>
  </si>
  <si>
    <t>75IECY</t>
  </si>
  <si>
    <t>VENKOVNÍ TELEFONNÍ OBJEKT - DEMONTÁŽ</t>
  </si>
  <si>
    <t>75IF41</t>
  </si>
  <si>
    <t>MONTÁŽNÍ RÁM DO 10+1 - DODÁVKA</t>
  </si>
  <si>
    <t>75IF4X</t>
  </si>
  <si>
    <t>MONTÁŽNÍ RÁM DO 10+1 - MONTÁŽ</t>
  </si>
  <si>
    <t>75IG11</t>
  </si>
  <si>
    <t>TYČ UZEMŇOVACÍ - DODÁVKA</t>
  </si>
  <si>
    <t>75IG1X</t>
  </si>
  <si>
    <t>TYČ UZEMŇOVACÍ - MONTÁŽ</t>
  </si>
  <si>
    <t>75IG61</t>
  </si>
  <si>
    <t>VEDENÍ UZEMŇOVACÍ V ZEMI Z FEZN DRÁTU DO 120 MM2 - DODÁVKA</t>
  </si>
  <si>
    <t>75IG6X</t>
  </si>
  <si>
    <t>VEDENÍ UZEMŇOVACÍ V ZEMI Z FEZN DRÁTU DO 120 MM2  - MONTÁŽ</t>
  </si>
  <si>
    <t>75IG21</t>
  </si>
  <si>
    <t>SVORKA ROZPOJOVACÍ ZKUŠEBNÍ - DODÁVKA</t>
  </si>
  <si>
    <t>75IG2X</t>
  </si>
  <si>
    <t>SVORKA ROZPOJOVACÍ ZKUŠEBNÍ - MONTÁŽ</t>
  </si>
  <si>
    <t>75II2X</t>
  </si>
  <si>
    <t>SPOJKA PRO CELOPLASTOVÉ KABELY S PANCÍŘEM - MONTÁŽ</t>
  </si>
  <si>
    <t>75II61</t>
  </si>
  <si>
    <t>SPOJKA - ODBOČOVACÍ SOUPRAVA MALÁ</t>
  </si>
  <si>
    <t>75II6X</t>
  </si>
  <si>
    <t>SPOJKA - ODBOČOVACÍ SOUPRAVA - MONTÁŽ</t>
  </si>
  <si>
    <t>75K11Y</t>
  </si>
  <si>
    <t>TRANSFORMÁTOR ODDĚLOVACÍ (OCHRANNÝ) - DEMONTÁŽ</t>
  </si>
  <si>
    <t>015111</t>
  </si>
  <si>
    <t>POPLATKY ZA LIKVIDACŮ ODPADŮ NEKONTAMINOVANÝCH - 17 05 04  VYTĚŽENÉ ZEMINY A HORNINY -  I. TŘÍDA TĚŽITELNOSTI</t>
  </si>
  <si>
    <t>Technická specifikace položky odpovídá příslušné cenové soustavě</t>
  </si>
  <si>
    <t>Součet</t>
  </si>
  <si>
    <t>za  Díl</t>
  </si>
  <si>
    <t>D.2</t>
  </si>
  <si>
    <t>Železniční sdělovací zařízení</t>
  </si>
  <si>
    <t>SŽDC s.o.</t>
  </si>
  <si>
    <t>75J</t>
  </si>
  <si>
    <t>015</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</si>
</sst>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Kč&quot;* #,##0.00_);_(&quot;Kč&quot;* \(#,##0.00\);_(&quot;Kč&quot;* &quot;-&quot;??_);_(@_)"/>
    <numFmt numFmtId="165" formatCode="_(* #,##0.00_);_(* \(#,##0.00\);_(* &quot;-&quot;??_);_(@_)"/>
    <numFmt numFmtId="166" formatCode="#,##0.00\ &quot;Kč&quot;"/>
    <numFmt numFmtId="167" formatCode="m\/yyyy"/>
    <numFmt numFmtId="168" formatCode="#,##0.000"/>
  </numFmts>
  <fonts count="90"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8"/>
      <color rgb="FFFF0000"/>
      <name val="Arial"/>
      <family val="2"/>
      <charset val="238"/>
    </font>
    <font>
      <sz val="11"/>
      <color theme="1"/>
      <name val="Calibri"/>
      <family val="2"/>
      <charset val="238"/>
      <scheme val="minor"/>
    </font>
    <font>
      <sz val="10"/>
      <name val="Arial"/>
      <family val="2"/>
      <charset val="238"/>
    </font>
    <font>
      <sz val="9"/>
      <name val="Arial CE"/>
    </font>
    <font>
      <sz val="10"/>
      <name val="Arial CE"/>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62"/>
      <name val="Calibri"/>
      <family val="2"/>
      <charset val="238"/>
    </font>
    <font>
      <b/>
      <sz val="13"/>
      <color indexed="62"/>
      <name val="Calibri"/>
      <family val="2"/>
      <charset val="238"/>
    </font>
    <font>
      <b/>
      <sz val="11"/>
      <color indexed="62"/>
      <name val="Calibri"/>
      <family val="2"/>
      <charset val="238"/>
    </font>
    <font>
      <b/>
      <sz val="18"/>
      <color indexed="62"/>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color indexed="8"/>
      <name val="Arial"/>
      <family val="2"/>
      <charset val="238"/>
    </font>
    <font>
      <sz val="10"/>
      <name val="Arial CE"/>
      <family val="2"/>
      <charset val="238"/>
    </font>
    <font>
      <sz val="10"/>
      <name val="Helv"/>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0"/>
      <name val="Arial Unicode MS"/>
      <family val="2"/>
      <charset val="238"/>
    </font>
    <font>
      <sz val="11"/>
      <color indexed="8"/>
      <name val="Arial Unicode MS"/>
      <family val="2"/>
      <charset val="238"/>
    </font>
    <font>
      <sz val="11"/>
      <color indexed="9"/>
      <name val="Arial Unicode MS"/>
      <family val="2"/>
      <charset val="238"/>
    </font>
    <font>
      <b/>
      <sz val="11"/>
      <color indexed="8"/>
      <name val="Arial Unicode MS"/>
      <family val="2"/>
      <charset val="238"/>
    </font>
    <font>
      <sz val="11"/>
      <color indexed="20"/>
      <name val="Arial Unicode MS"/>
      <family val="2"/>
      <charset val="238"/>
    </font>
    <font>
      <b/>
      <sz val="11"/>
      <color indexed="9"/>
      <name val="Arial Unicode MS"/>
      <family val="2"/>
      <charset val="238"/>
    </font>
    <font>
      <b/>
      <sz val="15"/>
      <color indexed="56"/>
      <name val="Arial Unicode MS"/>
      <family val="2"/>
      <charset val="238"/>
    </font>
    <font>
      <b/>
      <sz val="13"/>
      <color indexed="56"/>
      <name val="Arial Unicode MS"/>
      <family val="2"/>
      <charset val="238"/>
    </font>
    <font>
      <b/>
      <sz val="11"/>
      <color indexed="56"/>
      <name val="Arial Unicode MS"/>
      <family val="2"/>
      <charset val="238"/>
    </font>
    <font>
      <sz val="11"/>
      <color indexed="60"/>
      <name val="Arial Unicode MS"/>
      <family val="2"/>
      <charset val="238"/>
    </font>
    <font>
      <sz val="10"/>
      <name val="MS Sans Serif"/>
      <family val="2"/>
      <charset val="238"/>
    </font>
    <font>
      <sz val="11"/>
      <color indexed="52"/>
      <name val="Arial Unicode MS"/>
      <family val="2"/>
      <charset val="238"/>
    </font>
    <font>
      <sz val="11"/>
      <color indexed="17"/>
      <name val="Arial Unicode MS"/>
      <family val="2"/>
      <charset val="238"/>
    </font>
    <font>
      <sz val="11"/>
      <color indexed="10"/>
      <name val="Arial Unicode MS"/>
      <family val="2"/>
      <charset val="238"/>
    </font>
    <font>
      <sz val="11"/>
      <color indexed="62"/>
      <name val="Arial Unicode MS"/>
      <family val="2"/>
      <charset val="238"/>
    </font>
    <font>
      <b/>
      <sz val="11"/>
      <color indexed="52"/>
      <name val="Arial Unicode MS"/>
      <family val="2"/>
      <charset val="238"/>
    </font>
    <font>
      <b/>
      <sz val="11"/>
      <color indexed="63"/>
      <name val="Arial Unicode MS"/>
      <family val="2"/>
      <charset val="238"/>
    </font>
    <font>
      <i/>
      <sz val="11"/>
      <color indexed="23"/>
      <name val="Arial Unicode MS"/>
      <family val="2"/>
      <charset val="238"/>
    </font>
    <font>
      <sz val="10"/>
      <color indexed="8"/>
      <name val="Arial"/>
      <family val="2"/>
    </font>
    <font>
      <sz val="8"/>
      <color indexed="8"/>
      <name val="Arial"/>
      <family val="2"/>
      <charset val="238"/>
    </font>
    <font>
      <u/>
      <sz val="9.35"/>
      <color indexed="12"/>
      <name val="Calibri"/>
      <family val="2"/>
      <charset val="238"/>
    </font>
  </fonts>
  <fills count="36">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indexed="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54"/>
      </patternFill>
    </fill>
    <fill>
      <patternFill patternType="solid">
        <fgColor rgb="FFFFC000"/>
        <bgColor indexed="64"/>
      </patternFill>
    </fill>
    <fill>
      <patternFill patternType="solid">
        <fgColor theme="4" tint="0.79995117038483843"/>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bottom style="double">
        <color indexed="64"/>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49"/>
      </bottom>
      <diagonal/>
    </border>
    <border>
      <left/>
      <right/>
      <top/>
      <bottom style="medium">
        <color indexed="49"/>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top style="medium">
        <color indexed="64"/>
      </top>
      <bottom/>
      <diagonal/>
    </border>
    <border>
      <left style="thick">
        <color indexed="64"/>
      </left>
      <right/>
      <top style="medium">
        <color indexed="64"/>
      </top>
      <bottom/>
      <diagonal/>
    </border>
    <border>
      <left/>
      <right style="thick">
        <color indexed="64"/>
      </right>
      <top style="medium">
        <color indexed="64"/>
      </top>
      <bottom/>
      <diagonal/>
    </border>
  </borders>
  <cellStyleXfs count="2206">
    <xf numFmtId="0" fontId="0" fillId="0" borderId="0"/>
    <xf numFmtId="0" fontId="4" fillId="0" borderId="0">
      <alignment vertical="center"/>
    </xf>
    <xf numFmtId="0" fontId="6" fillId="0" borderId="0">
      <alignment vertical="center"/>
    </xf>
    <xf numFmtId="0" fontId="4" fillId="0" borderId="0"/>
    <xf numFmtId="0" fontId="42" fillId="0" borderId="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1" borderId="0" applyNumberFormat="0" applyBorder="0" applyAlignment="0" applyProtection="0"/>
    <xf numFmtId="0" fontId="45" fillId="10" borderId="0" applyNumberFormat="0" applyBorder="0" applyAlignment="0" applyProtection="0"/>
    <xf numFmtId="0" fontId="45" fillId="11" borderId="0" applyNumberFormat="0" applyBorder="0" applyAlignment="0" applyProtection="0"/>
    <xf numFmtId="0" fontId="45" fillId="11" borderId="0" applyNumberFormat="0" applyBorder="0" applyAlignment="0" applyProtection="0"/>
    <xf numFmtId="0" fontId="70" fillId="11" borderId="0" applyNumberFormat="0" applyBorder="0" applyAlignment="0" applyProtection="0"/>
    <xf numFmtId="0" fontId="70" fillId="11" borderId="0" applyNumberFormat="0" applyBorder="0" applyAlignment="0" applyProtection="0"/>
    <xf numFmtId="0" fontId="45" fillId="10"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3" borderId="0" applyNumberFormat="0" applyBorder="0" applyAlignment="0" applyProtection="0"/>
    <xf numFmtId="0" fontId="45" fillId="12" borderId="0" applyNumberFormat="0" applyBorder="0" applyAlignment="0" applyProtection="0"/>
    <xf numFmtId="0" fontId="45" fillId="13" borderId="0" applyNumberFormat="0" applyBorder="0" applyAlignment="0" applyProtection="0"/>
    <xf numFmtId="0" fontId="45" fillId="13" borderId="0" applyNumberFormat="0" applyBorder="0" applyAlignment="0" applyProtection="0"/>
    <xf numFmtId="0" fontId="70" fillId="13" borderId="0" applyNumberFormat="0" applyBorder="0" applyAlignment="0" applyProtection="0"/>
    <xf numFmtId="0" fontId="70" fillId="13" borderId="0" applyNumberFormat="0" applyBorder="0" applyAlignment="0" applyProtection="0"/>
    <xf numFmtId="0" fontId="45" fillId="12"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5"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45" fillId="15" borderId="0" applyNumberFormat="0" applyBorder="0" applyAlignment="0" applyProtection="0"/>
    <xf numFmtId="0" fontId="70" fillId="15" borderId="0" applyNumberFormat="0" applyBorder="0" applyAlignment="0" applyProtection="0"/>
    <xf numFmtId="0" fontId="70" fillId="15" borderId="0" applyNumberFormat="0" applyBorder="0" applyAlignment="0" applyProtection="0"/>
    <xf numFmtId="0" fontId="45" fillId="14"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0"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0" borderId="0" applyNumberFormat="0" applyBorder="0" applyAlignment="0" applyProtection="0"/>
    <xf numFmtId="0" fontId="45"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70" fillId="17"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70" fillId="12" borderId="0" applyNumberFormat="0" applyBorder="0" applyAlignment="0" applyProtection="0"/>
    <xf numFmtId="0" fontId="45" fillId="12" borderId="0" applyNumberFormat="0" applyBorder="0" applyAlignment="0" applyProtection="0"/>
    <xf numFmtId="0" fontId="45" fillId="11" borderId="0" applyNumberFormat="0" applyBorder="0" applyAlignment="0" applyProtection="0"/>
    <xf numFmtId="0" fontId="45" fillId="13" borderId="0" applyNumberFormat="0" applyBorder="0" applyAlignment="0" applyProtection="0"/>
    <xf numFmtId="0" fontId="45" fillId="15" borderId="0" applyNumberFormat="0" applyBorder="0" applyAlignment="0" applyProtection="0"/>
    <xf numFmtId="0" fontId="45" fillId="16" borderId="0" applyNumberFormat="0" applyBorder="0" applyAlignment="0" applyProtection="0"/>
    <xf numFmtId="0" fontId="45" fillId="17"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8" borderId="0" applyNumberFormat="0" applyBorder="0" applyAlignment="0" applyProtection="0"/>
    <xf numFmtId="0" fontId="45"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70" fillId="20"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2" borderId="0" applyNumberFormat="0" applyBorder="0" applyAlignment="0" applyProtection="0"/>
    <xf numFmtId="0" fontId="45" fillId="21" borderId="0" applyNumberFormat="0" applyBorder="0" applyAlignment="0" applyProtection="0"/>
    <xf numFmtId="0" fontId="45" fillId="22" borderId="0" applyNumberFormat="0" applyBorder="0" applyAlignment="0" applyProtection="0"/>
    <xf numFmtId="0" fontId="45" fillId="22" borderId="0" applyNumberFormat="0" applyBorder="0" applyAlignment="0" applyProtection="0"/>
    <xf numFmtId="0" fontId="70" fillId="22" borderId="0" applyNumberFormat="0" applyBorder="0" applyAlignment="0" applyProtection="0"/>
    <xf numFmtId="0" fontId="70" fillId="22" borderId="0" applyNumberFormat="0" applyBorder="0" applyAlignment="0" applyProtection="0"/>
    <xf numFmtId="0" fontId="45" fillId="21"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6" borderId="0" applyNumberFormat="0" applyBorder="0" applyAlignment="0" applyProtection="0"/>
    <xf numFmtId="0" fontId="45" fillId="18" borderId="0" applyNumberFormat="0" applyBorder="0" applyAlignment="0" applyProtection="0"/>
    <xf numFmtId="0" fontId="45" fillId="16" borderId="0" applyNumberFormat="0" applyBorder="0" applyAlignment="0" applyProtection="0"/>
    <xf numFmtId="0" fontId="45" fillId="16" borderId="0" applyNumberFormat="0" applyBorder="0" applyAlignment="0" applyProtection="0"/>
    <xf numFmtId="0" fontId="70" fillId="16" borderId="0" applyNumberFormat="0" applyBorder="0" applyAlignment="0" applyProtection="0"/>
    <xf numFmtId="0" fontId="70" fillId="16"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70" fillId="19"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23" borderId="0" applyNumberFormat="0" applyBorder="0" applyAlignment="0" applyProtection="0"/>
    <xf numFmtId="0" fontId="45" fillId="12" borderId="0" applyNumberFormat="0" applyBorder="0" applyAlignment="0" applyProtection="0"/>
    <xf numFmtId="0" fontId="45" fillId="23" borderId="0" applyNumberFormat="0" applyBorder="0" applyAlignment="0" applyProtection="0"/>
    <xf numFmtId="0" fontId="45" fillId="23" borderId="0" applyNumberFormat="0" applyBorder="0" applyAlignment="0" applyProtection="0"/>
    <xf numFmtId="0" fontId="70" fillId="23" borderId="0" applyNumberFormat="0" applyBorder="0" applyAlignment="0" applyProtection="0"/>
    <xf numFmtId="0" fontId="70" fillId="23" borderId="0" applyNumberFormat="0" applyBorder="0" applyAlignment="0" applyProtection="0"/>
    <xf numFmtId="0" fontId="45" fillId="12" borderId="0" applyNumberFormat="0" applyBorder="0" applyAlignment="0" applyProtection="0"/>
    <xf numFmtId="0" fontId="45" fillId="19" borderId="0" applyNumberFormat="0" applyBorder="0" applyAlignment="0" applyProtection="0"/>
    <xf numFmtId="0" fontId="45" fillId="20" borderId="0" applyNumberFormat="0" applyBorder="0" applyAlignment="0" applyProtection="0"/>
    <xf numFmtId="0" fontId="45" fillId="22" borderId="0" applyNumberFormat="0" applyBorder="0" applyAlignment="0" applyProtection="0"/>
    <xf numFmtId="0" fontId="45" fillId="16" borderId="0" applyNumberFormat="0" applyBorder="0" applyAlignment="0" applyProtection="0"/>
    <xf numFmtId="0" fontId="45" fillId="19" borderId="0" applyNumberFormat="0" applyBorder="0" applyAlignment="0" applyProtection="0"/>
    <xf numFmtId="0" fontId="45" fillId="23"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5" borderId="0" applyNumberFormat="0" applyBorder="0" applyAlignment="0" applyProtection="0"/>
    <xf numFmtId="0" fontId="46" fillId="24" borderId="0" applyNumberFormat="0" applyBorder="0" applyAlignment="0" applyProtection="0"/>
    <xf numFmtId="0" fontId="46" fillId="25" borderId="0" applyNumberFormat="0" applyBorder="0" applyAlignment="0" applyProtection="0"/>
    <xf numFmtId="0" fontId="46" fillId="25" borderId="0" applyNumberFormat="0" applyBorder="0" applyAlignment="0" applyProtection="0"/>
    <xf numFmtId="0" fontId="71" fillId="25" borderId="0" applyNumberFormat="0" applyBorder="0" applyAlignment="0" applyProtection="0"/>
    <xf numFmtId="0" fontId="71" fillId="25" borderId="0" applyNumberFormat="0" applyBorder="0" applyAlignment="0" applyProtection="0"/>
    <xf numFmtId="0" fontId="46" fillId="24" borderId="0" applyNumberFormat="0" applyBorder="0" applyAlignment="0" applyProtection="0"/>
    <xf numFmtId="0" fontId="46"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71" fillId="20"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2" borderId="0" applyNumberFormat="0" applyBorder="0" applyAlignment="0" applyProtection="0"/>
    <xf numFmtId="0" fontId="46" fillId="21" borderId="0" applyNumberFormat="0" applyBorder="0" applyAlignment="0" applyProtection="0"/>
    <xf numFmtId="0" fontId="46" fillId="22" borderId="0" applyNumberFormat="0" applyBorder="0" applyAlignment="0" applyProtection="0"/>
    <xf numFmtId="0" fontId="46" fillId="22" borderId="0" applyNumberFormat="0" applyBorder="0" applyAlignment="0" applyProtection="0"/>
    <xf numFmtId="0" fontId="71" fillId="22" borderId="0" applyNumberFormat="0" applyBorder="0" applyAlignment="0" applyProtection="0"/>
    <xf numFmtId="0" fontId="71" fillId="22" borderId="0" applyNumberFormat="0" applyBorder="0" applyAlignment="0" applyProtection="0"/>
    <xf numFmtId="0" fontId="46" fillId="21"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18"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18"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27" borderId="0" applyNumberFormat="0" applyBorder="0" applyAlignment="0" applyProtection="0"/>
    <xf numFmtId="0" fontId="46" fillId="12" borderId="0" applyNumberFormat="0" applyBorder="0" applyAlignment="0" applyProtection="0"/>
    <xf numFmtId="0" fontId="46" fillId="27" borderId="0" applyNumberFormat="0" applyBorder="0" applyAlignment="0" applyProtection="0"/>
    <xf numFmtId="0" fontId="46" fillId="27" borderId="0" applyNumberFormat="0" applyBorder="0" applyAlignment="0" applyProtection="0"/>
    <xf numFmtId="0" fontId="71" fillId="27" borderId="0" applyNumberFormat="0" applyBorder="0" applyAlignment="0" applyProtection="0"/>
    <xf numFmtId="0" fontId="71" fillId="27" borderId="0" applyNumberFormat="0" applyBorder="0" applyAlignment="0" applyProtection="0"/>
    <xf numFmtId="0" fontId="46" fillId="12" borderId="0" applyNumberFormat="0" applyBorder="0" applyAlignment="0" applyProtection="0"/>
    <xf numFmtId="0" fontId="46" fillId="25" borderId="0" applyNumberFormat="0" applyBorder="0" applyAlignment="0" applyProtection="0"/>
    <xf numFmtId="0" fontId="46" fillId="20" borderId="0" applyNumberFormat="0" applyBorder="0" applyAlignment="0" applyProtection="0"/>
    <xf numFmtId="0" fontId="46" fillId="22"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27" borderId="0" applyNumberFormat="0" applyBorder="0" applyAlignment="0" applyProtection="0"/>
    <xf numFmtId="0" fontId="46" fillId="28"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48" fillId="13" borderId="0" applyNumberFormat="0" applyBorder="0" applyAlignment="0" applyProtection="0"/>
    <xf numFmtId="0" fontId="59" fillId="18" borderId="53" applyNumberFormat="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5" applyNumberFormat="0" applyFill="0" applyAlignment="0" applyProtection="0"/>
    <xf numFmtId="0" fontId="47" fillId="0" borderId="54" applyNumberFormat="0" applyFill="0" applyAlignment="0" applyProtection="0"/>
    <xf numFmtId="0" fontId="47" fillId="0" borderId="55" applyNumberFormat="0" applyFill="0" applyAlignment="0" applyProtection="0"/>
    <xf numFmtId="0" fontId="47" fillId="0" borderId="55" applyNumberFormat="0" applyFill="0" applyAlignment="0" applyProtection="0"/>
    <xf numFmtId="0" fontId="72" fillId="0" borderId="55" applyNumberFormat="0" applyFill="0" applyAlignment="0" applyProtection="0"/>
    <xf numFmtId="0" fontId="72" fillId="0" borderId="55" applyNumberFormat="0" applyFill="0" applyAlignment="0" applyProtection="0"/>
    <xf numFmtId="0" fontId="47" fillId="0" borderId="54" applyNumberFormat="0" applyFill="0" applyAlignment="0" applyProtection="0"/>
    <xf numFmtId="165" fontId="4" fillId="0" borderId="0" applyFont="0" applyFill="0" applyBorder="0" applyAlignment="0" applyProtection="0"/>
    <xf numFmtId="165" fontId="4" fillId="0" borderId="0" applyFont="0" applyFill="0" applyBorder="0" applyAlignment="0" applyProtection="0"/>
    <xf numFmtId="0" fontId="62" fillId="0" borderId="0">
      <alignment vertical="top"/>
    </xf>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0" fontId="61" fillId="0" borderId="0" applyNumberFormat="0" applyFill="0" applyBorder="0" applyAlignment="0" applyProtection="0"/>
    <xf numFmtId="0" fontId="88" fillId="0" borderId="0"/>
    <xf numFmtId="0" fontId="56" fillId="15" borderId="0" applyNumberFormat="0" applyBorder="0" applyAlignment="0" applyProtection="0"/>
    <xf numFmtId="0" fontId="65" fillId="0" borderId="56" applyNumberFormat="0" applyFill="0" applyAlignment="0" applyProtection="0"/>
    <xf numFmtId="0" fontId="66" fillId="0" borderId="57" applyNumberFormat="0" applyFill="0" applyAlignment="0" applyProtection="0"/>
    <xf numFmtId="0" fontId="67" fillId="0" borderId="58" applyNumberFormat="0" applyFill="0" applyAlignment="0" applyProtection="0"/>
    <xf numFmtId="0" fontId="67" fillId="0" borderId="0" applyNumberFormat="0" applyFill="0" applyBorder="0" applyAlignment="0" applyProtection="0"/>
    <xf numFmtId="0" fontId="89" fillId="0" borderId="0" applyNumberFormat="0" applyFill="0" applyBorder="0" applyAlignment="0" applyProtection="0">
      <alignment vertical="top"/>
      <protection locked="0"/>
    </xf>
    <xf numFmtId="0" fontId="49" fillId="32" borderId="59" applyNumberFormat="0" applyAlignment="0" applyProtection="0"/>
    <xf numFmtId="0" fontId="48"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73" fillId="13" borderId="0" applyNumberFormat="0" applyBorder="0" applyAlignment="0" applyProtection="0"/>
    <xf numFmtId="0" fontId="48" fillId="13" borderId="0" applyNumberFormat="0" applyBorder="0" applyAlignment="0" applyProtection="0"/>
    <xf numFmtId="0" fontId="58" fillId="12" borderId="53" applyNumberFormat="0" applyAlignment="0" applyProtection="0"/>
    <xf numFmtId="0" fontId="49"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74" fillId="32" borderId="59" applyNumberFormat="0" applyAlignment="0" applyProtection="0"/>
    <xf numFmtId="0" fontId="49" fillId="32" borderId="59" applyNumberFormat="0" applyAlignment="0" applyProtection="0"/>
    <xf numFmtId="0" fontId="55" fillId="0" borderId="60"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65" fillId="0" borderId="56" applyNumberFormat="0" applyFill="0" applyAlignment="0" applyProtection="0"/>
    <xf numFmtId="0" fontId="50" fillId="0" borderId="61" applyNumberFormat="0" applyFill="0" applyAlignment="0" applyProtection="0"/>
    <xf numFmtId="0" fontId="65" fillId="0" borderId="56" applyNumberFormat="0" applyFill="0" applyAlignment="0" applyProtection="0"/>
    <xf numFmtId="0" fontId="65" fillId="0" borderId="56" applyNumberFormat="0" applyFill="0" applyAlignment="0" applyProtection="0"/>
    <xf numFmtId="0" fontId="75" fillId="0" borderId="56" applyNumberFormat="0" applyFill="0" applyAlignment="0" applyProtection="0"/>
    <xf numFmtId="0" fontId="75" fillId="0" borderId="56" applyNumberFormat="0" applyFill="0" applyAlignment="0" applyProtection="0"/>
    <xf numFmtId="0" fontId="50" fillId="0" borderId="61"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66" fillId="0" borderId="57" applyNumberFormat="0" applyFill="0" applyAlignment="0" applyProtection="0"/>
    <xf numFmtId="0" fontId="51" fillId="0" borderId="57" applyNumberFormat="0" applyFill="0" applyAlignment="0" applyProtection="0"/>
    <xf numFmtId="0" fontId="66" fillId="0" borderId="57" applyNumberFormat="0" applyFill="0" applyAlignment="0" applyProtection="0"/>
    <xf numFmtId="0" fontId="66" fillId="0" borderId="57" applyNumberFormat="0" applyFill="0" applyAlignment="0" applyProtection="0"/>
    <xf numFmtId="0" fontId="76" fillId="0" borderId="57" applyNumberFormat="0" applyFill="0" applyAlignment="0" applyProtection="0"/>
    <xf numFmtId="0" fontId="76" fillId="0" borderId="57" applyNumberFormat="0" applyFill="0" applyAlignment="0" applyProtection="0"/>
    <xf numFmtId="0" fontId="51" fillId="0" borderId="57"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67" fillId="0" borderId="58" applyNumberFormat="0" applyFill="0" applyAlignment="0" applyProtection="0"/>
    <xf numFmtId="0" fontId="52" fillId="0" borderId="62" applyNumberFormat="0" applyFill="0" applyAlignment="0" applyProtection="0"/>
    <xf numFmtId="0" fontId="67" fillId="0" borderId="58" applyNumberFormat="0" applyFill="0" applyAlignment="0" applyProtection="0"/>
    <xf numFmtId="0" fontId="67" fillId="0" borderId="58" applyNumberFormat="0" applyFill="0" applyAlignment="0" applyProtection="0"/>
    <xf numFmtId="0" fontId="77" fillId="0" borderId="58" applyNumberFormat="0" applyFill="0" applyAlignment="0" applyProtection="0"/>
    <xf numFmtId="0" fontId="77" fillId="0" borderId="58" applyNumberFormat="0" applyFill="0" applyAlignment="0" applyProtection="0"/>
    <xf numFmtId="0" fontId="52" fillId="0" borderId="62"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67" fillId="0" borderId="0" applyNumberFormat="0" applyFill="0" applyBorder="0" applyAlignment="0" applyProtection="0"/>
    <xf numFmtId="0" fontId="5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77" fillId="0" borderId="0" applyNumberFormat="0" applyFill="0" applyBorder="0" applyAlignment="0" applyProtection="0"/>
    <xf numFmtId="0" fontId="77" fillId="0" borderId="0" applyNumberFormat="0" applyFill="0" applyBorder="0" applyAlignment="0" applyProtection="0"/>
    <xf numFmtId="0" fontId="52"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53" fillId="0" borderId="0" applyNumberFormat="0" applyFill="0" applyBorder="0" applyAlignment="0" applyProtection="0"/>
    <xf numFmtId="0" fontId="54" fillId="21" borderId="0" applyNumberFormat="0" applyBorder="0" applyAlignment="0" applyProtection="0"/>
    <xf numFmtId="0" fontId="54"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78" fillId="21" borderId="0" applyNumberFormat="0" applyBorder="0" applyAlignment="0" applyProtection="0"/>
    <xf numFmtId="0" fontId="54" fillId="21" borderId="0" applyNumberFormat="0" applyBorder="0" applyAlignment="0" applyProtection="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5" fillId="0" borderId="0"/>
    <xf numFmtId="0" fontId="4" fillId="0" borderId="0"/>
    <xf numFmtId="0" fontId="4" fillId="0" borderId="0"/>
    <xf numFmtId="0" fontId="45" fillId="0" borderId="0"/>
    <xf numFmtId="0" fontId="4"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69" fillId="0" borderId="0"/>
    <xf numFmtId="0" fontId="69" fillId="0" borderId="0"/>
    <xf numFmtId="0" fontId="4" fillId="0" borderId="0"/>
    <xf numFmtId="0" fontId="4" fillId="0" borderId="0"/>
    <xf numFmtId="0" fontId="4" fillId="0" borderId="0"/>
    <xf numFmtId="0" fontId="4" fillId="0" borderId="0"/>
    <xf numFmtId="0" fontId="69" fillId="0" borderId="0"/>
    <xf numFmtId="0" fontId="4" fillId="0" borderId="0"/>
    <xf numFmtId="0" fontId="69" fillId="0" borderId="0"/>
    <xf numFmtId="0" fontId="69" fillId="0" borderId="0"/>
    <xf numFmtId="0" fontId="6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1" fillId="0" borderId="0"/>
    <xf numFmtId="0" fontId="41"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1" fillId="0" borderId="0"/>
    <xf numFmtId="0" fontId="41" fillId="0" borderId="0"/>
    <xf numFmtId="0" fontId="41" fillId="0" borderId="0"/>
    <xf numFmtId="0" fontId="41" fillId="0" borderId="0"/>
    <xf numFmtId="0" fontId="41" fillId="0" borderId="0"/>
    <xf numFmtId="0" fontId="41" fillId="0" borderId="0"/>
    <xf numFmtId="0" fontId="41" fillId="0" borderId="0"/>
    <xf numFmtId="0" fontId="44" fillId="0" borderId="0"/>
    <xf numFmtId="0" fontId="69" fillId="0" borderId="0"/>
    <xf numFmtId="0" fontId="4"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 fillId="0" borderId="0"/>
    <xf numFmtId="0" fontId="69" fillId="0" borderId="0"/>
    <xf numFmtId="0" fontId="69" fillId="0" borderId="0"/>
    <xf numFmtId="0" fontId="45" fillId="0" borderId="0"/>
    <xf numFmtId="0" fontId="4" fillId="0" borderId="0">
      <alignment vertical="top"/>
    </xf>
    <xf numFmtId="0" fontId="4" fillId="0" borderId="0"/>
    <xf numFmtId="0" fontId="4" fillId="0" borderId="0">
      <alignment vertical="top"/>
    </xf>
    <xf numFmtId="0" fontId="62" fillId="0" borderId="0">
      <alignment vertical="top"/>
    </xf>
    <xf numFmtId="0" fontId="62" fillId="0" borderId="0">
      <alignment vertical="top"/>
    </xf>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69" fillId="0" borderId="0"/>
    <xf numFmtId="0" fontId="45" fillId="0" borderId="0"/>
    <xf numFmtId="0" fontId="45" fillId="0" borderId="0"/>
    <xf numFmtId="0" fontId="45" fillId="0" borderId="0"/>
    <xf numFmtId="0" fontId="45" fillId="0" borderId="0"/>
    <xf numFmtId="0" fontId="45" fillId="0" borderId="0"/>
    <xf numFmtId="0" fontId="45" fillId="0" borderId="0"/>
    <xf numFmtId="0" fontId="4" fillId="0" borderId="0"/>
    <xf numFmtId="0" fontId="69" fillId="0" borderId="0"/>
    <xf numFmtId="0" fontId="69" fillId="0" borderId="0"/>
    <xf numFmtId="0" fontId="69" fillId="0" borderId="0"/>
    <xf numFmtId="0" fontId="45" fillId="0" borderId="0"/>
    <xf numFmtId="0" fontId="42" fillId="0" borderId="0"/>
    <xf numFmtId="0" fontId="4" fillId="0" borderId="0"/>
    <xf numFmtId="0" fontId="4" fillId="0" borderId="0"/>
    <xf numFmtId="0" fontId="43" fillId="0" borderId="0"/>
    <xf numFmtId="0" fontId="43" fillId="0" borderId="0"/>
    <xf numFmtId="0" fontId="43" fillId="0" borderId="0"/>
    <xf numFmtId="0" fontId="43" fillId="0" borderId="0"/>
    <xf numFmtId="0" fontId="43" fillId="0" borderId="0"/>
    <xf numFmtId="0" fontId="44" fillId="0" borderId="0"/>
    <xf numFmtId="0" fontId="69" fillId="0" borderId="0"/>
    <xf numFmtId="0" fontId="69" fillId="0" borderId="0"/>
    <xf numFmtId="0" fontId="4" fillId="0" borderId="0"/>
    <xf numFmtId="0" fontId="69"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 fillId="0" borderId="0"/>
    <xf numFmtId="0" fontId="43" fillId="0" borderId="0"/>
    <xf numFmtId="0" fontId="69" fillId="0" borderId="0"/>
    <xf numFmtId="0" fontId="69" fillId="0" borderId="0"/>
    <xf numFmtId="0" fontId="4" fillId="0" borderId="0"/>
    <xf numFmtId="0" fontId="69" fillId="0" borderId="0"/>
    <xf numFmtId="0" fontId="43" fillId="0" borderId="0"/>
    <xf numFmtId="0" fontId="43" fillId="0" borderId="0"/>
    <xf numFmtId="0" fontId="4" fillId="0" borderId="0"/>
    <xf numFmtId="0" fontId="4" fillId="0" borderId="0"/>
    <xf numFmtId="0" fontId="43" fillId="0" borderId="0"/>
    <xf numFmtId="0" fontId="43" fillId="0" borderId="0"/>
    <xf numFmtId="0" fontId="4" fillId="0" borderId="0"/>
    <xf numFmtId="0" fontId="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3" fillId="0" borderId="0"/>
    <xf numFmtId="0" fontId="43" fillId="0" borderId="0"/>
    <xf numFmtId="0" fontId="44" fillId="0" borderId="0"/>
    <xf numFmtId="0" fontId="44" fillId="0" borderId="0"/>
    <xf numFmtId="0" fontId="44" fillId="0" borderId="0"/>
    <xf numFmtId="0" fontId="69" fillId="0" borderId="0"/>
    <xf numFmtId="0" fontId="69" fillId="0" borderId="0"/>
    <xf numFmtId="0" fontId="4" fillId="0" borderId="0"/>
    <xf numFmtId="0" fontId="69" fillId="0" borderId="0"/>
    <xf numFmtId="0" fontId="44" fillId="0" borderId="0"/>
    <xf numFmtId="0" fontId="4" fillId="0" borderId="0"/>
    <xf numFmtId="0" fontId="4"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9" fillId="0" borderId="0"/>
    <xf numFmtId="0" fontId="69" fillId="0" borderId="0"/>
    <xf numFmtId="0" fontId="4" fillId="0" borderId="0"/>
    <xf numFmtId="0" fontId="69" fillId="0" borderId="0"/>
    <xf numFmtId="0" fontId="62" fillId="0" borderId="0"/>
    <xf numFmtId="0" fontId="4" fillId="0" borderId="0"/>
    <xf numFmtId="0" fontId="45" fillId="0" borderId="0"/>
    <xf numFmtId="0" fontId="45"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4" fillId="0" borderId="0"/>
    <xf numFmtId="0" fontId="44" fillId="0" borderId="0"/>
    <xf numFmtId="0" fontId="44" fillId="0" borderId="0"/>
    <xf numFmtId="0" fontId="44" fillId="0" borderId="0"/>
    <xf numFmtId="0" fontId="4" fillId="0" borderId="0"/>
    <xf numFmtId="0" fontId="4" fillId="0" borderId="0"/>
    <xf numFmtId="0" fontId="45" fillId="0" borderId="0"/>
    <xf numFmtId="0" fontId="4" fillId="0" borderId="0"/>
    <xf numFmtId="0" fontId="45" fillId="0" borderId="0"/>
    <xf numFmtId="0" fontId="4" fillId="0" borderId="0"/>
    <xf numFmtId="0" fontId="45" fillId="0" borderId="0"/>
    <xf numFmtId="0" fontId="41" fillId="0" borderId="0"/>
    <xf numFmtId="0" fontId="41" fillId="0" borderId="0"/>
    <xf numFmtId="0" fontId="87" fillId="0" borderId="0"/>
    <xf numFmtId="0" fontId="4" fillId="0" borderId="0"/>
    <xf numFmtId="0" fontId="87" fillId="0" borderId="0"/>
    <xf numFmtId="0" fontId="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 fillId="0" borderId="0"/>
    <xf numFmtId="0" fontId="44" fillId="0" borderId="0"/>
    <xf numFmtId="0" fontId="44" fillId="0" borderId="0"/>
    <xf numFmtId="0" fontId="44" fillId="0" borderId="0"/>
    <xf numFmtId="0" fontId="44" fillId="0" borderId="0"/>
    <xf numFmtId="0" fontId="4" fillId="0" borderId="0"/>
    <xf numFmtId="0" fontId="41" fillId="0" borderId="0"/>
    <xf numFmtId="0" fontId="4" fillId="0" borderId="0"/>
    <xf numFmtId="0" fontId="45" fillId="0" borderId="0"/>
    <xf numFmtId="0" fontId="4" fillId="0" borderId="0"/>
    <xf numFmtId="0" fontId="45" fillId="0" borderId="0"/>
    <xf numFmtId="0" fontId="63" fillId="0" borderId="0"/>
    <xf numFmtId="0" fontId="63" fillId="0" borderId="0"/>
    <xf numFmtId="0" fontId="45" fillId="0" borderId="0"/>
    <xf numFmtId="0" fontId="41" fillId="0" borderId="0"/>
    <xf numFmtId="0" fontId="4" fillId="0" borderId="0"/>
    <xf numFmtId="0" fontId="41" fillId="0" borderId="0"/>
    <xf numFmtId="0" fontId="63" fillId="0" borderId="0"/>
    <xf numFmtId="0" fontId="63" fillId="0" borderId="0"/>
    <xf numFmtId="0" fontId="41" fillId="0" borderId="0"/>
    <xf numFmtId="0" fontId="63" fillId="0" borderId="0"/>
    <xf numFmtId="0" fontId="44" fillId="0" borderId="0"/>
    <xf numFmtId="0" fontId="44" fillId="0" borderId="0"/>
    <xf numFmtId="0" fontId="4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45" fillId="0" borderId="0"/>
    <xf numFmtId="0" fontId="45"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5" fillId="0" borderId="0"/>
    <xf numFmtId="0" fontId="45" fillId="0" borderId="0"/>
    <xf numFmtId="0" fontId="4" fillId="0" borderId="0"/>
    <xf numFmtId="0" fontId="4" fillId="0" borderId="0"/>
    <xf numFmtId="0" fontId="45"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79" fillId="0" borderId="0"/>
    <xf numFmtId="0" fontId="4" fillId="0" borderId="0"/>
    <xf numFmtId="0" fontId="79"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79" fillId="0" borderId="0"/>
    <xf numFmtId="0" fontId="45" fillId="14" borderId="63" applyNumberFormat="0" applyFont="0" applyAlignment="0" applyProtection="0"/>
    <xf numFmtId="0" fontId="60" fillId="18" borderId="64" applyNumberForma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4" fillId="14" borderId="63" applyNumberFormat="0" applyFont="0" applyAlignment="0" applyProtection="0"/>
    <xf numFmtId="0" fontId="4" fillId="14" borderId="63" applyNumberFormat="0" applyFont="0" applyAlignment="0" applyProtection="0"/>
    <xf numFmtId="0" fontId="45"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0" fontId="4" fillId="14" borderId="63"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0" fontId="55"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80" fillId="0" borderId="60" applyNumberFormat="0" applyFill="0" applyAlignment="0" applyProtection="0"/>
    <xf numFmtId="0" fontId="55" fillId="0" borderId="60" applyNumberFormat="0" applyFill="0" applyAlignment="0" applyProtection="0"/>
    <xf numFmtId="0" fontId="56"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81" fillId="15" borderId="0" applyNumberFormat="0" applyBorder="0" applyAlignment="0" applyProtection="0"/>
    <xf numFmtId="0" fontId="56" fillId="15" borderId="0" applyNumberFormat="0" applyBorder="0" applyAlignment="0" applyProtection="0"/>
    <xf numFmtId="0" fontId="4" fillId="0" borderId="0"/>
    <xf numFmtId="0" fontId="64" fillId="0" borderId="0"/>
    <xf numFmtId="0" fontId="57"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57" fillId="0" borderId="0" applyNumberFormat="0" applyFill="0" applyBorder="0" applyAlignment="0" applyProtection="0"/>
    <xf numFmtId="0" fontId="68" fillId="0" borderId="0" applyNumberFormat="0" applyFill="0" applyBorder="0" applyAlignment="0" applyProtection="0"/>
    <xf numFmtId="0" fontId="47" fillId="0" borderId="55" applyNumberFormat="0" applyFill="0" applyAlignment="0" applyProtection="0"/>
    <xf numFmtId="0" fontId="58"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83" fillId="12" borderId="53" applyNumberFormat="0" applyAlignment="0" applyProtection="0"/>
    <xf numFmtId="0" fontId="58" fillId="12"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8" borderId="53" applyNumberFormat="0" applyAlignment="0" applyProtection="0"/>
    <xf numFmtId="0" fontId="59" fillId="10" borderId="53" applyNumberFormat="0" applyAlignment="0" applyProtection="0"/>
    <xf numFmtId="0" fontId="59" fillId="18" borderId="53" applyNumberFormat="0" applyAlignment="0" applyProtection="0"/>
    <xf numFmtId="0" fontId="59" fillId="18" borderId="53" applyNumberFormat="0" applyAlignment="0" applyProtection="0"/>
    <xf numFmtId="0" fontId="84" fillId="18" borderId="53" applyNumberFormat="0" applyAlignment="0" applyProtection="0"/>
    <xf numFmtId="0" fontId="84" fillId="18" borderId="53" applyNumberFormat="0" applyAlignment="0" applyProtection="0"/>
    <xf numFmtId="0" fontId="59" fillId="10" borderId="53"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8" borderId="64" applyNumberFormat="0" applyAlignment="0" applyProtection="0"/>
    <xf numFmtId="0" fontId="60" fillId="10" borderId="64" applyNumberFormat="0" applyAlignment="0" applyProtection="0"/>
    <xf numFmtId="0" fontId="60" fillId="18" borderId="64" applyNumberFormat="0" applyAlignment="0" applyProtection="0"/>
    <xf numFmtId="0" fontId="60" fillId="18" borderId="64" applyNumberFormat="0" applyAlignment="0" applyProtection="0"/>
    <xf numFmtId="0" fontId="85" fillId="18" borderId="64" applyNumberFormat="0" applyAlignment="0" applyProtection="0"/>
    <xf numFmtId="0" fontId="85" fillId="18" borderId="64" applyNumberFormat="0" applyAlignment="0" applyProtection="0"/>
    <xf numFmtId="0" fontId="60" fillId="10" borderId="64" applyNumberFormat="0" applyAlignment="0" applyProtection="0"/>
    <xf numFmtId="0" fontId="61"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86" fillId="0" borderId="0" applyNumberFormat="0" applyFill="0" applyBorder="0" applyAlignment="0" applyProtection="0"/>
    <xf numFmtId="0" fontId="61" fillId="0" borderId="0" applyNumberFormat="0" applyFill="0" applyBorder="0" applyAlignment="0" applyProtection="0"/>
    <xf numFmtId="0" fontId="57" fillId="0" borderId="0" applyNumberFormat="0" applyFill="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8" borderId="0" applyNumberFormat="0" applyBorder="0" applyAlignment="0" applyProtection="0"/>
    <xf numFmtId="0" fontId="46" fillId="24" borderId="0" applyNumberFormat="0" applyBorder="0" applyAlignment="0" applyProtection="0"/>
    <xf numFmtId="0" fontId="46" fillId="28" borderId="0" applyNumberFormat="0" applyBorder="0" applyAlignment="0" applyProtection="0"/>
    <xf numFmtId="0" fontId="46" fillId="28" borderId="0" applyNumberFormat="0" applyBorder="0" applyAlignment="0" applyProtection="0"/>
    <xf numFmtId="0" fontId="71" fillId="28" borderId="0" applyNumberFormat="0" applyBorder="0" applyAlignment="0" applyProtection="0"/>
    <xf numFmtId="0" fontId="71" fillId="28" borderId="0" applyNumberFormat="0" applyBorder="0" applyAlignment="0" applyProtection="0"/>
    <xf numFmtId="0" fontId="46" fillId="24" borderId="0" applyNumberFormat="0" applyBorder="0" applyAlignment="0" applyProtection="0"/>
    <xf numFmtId="0" fontId="46"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71" fillId="29" borderId="0" applyNumberFormat="0" applyBorder="0" applyAlignment="0" applyProtection="0"/>
    <xf numFmtId="0" fontId="46" fillId="29" borderId="0" applyNumberFormat="0" applyBorder="0" applyAlignment="0" applyProtection="0"/>
    <xf numFmtId="0" fontId="46"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71" fillId="30" borderId="0" applyNumberFormat="0" applyBorder="0" applyAlignment="0" applyProtection="0"/>
    <xf numFmtId="0" fontId="46" fillId="30"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26" borderId="0" applyNumberFormat="0" applyBorder="0" applyAlignment="0" applyProtection="0"/>
    <xf numFmtId="0" fontId="46" fillId="33" borderId="0" applyNumberFormat="0" applyBorder="0" applyAlignment="0" applyProtection="0"/>
    <xf numFmtId="0" fontId="46" fillId="26" borderId="0" applyNumberFormat="0" applyBorder="0" applyAlignment="0" applyProtection="0"/>
    <xf numFmtId="0" fontId="46" fillId="26" borderId="0" applyNumberFormat="0" applyBorder="0" applyAlignment="0" applyProtection="0"/>
    <xf numFmtId="0" fontId="71" fillId="26" borderId="0" applyNumberFormat="0" applyBorder="0" applyAlignment="0" applyProtection="0"/>
    <xf numFmtId="0" fontId="71" fillId="26" borderId="0" applyNumberFormat="0" applyBorder="0" applyAlignment="0" applyProtection="0"/>
    <xf numFmtId="0" fontId="46" fillId="33" borderId="0" applyNumberFormat="0" applyBorder="0" applyAlignment="0" applyProtection="0"/>
    <xf numFmtId="0" fontId="46"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71" fillId="24" borderId="0" applyNumberFormat="0" applyBorder="0" applyAlignment="0" applyProtection="0"/>
    <xf numFmtId="0" fontId="46" fillId="24" borderId="0" applyNumberFormat="0" applyBorder="0" applyAlignment="0" applyProtection="0"/>
    <xf numFmtId="0" fontId="46"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71" fillId="31" borderId="0" applyNumberFormat="0" applyBorder="0" applyAlignment="0" applyProtection="0"/>
    <xf numFmtId="0" fontId="46" fillId="31" borderId="0" applyNumberFormat="0" applyBorder="0" applyAlignment="0" applyProtection="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4"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cellStyleXfs>
  <cellXfs count="14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167" fontId="10" fillId="3" borderId="9" xfId="0" applyNumberFormat="1" applyFont="1" applyFill="1" applyBorder="1" applyAlignment="1" applyProtection="1">
      <alignment horizontal="lef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2" fillId="0" borderId="13" xfId="0" applyFont="1" applyFill="1" applyBorder="1" applyAlignment="1" applyProtection="1">
      <alignment vertical="center"/>
      <protection hidden="1"/>
    </xf>
    <xf numFmtId="0" fontId="2" fillId="0" borderId="29" xfId="0" applyFont="1" applyFill="1" applyBorder="1" applyAlignment="1" applyProtection="1">
      <alignment vertical="center"/>
      <protection hidden="1"/>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0" fillId="5" borderId="33" xfId="0" applyFont="1" applyFill="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0" fontId="1" fillId="0" borderId="38" xfId="0" applyFont="1" applyBorder="1" applyAlignment="1" applyProtection="1">
      <alignment vertical="center"/>
      <protection locked="0"/>
    </xf>
    <xf numFmtId="0" fontId="1" fillId="0" borderId="39" xfId="0" applyFont="1" applyBorder="1" applyAlignment="1" applyProtection="1">
      <alignment horizontal="center" vertical="center"/>
      <protection locked="0"/>
    </xf>
    <xf numFmtId="167" fontId="10" fillId="3" borderId="40" xfId="0" applyNumberFormat="1" applyFont="1" applyFill="1" applyBorder="1" applyAlignment="1" applyProtection="1">
      <alignment horizontal="left" vertical="center"/>
      <protection locked="0"/>
    </xf>
    <xf numFmtId="167" fontId="2" fillId="3" borderId="41" xfId="0" applyNumberFormat="1" applyFont="1" applyFill="1" applyBorder="1" applyAlignment="1" applyProtection="1">
      <alignment horizontal="left" vertical="center" wrapText="1"/>
      <protection locked="0"/>
    </xf>
    <xf numFmtId="0" fontId="37" fillId="4" borderId="44" xfId="0" applyFont="1" applyFill="1" applyBorder="1" applyAlignment="1" applyProtection="1">
      <alignment horizontal="right" vertical="center"/>
      <protection hidden="1"/>
    </xf>
    <xf numFmtId="0" fontId="13" fillId="4" borderId="42" xfId="0" applyFont="1" applyFill="1" applyBorder="1" applyAlignment="1" applyProtection="1">
      <alignment horizontal="center"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0" fontId="11" fillId="0" borderId="29" xfId="0" applyFont="1" applyFill="1" applyBorder="1" applyAlignment="1" applyProtection="1">
      <alignment vertical="top"/>
      <protection hidden="1"/>
    </xf>
    <xf numFmtId="0" fontId="11" fillId="0" borderId="13" xfId="0" applyFont="1" applyFill="1" applyBorder="1" applyAlignment="1" applyProtection="1">
      <alignment vertical="top"/>
      <protection hidden="1"/>
    </xf>
    <xf numFmtId="49" fontId="11" fillId="0" borderId="13" xfId="0" applyNumberFormat="1" applyFont="1" applyFill="1" applyBorder="1" applyAlignment="1" applyProtection="1">
      <alignment vertical="top" wrapText="1"/>
    </xf>
    <xf numFmtId="49" fontId="3" fillId="3" borderId="13" xfId="0" applyNumberFormat="1" applyFont="1" applyFill="1" applyBorder="1" applyAlignment="1" applyProtection="1">
      <alignment vertical="top"/>
      <protection locked="0"/>
    </xf>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49" fontId="20" fillId="0" borderId="25" xfId="0" applyNumberFormat="1" applyFont="1" applyFill="1" applyBorder="1" applyAlignment="1" applyProtection="1">
      <alignment vertical="center"/>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0" fontId="10" fillId="5" borderId="32" xfId="0" applyFont="1" applyFill="1" applyBorder="1" applyAlignment="1" applyProtection="1">
      <alignment vertical="center"/>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horizontal="left" vertical="top"/>
    </xf>
    <xf numFmtId="49" fontId="5" fillId="0" borderId="11" xfId="0" applyNumberFormat="1" applyFont="1" applyFill="1" applyBorder="1" applyAlignment="1" applyProtection="1">
      <alignment vertical="top" wrapText="1"/>
    </xf>
    <xf numFmtId="49" fontId="11" fillId="0" borderId="13" xfId="0" applyNumberFormat="1" applyFont="1" applyFill="1" applyBorder="1" applyAlignment="1" applyProtection="1">
      <alignment vertical="top"/>
      <protection hidden="1"/>
    </xf>
    <xf numFmtId="49" fontId="11" fillId="0" borderId="14" xfId="0" applyNumberFormat="1" applyFont="1" applyFill="1" applyBorder="1" applyAlignment="1" applyProtection="1">
      <alignment vertical="top"/>
      <protection hidden="1"/>
    </xf>
    <xf numFmtId="0" fontId="10" fillId="3" borderId="13" xfId="0" applyNumberFormat="1" applyFont="1" applyFill="1" applyBorder="1" applyAlignment="1" applyProtection="1">
      <alignment vertical="center"/>
      <protection locked="0"/>
    </xf>
    <xf numFmtId="14" fontId="10" fillId="3" borderId="48"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49" xfId="0" applyNumberFormat="1" applyFont="1" applyFill="1" applyBorder="1" applyAlignment="1" applyProtection="1">
      <alignment vertical="center"/>
      <protection locked="0"/>
    </xf>
    <xf numFmtId="3" fontId="37" fillId="4" borderId="45"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0" fontId="3" fillId="7" borderId="26" xfId="0" applyFont="1" applyFill="1" applyBorder="1" applyAlignment="1" applyProtection="1">
      <alignment vertical="center"/>
      <protection hidden="1"/>
    </xf>
    <xf numFmtId="0" fontId="3" fillId="8" borderId="51" xfId="0" applyFont="1" applyFill="1" applyBorder="1" applyAlignment="1" applyProtection="1">
      <alignment vertical="center"/>
      <protection hidden="1"/>
    </xf>
    <xf numFmtId="49" fontId="10" fillId="3" borderId="7" xfId="0" applyNumberFormat="1" applyFont="1" applyFill="1" applyBorder="1" applyAlignment="1" applyProtection="1">
      <alignment horizontal="center" vertical="center"/>
      <protection locked="0"/>
    </xf>
    <xf numFmtId="49" fontId="10" fillId="3" borderId="7" xfId="0" applyNumberFormat="1" applyFont="1" applyFill="1" applyBorder="1" applyAlignment="1" applyProtection="1">
      <alignment vertical="center"/>
      <protection locked="0"/>
    </xf>
    <xf numFmtId="1" fontId="1" fillId="6" borderId="34"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8" fontId="1" fillId="3" borderId="5" xfId="0" applyNumberFormat="1" applyFont="1" applyFill="1" applyBorder="1" applyAlignment="1" applyProtection="1">
      <alignment horizontal="center" vertical="center"/>
      <protection locked="0"/>
    </xf>
    <xf numFmtId="166" fontId="9" fillId="3" borderId="5" xfId="2" applyNumberFormat="1" applyFont="1" applyFill="1" applyBorder="1" applyAlignment="1" applyProtection="1">
      <alignment horizontal="right" vertical="center"/>
      <protection locked="0"/>
    </xf>
    <xf numFmtId="166" fontId="9" fillId="0" borderId="35" xfId="2" applyNumberFormat="1" applyFont="1" applyFill="1" applyBorder="1" applyAlignment="1" applyProtection="1">
      <alignment horizontal="right" vertical="center"/>
      <protection locked="0"/>
    </xf>
    <xf numFmtId="49" fontId="5" fillId="0" borderId="11" xfId="0" applyNumberFormat="1" applyFont="1" applyFill="1" applyBorder="1" applyAlignment="1" applyProtection="1">
      <alignment vertical="top" wrapText="1"/>
      <protection locked="0"/>
    </xf>
    <xf numFmtId="0" fontId="1" fillId="0" borderId="52" xfId="0" applyFont="1" applyBorder="1" applyProtection="1">
      <protection locked="0"/>
    </xf>
    <xf numFmtId="0" fontId="1" fillId="0" borderId="52" xfId="0" applyFont="1" applyBorder="1" applyAlignment="1" applyProtection="1">
      <alignment horizontal="center"/>
      <protection locked="0"/>
    </xf>
    <xf numFmtId="0" fontId="40" fillId="0" borderId="0" xfId="0" applyFont="1" applyFill="1" applyAlignment="1" applyProtection="1">
      <alignment vertical="center"/>
      <protection locked="0"/>
    </xf>
    <xf numFmtId="49" fontId="10" fillId="3" borderId="65" xfId="0" applyNumberFormat="1" applyFont="1" applyFill="1" applyBorder="1" applyAlignment="1" applyProtection="1">
      <alignment horizontal="right" vertical="center"/>
      <protection locked="0"/>
    </xf>
    <xf numFmtId="0" fontId="13" fillId="4" borderId="20" xfId="0" applyFont="1" applyFill="1" applyBorder="1" applyAlignment="1" applyProtection="1">
      <alignment horizontal="center" vertical="center"/>
      <protection hidden="1"/>
    </xf>
    <xf numFmtId="0" fontId="1" fillId="34" borderId="0" xfId="0" applyFont="1" applyFill="1" applyAlignment="1" applyProtection="1">
      <alignment vertical="center"/>
      <protection locked="0"/>
    </xf>
    <xf numFmtId="0" fontId="10" fillId="34" borderId="7" xfId="0" applyFont="1" applyFill="1" applyBorder="1" applyAlignment="1" applyProtection="1">
      <alignment vertical="center"/>
      <protection locked="0"/>
    </xf>
    <xf numFmtId="0" fontId="10" fillId="34" borderId="7" xfId="0" applyFont="1" applyFill="1" applyBorder="1" applyAlignment="1" applyProtection="1">
      <alignment horizontal="center" vertical="center"/>
      <protection locked="0"/>
    </xf>
    <xf numFmtId="166" fontId="10" fillId="34" borderId="33" xfId="0" applyNumberFormat="1" applyFont="1" applyFill="1" applyBorder="1" applyAlignment="1" applyProtection="1">
      <alignment horizontal="center" vertical="center"/>
      <protection locked="0"/>
    </xf>
    <xf numFmtId="0" fontId="10" fillId="34" borderId="67" xfId="0" applyFont="1" applyFill="1" applyBorder="1" applyAlignment="1" applyProtection="1">
      <alignment vertical="center"/>
    </xf>
    <xf numFmtId="49" fontId="10" fillId="34" borderId="66" xfId="0" applyNumberFormat="1" applyFont="1" applyFill="1" applyBorder="1" applyAlignment="1" applyProtection="1">
      <alignment horizontal="center" vertical="center"/>
      <protection locked="0"/>
    </xf>
    <xf numFmtId="0" fontId="10" fillId="34" borderId="66" xfId="0" applyFont="1" applyFill="1" applyBorder="1" applyAlignment="1" applyProtection="1">
      <alignment vertical="center"/>
      <protection locked="0"/>
    </xf>
    <xf numFmtId="49" fontId="10" fillId="34" borderId="66" xfId="0" applyNumberFormat="1" applyFont="1" applyFill="1" applyBorder="1" applyAlignment="1" applyProtection="1">
      <alignment vertical="center"/>
      <protection locked="0"/>
    </xf>
    <xf numFmtId="0" fontId="10" fillId="34" borderId="66" xfId="0" applyFont="1" applyFill="1" applyBorder="1" applyAlignment="1" applyProtection="1">
      <alignment horizontal="center" vertical="center"/>
      <protection locked="0"/>
    </xf>
    <xf numFmtId="166" fontId="10" fillId="34" borderId="68" xfId="0" applyNumberFormat="1" applyFont="1" applyFill="1" applyBorder="1" applyAlignment="1" applyProtection="1">
      <alignment horizontal="center" vertical="center"/>
      <protection locked="0"/>
    </xf>
    <xf numFmtId="0" fontId="10" fillId="35" borderId="32" xfId="0" applyFont="1" applyFill="1" applyBorder="1" applyAlignment="1" applyProtection="1">
      <alignment vertical="center"/>
      <protection locked="0"/>
    </xf>
    <xf numFmtId="0" fontId="10" fillId="3" borderId="7" xfId="0" applyFont="1" applyFill="1" applyBorder="1" applyAlignment="1" applyProtection="1">
      <alignment vertical="center"/>
      <protection locked="0"/>
    </xf>
    <xf numFmtId="0" fontId="10" fillId="35" borderId="7" xfId="0" applyFont="1" applyFill="1" applyBorder="1" applyAlignment="1" applyProtection="1">
      <alignment vertical="center"/>
      <protection locked="0"/>
    </xf>
    <xf numFmtId="0" fontId="10" fillId="35" borderId="7" xfId="0" applyFont="1" applyFill="1" applyBorder="1" applyAlignment="1" applyProtection="1">
      <alignment horizontal="center" vertical="center"/>
      <protection locked="0"/>
    </xf>
    <xf numFmtId="0" fontId="10" fillId="35" borderId="33" xfId="0" applyFont="1" applyFill="1" applyBorder="1" applyAlignment="1" applyProtection="1">
      <alignment horizontal="center" vertical="center"/>
      <protection locked="0"/>
    </xf>
    <xf numFmtId="0" fontId="1" fillId="34" borderId="0" xfId="0" applyFont="1" applyFill="1" applyProtection="1">
      <protection locked="0"/>
    </xf>
    <xf numFmtId="0" fontId="10" fillId="34" borderId="32" xfId="0" applyFont="1" applyFill="1" applyBorder="1" applyAlignment="1" applyProtection="1">
      <alignment vertical="center"/>
      <protection locked="0"/>
    </xf>
    <xf numFmtId="0" fontId="10" fillId="34" borderId="67" xfId="0" applyFont="1" applyFill="1" applyBorder="1" applyAlignment="1" applyProtection="1">
      <alignment vertical="center"/>
      <protection locked="0"/>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36" xfId="0" applyFont="1" applyFill="1" applyBorder="1" applyAlignment="1" applyProtection="1">
      <alignment horizontal="left" vertical="center"/>
      <protection hidden="1"/>
    </xf>
    <xf numFmtId="0" fontId="2" fillId="0" borderId="0" xfId="0" applyFont="1" applyFill="1" applyBorder="1" applyAlignment="1" applyProtection="1">
      <alignment horizontal="left" vertical="center"/>
      <protection hidden="1"/>
    </xf>
    <xf numFmtId="49" fontId="2" fillId="3" borderId="0" xfId="0" applyNumberFormat="1" applyFont="1" applyFill="1" applyBorder="1" applyAlignment="1" applyProtection="1">
      <alignment horizontal="left" vertical="center"/>
      <protection locked="0"/>
    </xf>
    <xf numFmtId="49" fontId="2" fillId="3" borderId="40" xfId="0" applyNumberFormat="1" applyFont="1" applyFill="1" applyBorder="1" applyAlignment="1" applyProtection="1">
      <alignment horizontal="left" vertical="center"/>
      <protection locked="0"/>
    </xf>
    <xf numFmtId="0" fontId="2" fillId="0" borderId="8" xfId="0" applyFont="1" applyFill="1" applyBorder="1" applyAlignment="1" applyProtection="1">
      <alignment horizontal="left" vertical="center"/>
      <protection hidden="1"/>
    </xf>
    <xf numFmtId="0" fontId="2" fillId="0" borderId="11" xfId="0" applyFont="1" applyFill="1" applyBorder="1" applyAlignment="1" applyProtection="1">
      <alignment horizontal="left" vertical="center"/>
      <protection hidden="1"/>
    </xf>
    <xf numFmtId="49" fontId="37" fillId="4" borderId="43" xfId="0" applyNumberFormat="1" applyFont="1" applyFill="1" applyBorder="1" applyAlignment="1" applyProtection="1">
      <alignment horizontal="left" vertical="center"/>
      <protection hidden="1"/>
    </xf>
    <xf numFmtId="0" fontId="37" fillId="4" borderId="44" xfId="0" applyFont="1" applyFill="1" applyBorder="1" applyAlignment="1" applyProtection="1">
      <alignment horizontal="left" vertical="center"/>
      <protection hidden="1"/>
    </xf>
    <xf numFmtId="0" fontId="13" fillId="4" borderId="46" xfId="0" applyFont="1" applyFill="1" applyBorder="1" applyAlignment="1" applyProtection="1">
      <alignment horizontal="center" vertical="center" wrapText="1"/>
      <protection hidden="1"/>
    </xf>
    <xf numFmtId="0" fontId="13" fillId="4" borderId="47"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0" fontId="13" fillId="4" borderId="1" xfId="0" applyFont="1" applyFill="1" applyBorder="1" applyAlignment="1" applyProtection="1">
      <alignment horizontal="center" vertical="center"/>
      <protection hidden="1"/>
    </xf>
    <xf numFmtId="0" fontId="13" fillId="4" borderId="20" xfId="0" applyFont="1" applyFill="1" applyBorder="1" applyAlignment="1" applyProtection="1">
      <alignment horizontal="center" vertical="center"/>
      <protection hidden="1"/>
    </xf>
    <xf numFmtId="0" fontId="2" fillId="0" borderId="28" xfId="0" applyFont="1" applyFill="1" applyBorder="1" applyAlignment="1" applyProtection="1">
      <alignment horizontal="left" vertical="center"/>
      <protection hidden="1"/>
    </xf>
    <xf numFmtId="167" fontId="10" fillId="0" borderId="8" xfId="0" applyNumberFormat="1" applyFont="1" applyFill="1" applyBorder="1" applyAlignment="1" applyProtection="1">
      <alignment horizontal="left" vertical="center"/>
      <protection hidden="1"/>
    </xf>
    <xf numFmtId="167" fontId="10" fillId="0" borderId="11" xfId="0" applyNumberFormat="1" applyFont="1" applyFill="1" applyBorder="1" applyAlignment="1" applyProtection="1">
      <alignment horizontal="left" vertical="center"/>
      <protection hidden="1"/>
    </xf>
    <xf numFmtId="167" fontId="10" fillId="0" borderId="9" xfId="0" applyNumberFormat="1" applyFont="1" applyFill="1" applyBorder="1" applyAlignment="1" applyProtection="1">
      <alignment horizontal="left" vertical="center"/>
      <protection hidden="1"/>
    </xf>
    <xf numFmtId="0" fontId="2" fillId="0" borderId="12" xfId="0" applyFont="1" applyFill="1" applyBorder="1" applyAlignment="1" applyProtection="1">
      <alignment horizontal="left" vertical="center"/>
      <protection hidden="1"/>
    </xf>
    <xf numFmtId="0" fontId="2" fillId="0" borderId="13" xfId="0" applyFont="1" applyFill="1" applyBorder="1" applyAlignment="1" applyProtection="1">
      <alignment horizontal="left" vertical="center"/>
      <protection hidden="1"/>
    </xf>
    <xf numFmtId="164" fontId="5" fillId="2" borderId="17" xfId="0" applyNumberFormat="1" applyFont="1" applyFill="1" applyBorder="1" applyAlignment="1" applyProtection="1">
      <alignment horizontal="center" vertical="center"/>
      <protection hidden="1"/>
    </xf>
    <xf numFmtId="164" fontId="5" fillId="2" borderId="18" xfId="0" applyNumberFormat="1" applyFont="1" applyFill="1" applyBorder="1" applyAlignment="1" applyProtection="1">
      <alignment horizontal="center" vertical="center"/>
      <protection hidden="1"/>
    </xf>
    <xf numFmtId="0" fontId="3" fillId="9" borderId="50" xfId="0" applyFont="1" applyFill="1" applyBorder="1" applyAlignment="1" applyProtection="1">
      <alignment horizontal="center" vertical="center"/>
      <protection hidden="1"/>
    </xf>
    <xf numFmtId="0" fontId="3" fillId="9" borderId="27" xfId="0" applyFont="1" applyFill="1" applyBorder="1" applyAlignment="1" applyProtection="1">
      <alignment horizontal="center" vertical="center"/>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protection hidden="1"/>
    </xf>
    <xf numFmtId="0" fontId="2" fillId="0" borderId="2" xfId="0" applyFont="1" applyFill="1" applyBorder="1" applyAlignment="1" applyProtection="1">
      <alignment horizontal="left" vertical="center"/>
      <protection hidden="1"/>
    </xf>
    <xf numFmtId="49" fontId="12" fillId="0" borderId="13" xfId="0" applyNumberFormat="1" applyFont="1" applyFill="1" applyBorder="1" applyAlignment="1" applyProtection="1">
      <alignment horizontal="left" vertical="center"/>
      <protection hidden="1"/>
    </xf>
    <xf numFmtId="49" fontId="12" fillId="0" borderId="3" xfId="0" applyNumberFormat="1" applyFont="1" applyFill="1" applyBorder="1" applyAlignment="1" applyProtection="1">
      <alignment horizontal="left" vertical="center"/>
      <protection hidden="1"/>
    </xf>
    <xf numFmtId="0" fontId="2" fillId="0" borderId="29" xfId="0" applyFont="1" applyFill="1" applyBorder="1" applyAlignment="1" applyProtection="1">
      <alignment horizontal="left" vertical="center"/>
      <protection hidden="1"/>
    </xf>
    <xf numFmtId="0" fontId="2" fillId="0" borderId="21" xfId="0" applyFont="1" applyFill="1" applyBorder="1" applyAlignment="1" applyProtection="1">
      <alignment horizontal="left" vertical="center"/>
      <protection hidden="1"/>
    </xf>
    <xf numFmtId="0" fontId="2" fillId="0" borderId="22" xfId="0" applyFont="1" applyFill="1" applyBorder="1" applyAlignment="1" applyProtection="1">
      <alignment horizontal="left" vertical="center"/>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cellXfs>
  <cellStyles count="2206">
    <cellStyle name="20 % – Zvýraznění1 2" xfId="5"/>
    <cellStyle name="20 % – Zvýraznění1 2 2" xfId="6"/>
    <cellStyle name="20 % – Zvýraznění1 2 2 2" xfId="7"/>
    <cellStyle name="20 % – Zvýraznění1 2 2 3" xfId="8"/>
    <cellStyle name="20 % – Zvýraznění1 2 2 4" xfId="9"/>
    <cellStyle name="20 % – Zvýraznění1 2 3" xfId="10"/>
    <cellStyle name="20 % – Zvýraznění1 2 4" xfId="11"/>
    <cellStyle name="20 % – Zvýraznění1 2 5" xfId="12"/>
    <cellStyle name="20 % – Zvýraznění1 3" xfId="13"/>
    <cellStyle name="20 % – Zvýraznění1 3 2" xfId="14"/>
    <cellStyle name="20 % – Zvýraznění1 3 2 2" xfId="15"/>
    <cellStyle name="20 % – Zvýraznění1 3 3" xfId="16"/>
    <cellStyle name="20 % – Zvýraznění1 4" xfId="17"/>
    <cellStyle name="20 % – Zvýraznění2 2" xfId="18"/>
    <cellStyle name="20 % – Zvýraznění2 2 2" xfId="19"/>
    <cellStyle name="20 % – Zvýraznění2 2 2 2" xfId="20"/>
    <cellStyle name="20 % – Zvýraznění2 2 2 3" xfId="21"/>
    <cellStyle name="20 % – Zvýraznění2 2 2 4" xfId="22"/>
    <cellStyle name="20 % – Zvýraznění2 2 3" xfId="23"/>
    <cellStyle name="20 % – Zvýraznění2 2 4" xfId="24"/>
    <cellStyle name="20 % – Zvýraznění2 2 5" xfId="25"/>
    <cellStyle name="20 % – Zvýraznění2 3" xfId="26"/>
    <cellStyle name="20 % – Zvýraznění2 3 2" xfId="27"/>
    <cellStyle name="20 % – Zvýraznění2 3 2 2" xfId="28"/>
    <cellStyle name="20 % – Zvýraznění2 3 3" xfId="29"/>
    <cellStyle name="20 % – Zvýraznění2 4" xfId="30"/>
    <cellStyle name="20 % – Zvýraznění3 2" xfId="31"/>
    <cellStyle name="20 % – Zvýraznění3 2 2" xfId="32"/>
    <cellStyle name="20 % – Zvýraznění3 2 2 2" xfId="33"/>
    <cellStyle name="20 % – Zvýraznění3 2 2 3" xfId="34"/>
    <cellStyle name="20 % – Zvýraznění3 2 2 4" xfId="35"/>
    <cellStyle name="20 % – Zvýraznění3 2 3" xfId="36"/>
    <cellStyle name="20 % – Zvýraznění3 2 4" xfId="37"/>
    <cellStyle name="20 % – Zvýraznění3 2 5" xfId="38"/>
    <cellStyle name="20 % – Zvýraznění3 3" xfId="39"/>
    <cellStyle name="20 % – Zvýraznění3 3 2" xfId="40"/>
    <cellStyle name="20 % – Zvýraznění3 3 2 2" xfId="41"/>
    <cellStyle name="20 % – Zvýraznění3 3 3" xfId="42"/>
    <cellStyle name="20 % – Zvýraznění3 4" xfId="43"/>
    <cellStyle name="20 % – Zvýraznění4 2" xfId="44"/>
    <cellStyle name="20 % – Zvýraznění4 2 2" xfId="45"/>
    <cellStyle name="20 % – Zvýraznění4 2 2 2" xfId="46"/>
    <cellStyle name="20 % – Zvýraznění4 2 2 3" xfId="47"/>
    <cellStyle name="20 % – Zvýraznění4 2 2 4" xfId="48"/>
    <cellStyle name="20 % – Zvýraznění4 2 3" xfId="49"/>
    <cellStyle name="20 % – Zvýraznění4 2 4" xfId="50"/>
    <cellStyle name="20 % – Zvýraznění4 2 5" xfId="51"/>
    <cellStyle name="20 % – Zvýraznění4 3" xfId="52"/>
    <cellStyle name="20 % – Zvýraznění4 3 2" xfId="53"/>
    <cellStyle name="20 % – Zvýraznění4 3 2 2" xfId="54"/>
    <cellStyle name="20 % – Zvýraznění4 3 3" xfId="55"/>
    <cellStyle name="20 % – Zvýraznění4 4" xfId="56"/>
    <cellStyle name="20 % – Zvýraznění5 2" xfId="57"/>
    <cellStyle name="20 % – Zvýraznění5 2 2" xfId="58"/>
    <cellStyle name="20 % – Zvýraznění5 2 3" xfId="59"/>
    <cellStyle name="20 % – Zvýraznění5 3" xfId="60"/>
    <cellStyle name="20 % – Zvýraznění5 3 2" xfId="61"/>
    <cellStyle name="20 % – Zvýraznění5 3 3" xfId="62"/>
    <cellStyle name="20 % – Zvýraznění6 2" xfId="63"/>
    <cellStyle name="20 % – Zvýraznění6 2 2" xfId="64"/>
    <cellStyle name="20 % – Zvýraznění6 2 3" xfId="65"/>
    <cellStyle name="20 % – Zvýraznění6 3" xfId="66"/>
    <cellStyle name="20 % – Zvýraznění6 3 2" xfId="67"/>
    <cellStyle name="20 % – Zvýraznění6 3 3" xfId="68"/>
    <cellStyle name="20% - Accent1" xfId="69"/>
    <cellStyle name="20% - Accent2" xfId="70"/>
    <cellStyle name="20% - Accent3" xfId="71"/>
    <cellStyle name="20% - Accent4" xfId="72"/>
    <cellStyle name="20% - Accent5" xfId="73"/>
    <cellStyle name="20% - Accent6" xfId="74"/>
    <cellStyle name="40 % – Zvýraznění1 2" xfId="75"/>
    <cellStyle name="40 % – Zvýraznění1 2 2" xfId="76"/>
    <cellStyle name="40 % – Zvýraznění1 2 2 2" xfId="77"/>
    <cellStyle name="40 % – Zvýraznění1 2 2 3" xfId="78"/>
    <cellStyle name="40 % – Zvýraznění1 2 2 4" xfId="79"/>
    <cellStyle name="40 % – Zvýraznění1 2 3" xfId="80"/>
    <cellStyle name="40 % – Zvýraznění1 2 4" xfId="81"/>
    <cellStyle name="40 % – Zvýraznění1 2 5" xfId="82"/>
    <cellStyle name="40 % – Zvýraznění1 3" xfId="83"/>
    <cellStyle name="40 % – Zvýraznění1 3 2" xfId="84"/>
    <cellStyle name="40 % – Zvýraznění1 3 2 2" xfId="85"/>
    <cellStyle name="40 % – Zvýraznění1 3 3" xfId="86"/>
    <cellStyle name="40 % – Zvýraznění1 4" xfId="87"/>
    <cellStyle name="40 % – Zvýraznění2 2" xfId="88"/>
    <cellStyle name="40 % – Zvýraznění2 2 2" xfId="89"/>
    <cellStyle name="40 % – Zvýraznění2 2 3" xfId="90"/>
    <cellStyle name="40 % – Zvýraznění2 3" xfId="91"/>
    <cellStyle name="40 % – Zvýraznění2 3 2" xfId="92"/>
    <cellStyle name="40 % – Zvýraznění2 3 3" xfId="93"/>
    <cellStyle name="40 % – Zvýraznění3 2" xfId="94"/>
    <cellStyle name="40 % – Zvýraznění3 2 2" xfId="95"/>
    <cellStyle name="40 % – Zvýraznění3 2 2 2" xfId="96"/>
    <cellStyle name="40 % – Zvýraznění3 2 2 3" xfId="97"/>
    <cellStyle name="40 % – Zvýraznění3 2 2 4" xfId="98"/>
    <cellStyle name="40 % – Zvýraznění3 2 3" xfId="99"/>
    <cellStyle name="40 % – Zvýraznění3 2 4" xfId="100"/>
    <cellStyle name="40 % – Zvýraznění3 2 5" xfId="101"/>
    <cellStyle name="40 % – Zvýraznění3 3" xfId="102"/>
    <cellStyle name="40 % – Zvýraznění3 3 2" xfId="103"/>
    <cellStyle name="40 % – Zvýraznění3 3 2 2" xfId="104"/>
    <cellStyle name="40 % – Zvýraznění3 3 3" xfId="105"/>
    <cellStyle name="40 % – Zvýraznění3 4" xfId="106"/>
    <cellStyle name="40 % – Zvýraznění4 2" xfId="107"/>
    <cellStyle name="40 % – Zvýraznění4 2 2" xfId="108"/>
    <cellStyle name="40 % – Zvýraznění4 2 2 2" xfId="109"/>
    <cellStyle name="40 % – Zvýraznění4 2 2 3" xfId="110"/>
    <cellStyle name="40 % – Zvýraznění4 2 2 4" xfId="111"/>
    <cellStyle name="40 % – Zvýraznění4 2 3" xfId="112"/>
    <cellStyle name="40 % – Zvýraznění4 2 4" xfId="113"/>
    <cellStyle name="40 % – Zvýraznění4 2 5" xfId="114"/>
    <cellStyle name="40 % – Zvýraznění4 3" xfId="115"/>
    <cellStyle name="40 % – Zvýraznění4 3 2" xfId="116"/>
    <cellStyle name="40 % – Zvýraznění4 3 2 2" xfId="117"/>
    <cellStyle name="40 % – Zvýraznění4 3 3" xfId="118"/>
    <cellStyle name="40 % – Zvýraznění4 4" xfId="119"/>
    <cellStyle name="40 % – Zvýraznění5 2" xfId="120"/>
    <cellStyle name="40 % – Zvýraznění5 2 2" xfId="121"/>
    <cellStyle name="40 % – Zvýraznění5 2 3" xfId="122"/>
    <cellStyle name="40 % – Zvýraznění5 3" xfId="123"/>
    <cellStyle name="40 % – Zvýraznění5 3 2" xfId="124"/>
    <cellStyle name="40 % – Zvýraznění5 3 3" xfId="125"/>
    <cellStyle name="40 % – Zvýraznění6 2" xfId="126"/>
    <cellStyle name="40 % – Zvýraznění6 2 2" xfId="127"/>
    <cellStyle name="40 % – Zvýraznění6 2 2 2" xfId="128"/>
    <cellStyle name="40 % – Zvýraznění6 2 2 3" xfId="129"/>
    <cellStyle name="40 % – Zvýraznění6 2 2 4" xfId="130"/>
    <cellStyle name="40 % – Zvýraznění6 2 3" xfId="131"/>
    <cellStyle name="40 % – Zvýraznění6 2 4" xfId="132"/>
    <cellStyle name="40 % – Zvýraznění6 2 5" xfId="133"/>
    <cellStyle name="40 % – Zvýraznění6 3" xfId="134"/>
    <cellStyle name="40 % – Zvýraznění6 3 2" xfId="135"/>
    <cellStyle name="40 % – Zvýraznění6 3 2 2" xfId="136"/>
    <cellStyle name="40 % – Zvýraznění6 3 3" xfId="137"/>
    <cellStyle name="40 % – Zvýraznění6 4" xfId="138"/>
    <cellStyle name="40% - Accent1" xfId="139"/>
    <cellStyle name="40% - Accent2" xfId="140"/>
    <cellStyle name="40% - Accent3" xfId="141"/>
    <cellStyle name="40% - Accent4" xfId="142"/>
    <cellStyle name="40% - Accent5" xfId="143"/>
    <cellStyle name="40% - Accent6" xfId="144"/>
    <cellStyle name="60 % – Zvýraznění1 2" xfId="145"/>
    <cellStyle name="60 % – Zvýraznění1 2 2" xfId="146"/>
    <cellStyle name="60 % – Zvýraznění1 2 2 2" xfId="147"/>
    <cellStyle name="60 % – Zvýraznění1 2 2 3" xfId="148"/>
    <cellStyle name="60 % – Zvýraznění1 2 2 4" xfId="149"/>
    <cellStyle name="60 % – Zvýraznění1 2 3" xfId="150"/>
    <cellStyle name="60 % – Zvýraznění1 2 4" xfId="151"/>
    <cellStyle name="60 % – Zvýraznění1 2 5" xfId="152"/>
    <cellStyle name="60 % – Zvýraznění1 3" xfId="153"/>
    <cellStyle name="60 % – Zvýraznění1 3 2" xfId="154"/>
    <cellStyle name="60 % – Zvýraznění1 3 2 2" xfId="155"/>
    <cellStyle name="60 % – Zvýraznění1 3 3" xfId="156"/>
    <cellStyle name="60 % – Zvýraznění1 4" xfId="157"/>
    <cellStyle name="60 % – Zvýraznění2 2" xfId="158"/>
    <cellStyle name="60 % – Zvýraznění2 2 2" xfId="159"/>
    <cellStyle name="60 % – Zvýraznění2 2 3" xfId="160"/>
    <cellStyle name="60 % – Zvýraznění2 3" xfId="161"/>
    <cellStyle name="60 % – Zvýraznění2 3 2" xfId="162"/>
    <cellStyle name="60 % – Zvýraznění2 3 3" xfId="163"/>
    <cellStyle name="60 % – Zvýraznění3 2" xfId="164"/>
    <cellStyle name="60 % – Zvýraznění3 2 2" xfId="165"/>
    <cellStyle name="60 % – Zvýraznění3 2 2 2" xfId="166"/>
    <cellStyle name="60 % – Zvýraznění3 2 2 3" xfId="167"/>
    <cellStyle name="60 % – Zvýraznění3 2 2 4" xfId="168"/>
    <cellStyle name="60 % – Zvýraznění3 2 3" xfId="169"/>
    <cellStyle name="60 % – Zvýraznění3 2 4" xfId="170"/>
    <cellStyle name="60 % – Zvýraznění3 2 5" xfId="171"/>
    <cellStyle name="60 % – Zvýraznění3 3" xfId="172"/>
    <cellStyle name="60 % – Zvýraznění3 3 2" xfId="173"/>
    <cellStyle name="60 % – Zvýraznění3 3 2 2" xfId="174"/>
    <cellStyle name="60 % – Zvýraznění3 3 3" xfId="175"/>
    <cellStyle name="60 % – Zvýraznění3 4" xfId="176"/>
    <cellStyle name="60 % – Zvýraznění4 2" xfId="177"/>
    <cellStyle name="60 % – Zvýraznění4 2 2" xfId="178"/>
    <cellStyle name="60 % – Zvýraznění4 2 2 2" xfId="179"/>
    <cellStyle name="60 % – Zvýraznění4 2 2 3" xfId="180"/>
    <cellStyle name="60 % – Zvýraznění4 2 2 4" xfId="181"/>
    <cellStyle name="60 % – Zvýraznění4 2 3" xfId="182"/>
    <cellStyle name="60 % – Zvýraznění4 2 4" xfId="183"/>
    <cellStyle name="60 % – Zvýraznění4 2 5" xfId="184"/>
    <cellStyle name="60 % – Zvýraznění4 3" xfId="185"/>
    <cellStyle name="60 % – Zvýraznění4 3 2" xfId="186"/>
    <cellStyle name="60 % – Zvýraznění4 3 2 2" xfId="187"/>
    <cellStyle name="60 % – Zvýraznění4 3 3" xfId="188"/>
    <cellStyle name="60 % – Zvýraznění4 4" xfId="189"/>
    <cellStyle name="60 % – Zvýraznění5 2" xfId="190"/>
    <cellStyle name="60 % – Zvýraznění5 2 2" xfId="191"/>
    <cellStyle name="60 % – Zvýraznění5 2 3" xfId="192"/>
    <cellStyle name="60 % – Zvýraznění5 3" xfId="193"/>
    <cellStyle name="60 % – Zvýraznění5 3 2" xfId="194"/>
    <cellStyle name="60 % – Zvýraznění5 3 3" xfId="195"/>
    <cellStyle name="60 % – Zvýraznění6 2" xfId="196"/>
    <cellStyle name="60 % – Zvýraznění6 2 2" xfId="197"/>
    <cellStyle name="60 % – Zvýraznění6 2 2 2" xfId="198"/>
    <cellStyle name="60 % – Zvýraznění6 2 2 3" xfId="199"/>
    <cellStyle name="60 % – Zvýraznění6 2 2 4" xfId="200"/>
    <cellStyle name="60 % – Zvýraznění6 2 3" xfId="201"/>
    <cellStyle name="60 % – Zvýraznění6 2 4" xfId="202"/>
    <cellStyle name="60 % – Zvýraznění6 2 5" xfId="203"/>
    <cellStyle name="60 % – Zvýraznění6 3" xfId="204"/>
    <cellStyle name="60 % – Zvýraznění6 3 2" xfId="205"/>
    <cellStyle name="60 % – Zvýraznění6 3 2 2" xfId="206"/>
    <cellStyle name="60 % – Zvýraznění6 3 3" xfId="207"/>
    <cellStyle name="60 % – Zvýraznění6 4" xfId="208"/>
    <cellStyle name="60% - Accent1" xfId="209"/>
    <cellStyle name="60% - Accent2" xfId="210"/>
    <cellStyle name="60% - Accent3" xfId="211"/>
    <cellStyle name="60% - Accent4" xfId="212"/>
    <cellStyle name="60% - Accent5" xfId="213"/>
    <cellStyle name="60% - Accent6" xfId="214"/>
    <cellStyle name="Accent1" xfId="215"/>
    <cellStyle name="Accent2" xfId="216"/>
    <cellStyle name="Accent3" xfId="217"/>
    <cellStyle name="Accent4" xfId="218"/>
    <cellStyle name="Accent5" xfId="219"/>
    <cellStyle name="Accent6" xfId="220"/>
    <cellStyle name="Bad" xfId="221"/>
    <cellStyle name="Calculation" xfId="222"/>
    <cellStyle name="Celkem 2" xfId="223"/>
    <cellStyle name="Celkem 2 2" xfId="224"/>
    <cellStyle name="Celkem 2 2 2" xfId="225"/>
    <cellStyle name="Celkem 2 2 3" xfId="226"/>
    <cellStyle name="Celkem 2 2 4" xfId="227"/>
    <cellStyle name="Celkem 2 3" xfId="228"/>
    <cellStyle name="Celkem 2 4" xfId="229"/>
    <cellStyle name="Celkem 2 5" xfId="230"/>
    <cellStyle name="Celkem 3" xfId="231"/>
    <cellStyle name="Celkem 3 2" xfId="232"/>
    <cellStyle name="Celkem 3 2 2" xfId="233"/>
    <cellStyle name="Celkem 3 3" xfId="234"/>
    <cellStyle name="Celkem 4" xfId="235"/>
    <cellStyle name="Čárka 2" xfId="236"/>
    <cellStyle name="Čárka 2 2" xfId="237"/>
    <cellStyle name="Čárka 2 2 2" xfId="238"/>
    <cellStyle name="Čárka 2 2 3" xfId="239"/>
    <cellStyle name="Čárka 2 2 4" xfId="240"/>
    <cellStyle name="Čárka 2 3" xfId="241"/>
    <cellStyle name="Čárka 2_formulář 5 -pol.rozp" xfId="242"/>
    <cellStyle name="Čárka 3" xfId="243"/>
    <cellStyle name="Čárka 3 2" xfId="244"/>
    <cellStyle name="Čárka 4" xfId="245"/>
    <cellStyle name="Čárka 4 2" xfId="246"/>
    <cellStyle name="Čárka 5" xfId="247"/>
    <cellStyle name="Čárka 5 2" xfId="248"/>
    <cellStyle name="Čárka 6" xfId="249"/>
    <cellStyle name="Čárka 7" xfId="250"/>
    <cellStyle name="čárky 2" xfId="251"/>
    <cellStyle name="čárky 2 2" xfId="252"/>
    <cellStyle name="Explanatory Text" xfId="253"/>
    <cellStyle name="Font_Ariel_Small" xfId="254"/>
    <cellStyle name="Good" xfId="255"/>
    <cellStyle name="Heading 1" xfId="256"/>
    <cellStyle name="Heading 2" xfId="257"/>
    <cellStyle name="Heading 3" xfId="258"/>
    <cellStyle name="Heading 4" xfId="259"/>
    <cellStyle name="Hypertextový odkaz 2" xfId="260"/>
    <cellStyle name="Check Cell" xfId="261"/>
    <cellStyle name="Chybně 2" xfId="262"/>
    <cellStyle name="Chybně 2 2" xfId="263"/>
    <cellStyle name="Chybně 2 3" xfId="264"/>
    <cellStyle name="Chybně 3" xfId="265"/>
    <cellStyle name="Chybně 3 2" xfId="266"/>
    <cellStyle name="Chybně 3 3" xfId="267"/>
    <cellStyle name="Input" xfId="268"/>
    <cellStyle name="Kontrolní buňka 2" xfId="269"/>
    <cellStyle name="Kontrolní buňka 2 2" xfId="270"/>
    <cellStyle name="Kontrolní buňka 2 3" xfId="271"/>
    <cellStyle name="Kontrolní buňka 3" xfId="272"/>
    <cellStyle name="Kontrolní buňka 3 2" xfId="273"/>
    <cellStyle name="Kontrolní buňka 3 3" xfId="274"/>
    <cellStyle name="Linked Cell" xfId="275"/>
    <cellStyle name="Nadpis 1 2" xfId="276"/>
    <cellStyle name="Nadpis 1 2 2" xfId="277"/>
    <cellStyle name="Nadpis 1 2 2 2" xfId="278"/>
    <cellStyle name="Nadpis 1 2 2 3" xfId="279"/>
    <cellStyle name="Nadpis 1 2 2 4" xfId="280"/>
    <cellStyle name="Nadpis 1 2 3" xfId="281"/>
    <cellStyle name="Nadpis 1 2 4" xfId="282"/>
    <cellStyle name="Nadpis 1 2 5" xfId="283"/>
    <cellStyle name="Nadpis 1 3" xfId="284"/>
    <cellStyle name="Nadpis 1 3 2" xfId="285"/>
    <cellStyle name="Nadpis 1 3 2 2" xfId="286"/>
    <cellStyle name="Nadpis 1 3 3" xfId="287"/>
    <cellStyle name="Nadpis 1 4" xfId="288"/>
    <cellStyle name="Nadpis 2 2" xfId="289"/>
    <cellStyle name="Nadpis 2 2 2" xfId="290"/>
    <cellStyle name="Nadpis 2 2 2 2" xfId="291"/>
    <cellStyle name="Nadpis 2 2 2 3" xfId="292"/>
    <cellStyle name="Nadpis 2 2 2 4" xfId="293"/>
    <cellStyle name="Nadpis 2 2 3" xfId="294"/>
    <cellStyle name="Nadpis 2 2 4" xfId="295"/>
    <cellStyle name="Nadpis 2 2 5" xfId="296"/>
    <cellStyle name="Nadpis 2 3" xfId="297"/>
    <cellStyle name="Nadpis 2 3 2" xfId="298"/>
    <cellStyle name="Nadpis 2 3 2 2" xfId="299"/>
    <cellStyle name="Nadpis 2 3 3" xfId="300"/>
    <cellStyle name="Nadpis 2 4" xfId="301"/>
    <cellStyle name="Nadpis 3 2" xfId="302"/>
    <cellStyle name="Nadpis 3 2 2" xfId="303"/>
    <cellStyle name="Nadpis 3 2 2 2" xfId="304"/>
    <cellStyle name="Nadpis 3 2 2 3" xfId="305"/>
    <cellStyle name="Nadpis 3 2 2 4" xfId="306"/>
    <cellStyle name="Nadpis 3 2 3" xfId="307"/>
    <cellStyle name="Nadpis 3 2 4" xfId="308"/>
    <cellStyle name="Nadpis 3 2 5" xfId="309"/>
    <cellStyle name="Nadpis 3 3" xfId="310"/>
    <cellStyle name="Nadpis 3 3 2" xfId="311"/>
    <cellStyle name="Nadpis 3 3 2 2" xfId="312"/>
    <cellStyle name="Nadpis 3 3 3" xfId="313"/>
    <cellStyle name="Nadpis 3 4" xfId="314"/>
    <cellStyle name="Nadpis 4 2" xfId="315"/>
    <cellStyle name="Nadpis 4 2 2" xfId="316"/>
    <cellStyle name="Nadpis 4 2 2 2" xfId="317"/>
    <cellStyle name="Nadpis 4 2 2 3" xfId="318"/>
    <cellStyle name="Nadpis 4 2 2 4" xfId="319"/>
    <cellStyle name="Nadpis 4 2 3" xfId="320"/>
    <cellStyle name="Nadpis 4 2 4" xfId="321"/>
    <cellStyle name="Nadpis 4 2 5" xfId="322"/>
    <cellStyle name="Nadpis 4 3" xfId="323"/>
    <cellStyle name="Nadpis 4 3 2" xfId="324"/>
    <cellStyle name="Nadpis 4 3 2 2" xfId="325"/>
    <cellStyle name="Nadpis 4 3 3" xfId="326"/>
    <cellStyle name="Nadpis 4 4" xfId="327"/>
    <cellStyle name="Název 2" xfId="328"/>
    <cellStyle name="Název 2 2" xfId="329"/>
    <cellStyle name="Název 2 3" xfId="330"/>
    <cellStyle name="Název 3" xfId="331"/>
    <cellStyle name="Název 3 2" xfId="332"/>
    <cellStyle name="Název 4" xfId="333"/>
    <cellStyle name="Neutral" xfId="334"/>
    <cellStyle name="Neutrální 2" xfId="335"/>
    <cellStyle name="Neutrální 2 2" xfId="336"/>
    <cellStyle name="Neutrální 2 3" xfId="337"/>
    <cellStyle name="Neutrální 3" xfId="338"/>
    <cellStyle name="Neutrální 3 2" xfId="339"/>
    <cellStyle name="Neutrální 3 3" xfId="340"/>
    <cellStyle name="Normální" xfId="0" builtinId="0"/>
    <cellStyle name="normální 10" xfId="341"/>
    <cellStyle name="normální 10 10" xfId="342"/>
    <cellStyle name="normální 10 11" xfId="343"/>
    <cellStyle name="normální 10 12" xfId="344"/>
    <cellStyle name="normální 10 13" xfId="345"/>
    <cellStyle name="normální 10 14" xfId="346"/>
    <cellStyle name="normální 10 15" xfId="347"/>
    <cellStyle name="normální 10 16" xfId="348"/>
    <cellStyle name="normální 10 17" xfId="349"/>
    <cellStyle name="normální 10 18" xfId="350"/>
    <cellStyle name="normální 10 19" xfId="351"/>
    <cellStyle name="normální 10 2" xfId="352"/>
    <cellStyle name="Normální 10 2 2" xfId="353"/>
    <cellStyle name="normální 10 20" xfId="354"/>
    <cellStyle name="normální 10 21" xfId="355"/>
    <cellStyle name="normální 10 22" xfId="356"/>
    <cellStyle name="normální 10 23" xfId="357"/>
    <cellStyle name="normální 10 24" xfId="358"/>
    <cellStyle name="normální 10 3" xfId="359"/>
    <cellStyle name="normální 10 4" xfId="360"/>
    <cellStyle name="normální 10 5" xfId="361"/>
    <cellStyle name="normální 10 6" xfId="362"/>
    <cellStyle name="normální 10 7" xfId="363"/>
    <cellStyle name="normální 10 8" xfId="364"/>
    <cellStyle name="normální 10 9" xfId="365"/>
    <cellStyle name="normální 10_DTI popisovník_091102" xfId="366"/>
    <cellStyle name="normální 100" xfId="367"/>
    <cellStyle name="normální 100 10" xfId="368"/>
    <cellStyle name="normální 100 11" xfId="369"/>
    <cellStyle name="normální 100 12" xfId="370"/>
    <cellStyle name="normální 100 13" xfId="371"/>
    <cellStyle name="normální 100 14" xfId="372"/>
    <cellStyle name="normální 100 15" xfId="373"/>
    <cellStyle name="normální 100 16" xfId="374"/>
    <cellStyle name="normální 100 17" xfId="375"/>
    <cellStyle name="normální 100 18" xfId="376"/>
    <cellStyle name="normální 100 19" xfId="377"/>
    <cellStyle name="normální 100 2" xfId="378"/>
    <cellStyle name="normální 100 20" xfId="379"/>
    <cellStyle name="normální 100 21" xfId="380"/>
    <cellStyle name="normální 100 22" xfId="381"/>
    <cellStyle name="normální 100 3" xfId="382"/>
    <cellStyle name="normální 100 4" xfId="383"/>
    <cellStyle name="normální 100 5" xfId="384"/>
    <cellStyle name="normální 100 6" xfId="385"/>
    <cellStyle name="normální 100 7" xfId="386"/>
    <cellStyle name="normální 100 8" xfId="387"/>
    <cellStyle name="normální 100 9" xfId="388"/>
    <cellStyle name="normální 101" xfId="389"/>
    <cellStyle name="normální 101 10" xfId="390"/>
    <cellStyle name="normální 101 11" xfId="391"/>
    <cellStyle name="normální 101 12" xfId="392"/>
    <cellStyle name="normální 101 13" xfId="393"/>
    <cellStyle name="normální 101 14" xfId="394"/>
    <cellStyle name="normální 101 15" xfId="395"/>
    <cellStyle name="normální 101 16" xfId="396"/>
    <cellStyle name="normální 101 17" xfId="397"/>
    <cellStyle name="normální 101 18" xfId="398"/>
    <cellStyle name="normální 101 19" xfId="399"/>
    <cellStyle name="normální 101 2" xfId="400"/>
    <cellStyle name="normální 101 20" xfId="401"/>
    <cellStyle name="normální 101 21" xfId="402"/>
    <cellStyle name="normální 101 22" xfId="403"/>
    <cellStyle name="normální 101 3" xfId="404"/>
    <cellStyle name="normální 101 4" xfId="405"/>
    <cellStyle name="normální 101 5" xfId="406"/>
    <cellStyle name="normální 101 6" xfId="407"/>
    <cellStyle name="normální 101 7" xfId="408"/>
    <cellStyle name="normální 101 8" xfId="409"/>
    <cellStyle name="normální 101 9" xfId="410"/>
    <cellStyle name="normální 102" xfId="411"/>
    <cellStyle name="normální 102 10" xfId="412"/>
    <cellStyle name="normální 102 11" xfId="413"/>
    <cellStyle name="normální 102 12" xfId="414"/>
    <cellStyle name="normální 102 13" xfId="415"/>
    <cellStyle name="normální 102 14" xfId="416"/>
    <cellStyle name="normální 102 15" xfId="417"/>
    <cellStyle name="normální 102 16" xfId="418"/>
    <cellStyle name="normální 102 17" xfId="419"/>
    <cellStyle name="normální 102 18" xfId="420"/>
    <cellStyle name="normální 102 19" xfId="421"/>
    <cellStyle name="normální 102 2" xfId="422"/>
    <cellStyle name="normální 102 20" xfId="423"/>
    <cellStyle name="normální 102 21" xfId="424"/>
    <cellStyle name="normální 102 22" xfId="425"/>
    <cellStyle name="normální 102 3" xfId="426"/>
    <cellStyle name="normální 102 4" xfId="427"/>
    <cellStyle name="normální 102 5" xfId="428"/>
    <cellStyle name="normální 102 6" xfId="429"/>
    <cellStyle name="normální 102 7" xfId="430"/>
    <cellStyle name="normální 102 8" xfId="431"/>
    <cellStyle name="normální 102 9" xfId="432"/>
    <cellStyle name="normální 103" xfId="433"/>
    <cellStyle name="normální 103 10" xfId="434"/>
    <cellStyle name="normální 103 11" xfId="435"/>
    <cellStyle name="normální 103 12" xfId="436"/>
    <cellStyle name="normální 103 13" xfId="437"/>
    <cellStyle name="normální 103 14" xfId="438"/>
    <cellStyle name="normální 103 15" xfId="439"/>
    <cellStyle name="normální 103 16" xfId="440"/>
    <cellStyle name="normální 103 17" xfId="441"/>
    <cellStyle name="normální 103 18" xfId="442"/>
    <cellStyle name="normální 103 19" xfId="443"/>
    <cellStyle name="normální 103 2" xfId="444"/>
    <cellStyle name="normální 103 20" xfId="445"/>
    <cellStyle name="normální 103 21" xfId="446"/>
    <cellStyle name="normální 103 22" xfId="447"/>
    <cellStyle name="normální 103 3" xfId="448"/>
    <cellStyle name="normální 103 4" xfId="449"/>
    <cellStyle name="normální 103 5" xfId="450"/>
    <cellStyle name="normální 103 6" xfId="451"/>
    <cellStyle name="normální 103 7" xfId="452"/>
    <cellStyle name="normální 103 8" xfId="453"/>
    <cellStyle name="normální 103 9" xfId="454"/>
    <cellStyle name="normální 104" xfId="455"/>
    <cellStyle name="normální 104 10" xfId="456"/>
    <cellStyle name="normální 104 11" xfId="457"/>
    <cellStyle name="normální 104 12" xfId="458"/>
    <cellStyle name="normální 104 13" xfId="459"/>
    <cellStyle name="normální 104 14" xfId="460"/>
    <cellStyle name="normální 104 15" xfId="461"/>
    <cellStyle name="normální 104 16" xfId="462"/>
    <cellStyle name="normální 104 17" xfId="463"/>
    <cellStyle name="normální 104 18" xfId="464"/>
    <cellStyle name="normální 104 19" xfId="465"/>
    <cellStyle name="normální 104 2" xfId="466"/>
    <cellStyle name="normální 104 20" xfId="467"/>
    <cellStyle name="normální 104 21" xfId="468"/>
    <cellStyle name="normální 104 22" xfId="469"/>
    <cellStyle name="normální 104 3" xfId="470"/>
    <cellStyle name="normální 104 4" xfId="471"/>
    <cellStyle name="normální 104 5" xfId="472"/>
    <cellStyle name="normální 104 6" xfId="473"/>
    <cellStyle name="normální 104 7" xfId="474"/>
    <cellStyle name="normální 104 8" xfId="475"/>
    <cellStyle name="normální 104 9" xfId="476"/>
    <cellStyle name="normální 105" xfId="477"/>
    <cellStyle name="normální 105 10" xfId="478"/>
    <cellStyle name="normální 105 11" xfId="479"/>
    <cellStyle name="normální 105 12" xfId="480"/>
    <cellStyle name="normální 105 13" xfId="481"/>
    <cellStyle name="normální 105 14" xfId="482"/>
    <cellStyle name="normální 105 15" xfId="483"/>
    <cellStyle name="normální 105 16" xfId="484"/>
    <cellStyle name="normální 105 17" xfId="485"/>
    <cellStyle name="normální 105 18" xfId="486"/>
    <cellStyle name="normální 105 19" xfId="487"/>
    <cellStyle name="normální 105 2" xfId="488"/>
    <cellStyle name="normální 105 20" xfId="489"/>
    <cellStyle name="normální 105 21" xfId="490"/>
    <cellStyle name="normální 105 22" xfId="491"/>
    <cellStyle name="normální 105 3" xfId="492"/>
    <cellStyle name="normální 105 4" xfId="493"/>
    <cellStyle name="normální 105 5" xfId="494"/>
    <cellStyle name="normální 105 6" xfId="495"/>
    <cellStyle name="normální 105 7" xfId="496"/>
    <cellStyle name="normální 105 8" xfId="497"/>
    <cellStyle name="normální 105 9" xfId="498"/>
    <cellStyle name="normální 106" xfId="499"/>
    <cellStyle name="normální 106 10" xfId="500"/>
    <cellStyle name="normální 106 11" xfId="501"/>
    <cellStyle name="normální 106 12" xfId="502"/>
    <cellStyle name="normální 106 13" xfId="503"/>
    <cellStyle name="normální 106 14" xfId="504"/>
    <cellStyle name="normální 106 15" xfId="505"/>
    <cellStyle name="normální 106 16" xfId="506"/>
    <cellStyle name="normální 106 17" xfId="507"/>
    <cellStyle name="normální 106 18" xfId="508"/>
    <cellStyle name="normální 106 19" xfId="509"/>
    <cellStyle name="normální 106 2" xfId="510"/>
    <cellStyle name="normální 106 20" xfId="511"/>
    <cellStyle name="normální 106 21" xfId="512"/>
    <cellStyle name="normální 106 22" xfId="513"/>
    <cellStyle name="normální 106 3" xfId="514"/>
    <cellStyle name="normální 106 4" xfId="515"/>
    <cellStyle name="normální 106 5" xfId="516"/>
    <cellStyle name="normální 106 6" xfId="517"/>
    <cellStyle name="normální 106 7" xfId="518"/>
    <cellStyle name="normální 106 8" xfId="519"/>
    <cellStyle name="normální 106 9" xfId="520"/>
    <cellStyle name="normální 107" xfId="521"/>
    <cellStyle name="normální 107 10" xfId="522"/>
    <cellStyle name="normální 107 11" xfId="523"/>
    <cellStyle name="normální 107 12" xfId="524"/>
    <cellStyle name="normální 107 13" xfId="525"/>
    <cellStyle name="normální 107 14" xfId="526"/>
    <cellStyle name="normální 107 15" xfId="527"/>
    <cellStyle name="normální 107 16" xfId="528"/>
    <cellStyle name="normální 107 17" xfId="529"/>
    <cellStyle name="normální 107 18" xfId="530"/>
    <cellStyle name="normální 107 19" xfId="531"/>
    <cellStyle name="normální 107 2" xfId="532"/>
    <cellStyle name="normální 107 20" xfId="533"/>
    <cellStyle name="normální 107 21" xfId="534"/>
    <cellStyle name="normální 107 22" xfId="535"/>
    <cellStyle name="normální 107 3" xfId="536"/>
    <cellStyle name="normální 107 4" xfId="537"/>
    <cellStyle name="normální 107 5" xfId="538"/>
    <cellStyle name="normální 107 6" xfId="539"/>
    <cellStyle name="normální 107 7" xfId="540"/>
    <cellStyle name="normální 107 8" xfId="541"/>
    <cellStyle name="normální 107 9" xfId="542"/>
    <cellStyle name="normální 108" xfId="543"/>
    <cellStyle name="normální 108 10" xfId="544"/>
    <cellStyle name="normální 108 11" xfId="545"/>
    <cellStyle name="normální 108 12" xfId="546"/>
    <cellStyle name="normální 108 13" xfId="547"/>
    <cellStyle name="normální 108 14" xfId="548"/>
    <cellStyle name="normální 108 15" xfId="549"/>
    <cellStyle name="normální 108 16" xfId="550"/>
    <cellStyle name="normální 108 17" xfId="551"/>
    <cellStyle name="normální 108 18" xfId="552"/>
    <cellStyle name="normální 108 19" xfId="553"/>
    <cellStyle name="normální 108 2" xfId="554"/>
    <cellStyle name="normální 108 20" xfId="555"/>
    <cellStyle name="normální 108 21" xfId="556"/>
    <cellStyle name="normální 108 22" xfId="557"/>
    <cellStyle name="normální 108 3" xfId="558"/>
    <cellStyle name="normální 108 4" xfId="559"/>
    <cellStyle name="normální 108 5" xfId="560"/>
    <cellStyle name="normální 108 6" xfId="561"/>
    <cellStyle name="normální 108 7" xfId="562"/>
    <cellStyle name="normální 108 8" xfId="563"/>
    <cellStyle name="normální 108 9" xfId="564"/>
    <cellStyle name="normální 109" xfId="565"/>
    <cellStyle name="normální 109 10" xfId="566"/>
    <cellStyle name="normální 109 11" xfId="567"/>
    <cellStyle name="normální 109 12" xfId="568"/>
    <cellStyle name="normální 109 13" xfId="569"/>
    <cellStyle name="normální 109 14" xfId="570"/>
    <cellStyle name="normální 109 15" xfId="571"/>
    <cellStyle name="normální 109 16" xfId="572"/>
    <cellStyle name="normální 109 17" xfId="573"/>
    <cellStyle name="normální 109 18" xfId="574"/>
    <cellStyle name="normální 109 19" xfId="575"/>
    <cellStyle name="normální 109 2" xfId="576"/>
    <cellStyle name="normální 109 20" xfId="577"/>
    <cellStyle name="normální 109 21" xfId="578"/>
    <cellStyle name="normální 109 22" xfId="579"/>
    <cellStyle name="normální 109 23" xfId="580"/>
    <cellStyle name="normální 109 3" xfId="581"/>
    <cellStyle name="normální 109 4" xfId="582"/>
    <cellStyle name="normální 109 5" xfId="583"/>
    <cellStyle name="normální 109 6" xfId="584"/>
    <cellStyle name="normální 109 7" xfId="585"/>
    <cellStyle name="normální 109 8" xfId="586"/>
    <cellStyle name="normální 109 9" xfId="587"/>
    <cellStyle name="normální 11" xfId="588"/>
    <cellStyle name="normální 11 2" xfId="589"/>
    <cellStyle name="normální 11 3" xfId="590"/>
    <cellStyle name="normální 11 4" xfId="591"/>
    <cellStyle name="normální 11 5" xfId="592"/>
    <cellStyle name="normální 11 5 2" xfId="593"/>
    <cellStyle name="normální 11 5 3" xfId="594"/>
    <cellStyle name="Normální 11_formulář 5 -pol.rozp" xfId="595"/>
    <cellStyle name="normální 110" xfId="596"/>
    <cellStyle name="normální 110 10" xfId="597"/>
    <cellStyle name="normální 110 11" xfId="598"/>
    <cellStyle name="normální 110 12" xfId="599"/>
    <cellStyle name="normální 110 13" xfId="600"/>
    <cellStyle name="normální 110 14" xfId="601"/>
    <cellStyle name="normální 110 15" xfId="602"/>
    <cellStyle name="normální 110 16" xfId="603"/>
    <cellStyle name="normální 110 17" xfId="604"/>
    <cellStyle name="normální 110 18" xfId="605"/>
    <cellStyle name="normální 110 19" xfId="606"/>
    <cellStyle name="normální 110 2" xfId="607"/>
    <cellStyle name="normální 110 20" xfId="608"/>
    <cellStyle name="normální 110 21" xfId="609"/>
    <cellStyle name="normální 110 22" xfId="610"/>
    <cellStyle name="normální 110 23" xfId="611"/>
    <cellStyle name="normální 110 3" xfId="612"/>
    <cellStyle name="normální 110 4" xfId="613"/>
    <cellStyle name="normální 110 5" xfId="614"/>
    <cellStyle name="normální 110 6" xfId="615"/>
    <cellStyle name="normální 110 7" xfId="616"/>
    <cellStyle name="normální 110 8" xfId="617"/>
    <cellStyle name="normální 110 9" xfId="618"/>
    <cellStyle name="normální 111" xfId="619"/>
    <cellStyle name="normální 111 10" xfId="620"/>
    <cellStyle name="normální 111 11" xfId="621"/>
    <cellStyle name="normální 111 12" xfId="622"/>
    <cellStyle name="normální 111 13" xfId="623"/>
    <cellStyle name="normální 111 14" xfId="624"/>
    <cellStyle name="normální 111 15" xfId="625"/>
    <cellStyle name="normální 111 16" xfId="626"/>
    <cellStyle name="normální 111 17" xfId="627"/>
    <cellStyle name="normální 111 18" xfId="628"/>
    <cellStyle name="normální 111 19" xfId="629"/>
    <cellStyle name="normální 111 2" xfId="630"/>
    <cellStyle name="normální 111 20" xfId="631"/>
    <cellStyle name="normální 111 21" xfId="632"/>
    <cellStyle name="normální 111 22" xfId="633"/>
    <cellStyle name="normální 111 3" xfId="634"/>
    <cellStyle name="normální 111 4" xfId="635"/>
    <cellStyle name="normální 111 5" xfId="636"/>
    <cellStyle name="normální 111 6" xfId="637"/>
    <cellStyle name="normální 111 7" xfId="638"/>
    <cellStyle name="normální 111 8" xfId="639"/>
    <cellStyle name="normální 111 9" xfId="640"/>
    <cellStyle name="normální 112" xfId="641"/>
    <cellStyle name="normální 112 10" xfId="642"/>
    <cellStyle name="normální 112 11" xfId="643"/>
    <cellStyle name="normální 112 12" xfId="644"/>
    <cellStyle name="normální 112 13" xfId="645"/>
    <cellStyle name="normální 112 14" xfId="646"/>
    <cellStyle name="normální 112 15" xfId="647"/>
    <cellStyle name="normální 112 16" xfId="648"/>
    <cellStyle name="normální 112 17" xfId="649"/>
    <cellStyle name="normální 112 18" xfId="650"/>
    <cellStyle name="normální 112 19" xfId="651"/>
    <cellStyle name="normální 112 2" xfId="652"/>
    <cellStyle name="normální 112 20" xfId="653"/>
    <cellStyle name="normální 112 21" xfId="654"/>
    <cellStyle name="normální 112 22" xfId="655"/>
    <cellStyle name="normální 112 3" xfId="656"/>
    <cellStyle name="normální 112 4" xfId="657"/>
    <cellStyle name="normální 112 5" xfId="658"/>
    <cellStyle name="normální 112 6" xfId="659"/>
    <cellStyle name="normální 112 7" xfId="660"/>
    <cellStyle name="normální 112 8" xfId="661"/>
    <cellStyle name="normální 112 9" xfId="662"/>
    <cellStyle name="normální 113" xfId="663"/>
    <cellStyle name="normální 113 10" xfId="664"/>
    <cellStyle name="normální 113 11" xfId="665"/>
    <cellStyle name="normální 113 12" xfId="666"/>
    <cellStyle name="normální 113 13" xfId="667"/>
    <cellStyle name="normální 113 14" xfId="668"/>
    <cellStyle name="normální 113 15" xfId="669"/>
    <cellStyle name="normální 113 16" xfId="670"/>
    <cellStyle name="normální 113 17" xfId="671"/>
    <cellStyle name="normální 113 18" xfId="672"/>
    <cellStyle name="normální 113 19" xfId="673"/>
    <cellStyle name="normální 113 2" xfId="674"/>
    <cellStyle name="normální 113 20" xfId="675"/>
    <cellStyle name="normální 113 21" xfId="676"/>
    <cellStyle name="normální 113 22" xfId="677"/>
    <cellStyle name="normální 113 3" xfId="678"/>
    <cellStyle name="normální 113 4" xfId="679"/>
    <cellStyle name="normální 113 5" xfId="680"/>
    <cellStyle name="normální 113 6" xfId="681"/>
    <cellStyle name="normální 113 7" xfId="682"/>
    <cellStyle name="normální 113 8" xfId="683"/>
    <cellStyle name="normální 113 9" xfId="684"/>
    <cellStyle name="normální 114" xfId="685"/>
    <cellStyle name="normální 114 10" xfId="686"/>
    <cellStyle name="normální 114 11" xfId="687"/>
    <cellStyle name="normální 114 12" xfId="688"/>
    <cellStyle name="normální 114 13" xfId="689"/>
    <cellStyle name="normální 114 14" xfId="690"/>
    <cellStyle name="normální 114 15" xfId="691"/>
    <cellStyle name="normální 114 16" xfId="692"/>
    <cellStyle name="normální 114 17" xfId="693"/>
    <cellStyle name="normální 114 18" xfId="694"/>
    <cellStyle name="normální 114 19" xfId="695"/>
    <cellStyle name="normální 114 2" xfId="696"/>
    <cellStyle name="normální 114 20" xfId="697"/>
    <cellStyle name="normální 114 21" xfId="698"/>
    <cellStyle name="normální 114 22" xfId="699"/>
    <cellStyle name="normální 114 3" xfId="700"/>
    <cellStyle name="normální 114 4" xfId="701"/>
    <cellStyle name="normální 114 5" xfId="702"/>
    <cellStyle name="normální 114 6" xfId="703"/>
    <cellStyle name="normální 114 7" xfId="704"/>
    <cellStyle name="normální 114 8" xfId="705"/>
    <cellStyle name="normální 114 9" xfId="706"/>
    <cellStyle name="normální 115" xfId="707"/>
    <cellStyle name="normální 115 10" xfId="708"/>
    <cellStyle name="normální 115 11" xfId="709"/>
    <cellStyle name="normální 115 12" xfId="710"/>
    <cellStyle name="normální 115 13" xfId="711"/>
    <cellStyle name="normální 115 14" xfId="712"/>
    <cellStyle name="normální 115 15" xfId="713"/>
    <cellStyle name="normální 115 16" xfId="714"/>
    <cellStyle name="normální 115 17" xfId="715"/>
    <cellStyle name="normální 115 18" xfId="716"/>
    <cellStyle name="normální 115 19" xfId="717"/>
    <cellStyle name="normální 115 2" xfId="718"/>
    <cellStyle name="normální 115 20" xfId="719"/>
    <cellStyle name="normální 115 21" xfId="720"/>
    <cellStyle name="normální 115 22" xfId="721"/>
    <cellStyle name="normální 115 3" xfId="722"/>
    <cellStyle name="normální 115 4" xfId="723"/>
    <cellStyle name="normální 115 5" xfId="724"/>
    <cellStyle name="normální 115 6" xfId="725"/>
    <cellStyle name="normální 115 7" xfId="726"/>
    <cellStyle name="normální 115 8" xfId="727"/>
    <cellStyle name="normální 115 9" xfId="728"/>
    <cellStyle name="normální 116" xfId="729"/>
    <cellStyle name="normální 117" xfId="730"/>
    <cellStyle name="normální 118" xfId="731"/>
    <cellStyle name="normální 119" xfId="732"/>
    <cellStyle name="normální 12" xfId="733"/>
    <cellStyle name="normální 12 2" xfId="734"/>
    <cellStyle name="normální 12 2 2" xfId="735"/>
    <cellStyle name="normální 12 2 3" xfId="736"/>
    <cellStyle name="normální 12 3" xfId="737"/>
    <cellStyle name="normální 12 3 2" xfId="738"/>
    <cellStyle name="normální 12 3 3" xfId="739"/>
    <cellStyle name="normální 12 4" xfId="740"/>
    <cellStyle name="normální 12 5" xfId="741"/>
    <cellStyle name="normální 120" xfId="742"/>
    <cellStyle name="normální 121" xfId="743"/>
    <cellStyle name="normální 122" xfId="744"/>
    <cellStyle name="normální 123" xfId="745"/>
    <cellStyle name="normální 124" xfId="746"/>
    <cellStyle name="normální 125" xfId="747"/>
    <cellStyle name="normální 126" xfId="748"/>
    <cellStyle name="normální 127" xfId="749"/>
    <cellStyle name="normální 128" xfId="750"/>
    <cellStyle name="normální 129" xfId="751"/>
    <cellStyle name="normální 129 2" xfId="752"/>
    <cellStyle name="normální 13" xfId="753"/>
    <cellStyle name="normální 13 2" xfId="754"/>
    <cellStyle name="normální 13 2 2" xfId="755"/>
    <cellStyle name="normální 13 2 3" xfId="756"/>
    <cellStyle name="normální 130" xfId="757"/>
    <cellStyle name="normální 131" xfId="758"/>
    <cellStyle name="normální 132" xfId="759"/>
    <cellStyle name="normální 133" xfId="760"/>
    <cellStyle name="normální 134" xfId="761"/>
    <cellStyle name="normální 135" xfId="762"/>
    <cellStyle name="Normální 136" xfId="763"/>
    <cellStyle name="Normální 137" xfId="764"/>
    <cellStyle name="Normální 138" xfId="765"/>
    <cellStyle name="Normální 139" xfId="766"/>
    <cellStyle name="normální 14" xfId="767"/>
    <cellStyle name="normální 14 2" xfId="768"/>
    <cellStyle name="normální 14 2 2" xfId="769"/>
    <cellStyle name="normální 14 2 3" xfId="770"/>
    <cellStyle name="Normální 140" xfId="771"/>
    <cellStyle name="Normální 141" xfId="772"/>
    <cellStyle name="Normální 142" xfId="773"/>
    <cellStyle name="Normální 143" xfId="774"/>
    <cellStyle name="Normální 144" xfId="775"/>
    <cellStyle name="Normální 145" xfId="776"/>
    <cellStyle name="Normální 146" xfId="777"/>
    <cellStyle name="Normální 147" xfId="778"/>
    <cellStyle name="Normální 148" xfId="779"/>
    <cellStyle name="Normální 149" xfId="780"/>
    <cellStyle name="Normální 15" xfId="781"/>
    <cellStyle name="normální 15 10" xfId="782"/>
    <cellStyle name="normální 15 11" xfId="783"/>
    <cellStyle name="normální 15 12" xfId="784"/>
    <cellStyle name="normální 15 13" xfId="785"/>
    <cellStyle name="normální 15 14" xfId="786"/>
    <cellStyle name="normální 15 15" xfId="787"/>
    <cellStyle name="normální 15 16" xfId="788"/>
    <cellStyle name="normální 15 17" xfId="789"/>
    <cellStyle name="normální 15 18" xfId="790"/>
    <cellStyle name="normální 15 19" xfId="791"/>
    <cellStyle name="normální 15 2" xfId="792"/>
    <cellStyle name="normální 15 20" xfId="793"/>
    <cellStyle name="normální 15 21" xfId="794"/>
    <cellStyle name="normální 15 22" xfId="795"/>
    <cellStyle name="normální 15 23" xfId="796"/>
    <cellStyle name="normální 15 24" xfId="797"/>
    <cellStyle name="normální 15 3" xfId="798"/>
    <cellStyle name="normální 15 4" xfId="799"/>
    <cellStyle name="normální 15 5" xfId="800"/>
    <cellStyle name="normální 15 6" xfId="801"/>
    <cellStyle name="normální 15 7" xfId="802"/>
    <cellStyle name="normální 15 8" xfId="803"/>
    <cellStyle name="normální 15 9" xfId="804"/>
    <cellStyle name="normální 15_DTI popisovník_091102" xfId="805"/>
    <cellStyle name="Normální 150" xfId="806"/>
    <cellStyle name="Normální 151" xfId="807"/>
    <cellStyle name="Normální 152" xfId="808"/>
    <cellStyle name="Normální 153" xfId="809"/>
    <cellStyle name="Normální 154" xfId="810"/>
    <cellStyle name="Normální 155" xfId="811"/>
    <cellStyle name="Normální 156" xfId="812"/>
    <cellStyle name="Normální 157" xfId="813"/>
    <cellStyle name="Normální 158" xfId="814"/>
    <cellStyle name="Normální 159" xfId="815"/>
    <cellStyle name="Normální 16" xfId="816"/>
    <cellStyle name="normální 16 10" xfId="817"/>
    <cellStyle name="normální 16 11" xfId="818"/>
    <cellStyle name="normální 16 12" xfId="819"/>
    <cellStyle name="normální 16 13" xfId="820"/>
    <cellStyle name="normální 16 14" xfId="821"/>
    <cellStyle name="normální 16 15" xfId="822"/>
    <cellStyle name="normální 16 16" xfId="823"/>
    <cellStyle name="normální 16 17" xfId="824"/>
    <cellStyle name="normální 16 18" xfId="825"/>
    <cellStyle name="normální 16 19" xfId="826"/>
    <cellStyle name="normální 16 2" xfId="827"/>
    <cellStyle name="normální 16 20" xfId="828"/>
    <cellStyle name="normální 16 21" xfId="829"/>
    <cellStyle name="normální 16 22" xfId="830"/>
    <cellStyle name="normální 16 23" xfId="831"/>
    <cellStyle name="normální 16 23 2" xfId="832"/>
    <cellStyle name="normální 16 23 3" xfId="833"/>
    <cellStyle name="normální 16 3" xfId="834"/>
    <cellStyle name="normální 16 4" xfId="835"/>
    <cellStyle name="normální 16 5" xfId="836"/>
    <cellStyle name="normální 16 6" xfId="837"/>
    <cellStyle name="normální 16 7" xfId="838"/>
    <cellStyle name="normální 16 8" xfId="839"/>
    <cellStyle name="normální 16 9" xfId="840"/>
    <cellStyle name="normální 16_Čechmánek 75H_100209 - specifikace new v02" xfId="841"/>
    <cellStyle name="Normální 160" xfId="842"/>
    <cellStyle name="Normální 161" xfId="843"/>
    <cellStyle name="Normální 162" xfId="844"/>
    <cellStyle name="Normální 163" xfId="845"/>
    <cellStyle name="Normální 164" xfId="846"/>
    <cellStyle name="Normální 165" xfId="847"/>
    <cellStyle name="Normální 166" xfId="848"/>
    <cellStyle name="Normální 167" xfId="849"/>
    <cellStyle name="Normální 168" xfId="850"/>
    <cellStyle name="Normální 169" xfId="851"/>
    <cellStyle name="Normální 17" xfId="852"/>
    <cellStyle name="normální 17 2" xfId="853"/>
    <cellStyle name="normální 17 2 2" xfId="854"/>
    <cellStyle name="normální 17 2 3" xfId="855"/>
    <cellStyle name="Normální 170" xfId="856"/>
    <cellStyle name="Normální 171" xfId="857"/>
    <cellStyle name="Normální 172" xfId="858"/>
    <cellStyle name="Normální 173" xfId="859"/>
    <cellStyle name="Normální 174" xfId="860"/>
    <cellStyle name="Normální 175" xfId="861"/>
    <cellStyle name="Normální 176" xfId="862"/>
    <cellStyle name="Normální 177" xfId="863"/>
    <cellStyle name="Normální 178" xfId="864"/>
    <cellStyle name="Normální 179" xfId="865"/>
    <cellStyle name="Normální 18" xfId="866"/>
    <cellStyle name="normální 18 10" xfId="867"/>
    <cellStyle name="normální 18 11" xfId="868"/>
    <cellStyle name="normální 18 12" xfId="869"/>
    <cellStyle name="normální 18 13" xfId="870"/>
    <cellStyle name="normální 18 14" xfId="871"/>
    <cellStyle name="normální 18 15" xfId="872"/>
    <cellStyle name="normální 18 16" xfId="873"/>
    <cellStyle name="normální 18 17" xfId="874"/>
    <cellStyle name="normální 18 18" xfId="875"/>
    <cellStyle name="normální 18 19" xfId="876"/>
    <cellStyle name="normální 18 2" xfId="877"/>
    <cellStyle name="normální 18 20" xfId="878"/>
    <cellStyle name="normální 18 21" xfId="879"/>
    <cellStyle name="normální 18 22" xfId="880"/>
    <cellStyle name="normální 18 23" xfId="881"/>
    <cellStyle name="normální 18 24" xfId="882"/>
    <cellStyle name="normální 18 25" xfId="883"/>
    <cellStyle name="normální 18 3" xfId="884"/>
    <cellStyle name="normální 18 4" xfId="885"/>
    <cellStyle name="normální 18 5" xfId="886"/>
    <cellStyle name="normální 18 6" xfId="887"/>
    <cellStyle name="normální 18 7" xfId="888"/>
    <cellStyle name="normální 18 8" xfId="889"/>
    <cellStyle name="normální 18 9" xfId="890"/>
    <cellStyle name="normální 18_DTI popisovník_091102" xfId="891"/>
    <cellStyle name="Normální 180" xfId="892"/>
    <cellStyle name="Normální 181" xfId="893"/>
    <cellStyle name="Normální 182" xfId="894"/>
    <cellStyle name="Normální 183" xfId="895"/>
    <cellStyle name="Normální 184" xfId="896"/>
    <cellStyle name="Normální 185" xfId="897"/>
    <cellStyle name="Normální 186" xfId="898"/>
    <cellStyle name="Normální 187" xfId="899"/>
    <cellStyle name="Normální 188" xfId="900"/>
    <cellStyle name="Normální 189" xfId="901"/>
    <cellStyle name="Normální 19" xfId="902"/>
    <cellStyle name="normální 19 10" xfId="903"/>
    <cellStyle name="normální 19 11" xfId="904"/>
    <cellStyle name="normální 19 12" xfId="905"/>
    <cellStyle name="normální 19 13" xfId="906"/>
    <cellStyle name="normální 19 14" xfId="907"/>
    <cellStyle name="normální 19 15" xfId="908"/>
    <cellStyle name="normální 19 16" xfId="909"/>
    <cellStyle name="normální 19 17" xfId="910"/>
    <cellStyle name="normální 19 18" xfId="911"/>
    <cellStyle name="normální 19 19" xfId="912"/>
    <cellStyle name="normální 19 2" xfId="913"/>
    <cellStyle name="normální 19 20" xfId="914"/>
    <cellStyle name="normální 19 21" xfId="915"/>
    <cellStyle name="normální 19 22" xfId="916"/>
    <cellStyle name="normální 19 23" xfId="917"/>
    <cellStyle name="normální 19 24" xfId="918"/>
    <cellStyle name="normální 19 3" xfId="919"/>
    <cellStyle name="normální 19 4" xfId="920"/>
    <cellStyle name="normální 19 5" xfId="921"/>
    <cellStyle name="normální 19 6" xfId="922"/>
    <cellStyle name="normální 19 7" xfId="923"/>
    <cellStyle name="normální 19 8" xfId="924"/>
    <cellStyle name="normální 19 9" xfId="925"/>
    <cellStyle name="normální 19_DTI popisovník_091102" xfId="926"/>
    <cellStyle name="Normální 190" xfId="927"/>
    <cellStyle name="Normální 191" xfId="928"/>
    <cellStyle name="Normální 192" xfId="929"/>
    <cellStyle name="Normální 193" xfId="930"/>
    <cellStyle name="Normální 194" xfId="931"/>
    <cellStyle name="Normální 195" xfId="932"/>
    <cellStyle name="Normální 196" xfId="933"/>
    <cellStyle name="Normální 197" xfId="4"/>
    <cellStyle name="Normální 198" xfId="1001"/>
    <cellStyle name="Normální 199" xfId="2194"/>
    <cellStyle name="Normální 2" xfId="1"/>
    <cellStyle name="normální 2 10" xfId="935"/>
    <cellStyle name="Normální 2 10 11 2" xfId="936"/>
    <cellStyle name="normální 2 10 2" xfId="937"/>
    <cellStyle name="normální 2 10 3" xfId="938"/>
    <cellStyle name="normální 2 10_Třídník 75 191009 bez cen" xfId="939"/>
    <cellStyle name="normální 2 11" xfId="940"/>
    <cellStyle name="normální 2 11 2" xfId="941"/>
    <cellStyle name="normální 2 11_Třídník 75 191009 bez cen" xfId="942"/>
    <cellStyle name="normální 2 12" xfId="943"/>
    <cellStyle name="normální 2 12 2" xfId="944"/>
    <cellStyle name="normální 2 12_Třídník 75 191009 bez cen" xfId="945"/>
    <cellStyle name="normální 2 13" xfId="946"/>
    <cellStyle name="normální 2 13 2" xfId="947"/>
    <cellStyle name="normální 2 13_Třídník 75 191009 bez cen" xfId="948"/>
    <cellStyle name="normální 2 14" xfId="949"/>
    <cellStyle name="normální 2 14 2" xfId="950"/>
    <cellStyle name="normální 2 14_Třídník 75 191009 bez cen" xfId="951"/>
    <cellStyle name="normální 2 15" xfId="952"/>
    <cellStyle name="normální 2 15 2" xfId="953"/>
    <cellStyle name="normální 2 15_Třídník 75 191009 bez cen" xfId="954"/>
    <cellStyle name="Normální 2 150" xfId="955"/>
    <cellStyle name="normální 2 16" xfId="956"/>
    <cellStyle name="normální 2 16 2" xfId="957"/>
    <cellStyle name="normální 2 16_Třídník 75 191009 bez cen" xfId="958"/>
    <cellStyle name="normální 2 17" xfId="959"/>
    <cellStyle name="normální 2 17 2" xfId="960"/>
    <cellStyle name="normální 2 17_Třídník 75 191009 bez cen" xfId="961"/>
    <cellStyle name="normální 2 18" xfId="962"/>
    <cellStyle name="normální 2 18 2" xfId="963"/>
    <cellStyle name="normální 2 18_Třídník 75 191009 bez cen" xfId="964"/>
    <cellStyle name="normální 2 19" xfId="965"/>
    <cellStyle name="normální 2 19 2" xfId="966"/>
    <cellStyle name="normální 2 19_Třídník 75 191009 bez cen" xfId="967"/>
    <cellStyle name="normální 2 2" xfId="968"/>
    <cellStyle name="normální 2 2 2" xfId="969"/>
    <cellStyle name="normální 2 2 3" xfId="970"/>
    <cellStyle name="normální 2 2 4" xfId="971"/>
    <cellStyle name="normální 2 2 5" xfId="972"/>
    <cellStyle name="normální 2 2 6" xfId="973"/>
    <cellStyle name="normální 2 2 7" xfId="974"/>
    <cellStyle name="Normální 2 2 8" xfId="975"/>
    <cellStyle name="Normální 2 2 9" xfId="976"/>
    <cellStyle name="normální 2 2_Třídník 75 191009 bez cen" xfId="977"/>
    <cellStyle name="normální 2 20" xfId="978"/>
    <cellStyle name="normální 2 20 2" xfId="979"/>
    <cellStyle name="normální 2 20_Třídník 75 191009 bez cen" xfId="980"/>
    <cellStyle name="normální 2 21" xfId="981"/>
    <cellStyle name="normální 2 21 2" xfId="982"/>
    <cellStyle name="normální 2 21_Třídník 75 191009 bez cen" xfId="983"/>
    <cellStyle name="normální 2 22" xfId="984"/>
    <cellStyle name="normální 2 22 2" xfId="985"/>
    <cellStyle name="normální 2 22_Třídník 75 191009 bez cen" xfId="986"/>
    <cellStyle name="normální 2 23" xfId="987"/>
    <cellStyle name="normální 2 24" xfId="988"/>
    <cellStyle name="normální 2 25" xfId="989"/>
    <cellStyle name="normální 2 26" xfId="990"/>
    <cellStyle name="normální 2 26 2" xfId="991"/>
    <cellStyle name="normální 2 27" xfId="992"/>
    <cellStyle name="normální 2 27 2" xfId="993"/>
    <cellStyle name="normální 2 28" xfId="994"/>
    <cellStyle name="normální 2 29" xfId="995"/>
    <cellStyle name="normální 2 3" xfId="996"/>
    <cellStyle name="normální 2 3 2" xfId="997"/>
    <cellStyle name="normální 2 3 3" xfId="998"/>
    <cellStyle name="normální 2 3_Třídník 75 191009 bez cen" xfId="999"/>
    <cellStyle name="normální 2 30" xfId="1000"/>
    <cellStyle name="Normální 2 31" xfId="3"/>
    <cellStyle name="Normální 2 32" xfId="1002"/>
    <cellStyle name="Normální 2 33" xfId="1003"/>
    <cellStyle name="normální 2 34" xfId="1004"/>
    <cellStyle name="normální 2 35" xfId="1005"/>
    <cellStyle name="normální 2 36" xfId="1006"/>
    <cellStyle name="normální 2 37" xfId="1007"/>
    <cellStyle name="normální 2 38" xfId="1008"/>
    <cellStyle name="normální 2 39" xfId="1009"/>
    <cellStyle name="normální 2 4" xfId="1010"/>
    <cellStyle name="normální 2 4 2" xfId="1011"/>
    <cellStyle name="normální 2 4 3" xfId="1012"/>
    <cellStyle name="normální 2 4_Třídník 75 191009 bez cen" xfId="1013"/>
    <cellStyle name="normální 2 40" xfId="1014"/>
    <cellStyle name="normální 2 41" xfId="1015"/>
    <cellStyle name="normální 2 42" xfId="1016"/>
    <cellStyle name="normální 2 43" xfId="1017"/>
    <cellStyle name="normální 2 44" xfId="1018"/>
    <cellStyle name="normální 2 45" xfId="1019"/>
    <cellStyle name="normální 2 46" xfId="1020"/>
    <cellStyle name="normální 2 47" xfId="1021"/>
    <cellStyle name="normální 2 48" xfId="1022"/>
    <cellStyle name="normální 2 49" xfId="1023"/>
    <cellStyle name="normální 2 5" xfId="1024"/>
    <cellStyle name="normální 2 5 2" xfId="1025"/>
    <cellStyle name="normální 2 5 3" xfId="1026"/>
    <cellStyle name="normální 2 5_Třídník 75 191009 bez cen" xfId="1027"/>
    <cellStyle name="normální 2 50" xfId="1028"/>
    <cellStyle name="normální 2 50 2" xfId="1029"/>
    <cellStyle name="Normální 2 50 3" xfId="1030"/>
    <cellStyle name="Normální 2 50 4" xfId="1031"/>
    <cellStyle name="normální 2 51" xfId="1032"/>
    <cellStyle name="normální 2 51 2" xfId="1033"/>
    <cellStyle name="Normální 2 51 3" xfId="1034"/>
    <cellStyle name="Normální 2 51 4" xfId="1035"/>
    <cellStyle name="normální 2 52" xfId="1036"/>
    <cellStyle name="normální 2 52 2" xfId="1037"/>
    <cellStyle name="normální 2 52 3" xfId="1038"/>
    <cellStyle name="normální 2 53" xfId="1039"/>
    <cellStyle name="normální 2 53 2" xfId="1040"/>
    <cellStyle name="normální 2 53 3" xfId="1041"/>
    <cellStyle name="normální 2 54" xfId="1042"/>
    <cellStyle name="normální 2 54 2" xfId="1043"/>
    <cellStyle name="normální 2 54 3" xfId="1044"/>
    <cellStyle name="normální 2 55" xfId="1045"/>
    <cellStyle name="normální 2 55 2" xfId="1046"/>
    <cellStyle name="normální 2 55 3" xfId="1047"/>
    <cellStyle name="normální 2 56" xfId="1048"/>
    <cellStyle name="normální 2 56 2" xfId="1049"/>
    <cellStyle name="normální 2 56 3" xfId="1050"/>
    <cellStyle name="normální 2 57" xfId="1051"/>
    <cellStyle name="normální 2 57 2" xfId="1052"/>
    <cellStyle name="normální 2 57 3" xfId="1053"/>
    <cellStyle name="normální 2 58" xfId="1054"/>
    <cellStyle name="normální 2 59" xfId="1055"/>
    <cellStyle name="normální 2 6" xfId="1056"/>
    <cellStyle name="normální 2 6 2" xfId="1057"/>
    <cellStyle name="normální 2 6 3" xfId="1058"/>
    <cellStyle name="normální 2 6_Třídník 75 191009 bez cen" xfId="1059"/>
    <cellStyle name="normální 2 60" xfId="1060"/>
    <cellStyle name="Normální 2 61" xfId="1061"/>
    <cellStyle name="Normální 2 62" xfId="1062"/>
    <cellStyle name="normální 2 63" xfId="934"/>
    <cellStyle name="normální 2 64" xfId="2187"/>
    <cellStyle name="normální 2 65" xfId="2188"/>
    <cellStyle name="normální 2 66" xfId="2186"/>
    <cellStyle name="normální 2 67" xfId="2189"/>
    <cellStyle name="normální 2 68" xfId="2185"/>
    <cellStyle name="normální 2 69" xfId="2190"/>
    <cellStyle name="normální 2 7" xfId="1063"/>
    <cellStyle name="normální 2 7 2" xfId="1064"/>
    <cellStyle name="normální 2 7 3" xfId="1065"/>
    <cellStyle name="normální 2 7_Třídník 75 191009 bez cen" xfId="1066"/>
    <cellStyle name="normální 2 70" xfId="2184"/>
    <cellStyle name="normální 2 71" xfId="2191"/>
    <cellStyle name="normální 2 72" xfId="2183"/>
    <cellStyle name="normální 2 73" xfId="2192"/>
    <cellStyle name="normální 2 74" xfId="2182"/>
    <cellStyle name="normální 2 75" xfId="2193"/>
    <cellStyle name="normální 2 76" xfId="2181"/>
    <cellStyle name="normální 2 8" xfId="1067"/>
    <cellStyle name="normální 2 8 2" xfId="1068"/>
    <cellStyle name="normální 2 8 3" xfId="1069"/>
    <cellStyle name="normální 2 8_Třídník 75 191009 bez cen" xfId="1070"/>
    <cellStyle name="normální 2 9" xfId="1071"/>
    <cellStyle name="normální 2 9 2" xfId="1072"/>
    <cellStyle name="normální 2 9 3" xfId="1073"/>
    <cellStyle name="normální 2 9_Třídník 75 191009 bez cen" xfId="1074"/>
    <cellStyle name="normální 2_Čechmánek 75H_100209 - specifikace new v02" xfId="1075"/>
    <cellStyle name="Normální 20" xfId="1076"/>
    <cellStyle name="normální 20 2" xfId="1077"/>
    <cellStyle name="normální 20 3" xfId="1078"/>
    <cellStyle name="Normální 200" xfId="2195"/>
    <cellStyle name="Normální 201" xfId="2196"/>
    <cellStyle name="Normální 202" xfId="2197"/>
    <cellStyle name="Normální 203" xfId="2198"/>
    <cellStyle name="Normální 204" xfId="2199"/>
    <cellStyle name="Normální 205" xfId="2200"/>
    <cellStyle name="Normální 206" xfId="2201"/>
    <cellStyle name="Normální 207" xfId="2202"/>
    <cellStyle name="Normální 208" xfId="2203"/>
    <cellStyle name="Normální 209" xfId="2204"/>
    <cellStyle name="Normální 21" xfId="1079"/>
    <cellStyle name="normální 21 10" xfId="1080"/>
    <cellStyle name="normální 21 11" xfId="1081"/>
    <cellStyle name="normální 21 12" xfId="1082"/>
    <cellStyle name="normální 21 13" xfId="1083"/>
    <cellStyle name="normální 21 14" xfId="1084"/>
    <cellStyle name="normální 21 15" xfId="1085"/>
    <cellStyle name="normální 21 16" xfId="1086"/>
    <cellStyle name="normální 21 17" xfId="1087"/>
    <cellStyle name="normální 21 18" xfId="1088"/>
    <cellStyle name="normální 21 19" xfId="1089"/>
    <cellStyle name="normální 21 2" xfId="1090"/>
    <cellStyle name="normální 21 20" xfId="1091"/>
    <cellStyle name="normální 21 21" xfId="1092"/>
    <cellStyle name="normální 21 22" xfId="1093"/>
    <cellStyle name="normální 21 23" xfId="1094"/>
    <cellStyle name="normální 21 24" xfId="1095"/>
    <cellStyle name="normální 21 3" xfId="1096"/>
    <cellStyle name="normální 21 4" xfId="1097"/>
    <cellStyle name="normální 21 5" xfId="1098"/>
    <cellStyle name="normální 21 6" xfId="1099"/>
    <cellStyle name="normální 21 7" xfId="1100"/>
    <cellStyle name="normální 21 8" xfId="1101"/>
    <cellStyle name="normální 21 9" xfId="1102"/>
    <cellStyle name="normální 21_DTI popisovník_091102" xfId="1103"/>
    <cellStyle name="Normální 210" xfId="2205"/>
    <cellStyle name="Normální 22" xfId="1104"/>
    <cellStyle name="normální 22 2" xfId="1105"/>
    <cellStyle name="normální 22 3" xfId="1106"/>
    <cellStyle name="normální 23" xfId="1107"/>
    <cellStyle name="normální 23 2" xfId="1108"/>
    <cellStyle name="normální 23 2 2" xfId="1109"/>
    <cellStyle name="normální 23 2 3" xfId="1110"/>
    <cellStyle name="normální 24" xfId="1111"/>
    <cellStyle name="normální 24 2" xfId="1112"/>
    <cellStyle name="normální 24 2 2" xfId="1113"/>
    <cellStyle name="normální 24 2 3" xfId="1114"/>
    <cellStyle name="normální 25" xfId="1115"/>
    <cellStyle name="normální 25 2" xfId="1116"/>
    <cellStyle name="normální 25 2 2" xfId="1117"/>
    <cellStyle name="normální 25 2 3" xfId="1118"/>
    <cellStyle name="normální 26" xfId="1119"/>
    <cellStyle name="normální 27" xfId="1120"/>
    <cellStyle name="normální 28" xfId="1121"/>
    <cellStyle name="normální 29" xfId="1122"/>
    <cellStyle name="Normální 3" xfId="2"/>
    <cellStyle name="normální 3 2" xfId="1124"/>
    <cellStyle name="normální 3 2 2" xfId="1125"/>
    <cellStyle name="normální 3 2 3" xfId="1126"/>
    <cellStyle name="normální 3 2 4" xfId="1127"/>
    <cellStyle name="normální 3 3" xfId="1128"/>
    <cellStyle name="normální 3 3 2" xfId="1129"/>
    <cellStyle name="normální 3 4" xfId="1130"/>
    <cellStyle name="normální 3 5" xfId="1131"/>
    <cellStyle name="normální 3 6" xfId="1132"/>
    <cellStyle name="normální 3 7" xfId="1133"/>
    <cellStyle name="normální 3 8" xfId="1134"/>
    <cellStyle name="normální 3 9" xfId="1123"/>
    <cellStyle name="Normální 3_formulář 5 -pol.rozp" xfId="1135"/>
    <cellStyle name="normální 30" xfId="1136"/>
    <cellStyle name="normální 31" xfId="1137"/>
    <cellStyle name="normální 32" xfId="1138"/>
    <cellStyle name="normální 33" xfId="1139"/>
    <cellStyle name="normální 34" xfId="1140"/>
    <cellStyle name="normální 34 10" xfId="1141"/>
    <cellStyle name="normální 34 11" xfId="1142"/>
    <cellStyle name="normální 34 12" xfId="1143"/>
    <cellStyle name="normální 34 13" xfId="1144"/>
    <cellStyle name="normální 34 14" xfId="1145"/>
    <cellStyle name="normální 34 15" xfId="1146"/>
    <cellStyle name="normální 34 16" xfId="1147"/>
    <cellStyle name="normální 34 17" xfId="1148"/>
    <cellStyle name="normální 34 18" xfId="1149"/>
    <cellStyle name="normální 34 19" xfId="1150"/>
    <cellStyle name="normální 34 2" xfId="1151"/>
    <cellStyle name="normální 34 20" xfId="1152"/>
    <cellStyle name="normální 34 21" xfId="1153"/>
    <cellStyle name="normální 34 22" xfId="1154"/>
    <cellStyle name="normální 34 3" xfId="1155"/>
    <cellStyle name="normální 34 4" xfId="1156"/>
    <cellStyle name="normální 34 5" xfId="1157"/>
    <cellStyle name="normální 34 6" xfId="1158"/>
    <cellStyle name="normální 34 7" xfId="1159"/>
    <cellStyle name="normální 34 8" xfId="1160"/>
    <cellStyle name="normální 34 9" xfId="1161"/>
    <cellStyle name="normální 35" xfId="1162"/>
    <cellStyle name="Normální 352" xfId="1163"/>
    <cellStyle name="normální 36" xfId="1164"/>
    <cellStyle name="normální 37" xfId="1165"/>
    <cellStyle name="normální 38" xfId="1166"/>
    <cellStyle name="normální 39" xfId="1167"/>
    <cellStyle name="normální 4" xfId="1168"/>
    <cellStyle name="normální 4 10" xfId="1169"/>
    <cellStyle name="normální 4 2" xfId="1170"/>
    <cellStyle name="normální 4 2 2" xfId="1171"/>
    <cellStyle name="normální 4 2 3" xfId="1172"/>
    <cellStyle name="normální 4 2 4" xfId="1173"/>
    <cellStyle name="Normální 4 2 5" xfId="1174"/>
    <cellStyle name="Normální 4 2 6" xfId="1175"/>
    <cellStyle name="normální 4 3" xfId="1176"/>
    <cellStyle name="normální 4 4" xfId="1177"/>
    <cellStyle name="normální 4 5" xfId="1178"/>
    <cellStyle name="normální 4 6" xfId="1179"/>
    <cellStyle name="Normální 4 7" xfId="1180"/>
    <cellStyle name="Normální 4 8" xfId="1181"/>
    <cellStyle name="normální 4 9" xfId="1182"/>
    <cellStyle name="Normální 4_formulář 5 -pol.rozp" xfId="1183"/>
    <cellStyle name="normální 40" xfId="1184"/>
    <cellStyle name="normální 41" xfId="1185"/>
    <cellStyle name="normální 42" xfId="1186"/>
    <cellStyle name="normální 43" xfId="1187"/>
    <cellStyle name="normální 43 2" xfId="1188"/>
    <cellStyle name="normální 43 2 2" xfId="1189"/>
    <cellStyle name="normální 43 2 3" xfId="1190"/>
    <cellStyle name="normální 44" xfId="1191"/>
    <cellStyle name="normální 44 2" xfId="1192"/>
    <cellStyle name="normální 44 2 2" xfId="1193"/>
    <cellStyle name="normální 44 2 3" xfId="1194"/>
    <cellStyle name="normální 45" xfId="1195"/>
    <cellStyle name="normální 45 2" xfId="1196"/>
    <cellStyle name="normální 45 2 2" xfId="1197"/>
    <cellStyle name="normální 45 2 3" xfId="1198"/>
    <cellStyle name="normální 46" xfId="1199"/>
    <cellStyle name="normální 46 2" xfId="1200"/>
    <cellStyle name="normální 46 2 2" xfId="1201"/>
    <cellStyle name="normální 46 2 3" xfId="1202"/>
    <cellStyle name="normální 47" xfId="1203"/>
    <cellStyle name="normální 47 2" xfId="1204"/>
    <cellStyle name="normální 47 2 2" xfId="1205"/>
    <cellStyle name="normální 47 2 3" xfId="1206"/>
    <cellStyle name="normální 48" xfId="1207"/>
    <cellStyle name="normální 48 2" xfId="1208"/>
    <cellStyle name="normální 48 2 2" xfId="1209"/>
    <cellStyle name="normální 48 2 3" xfId="1210"/>
    <cellStyle name="normální 49" xfId="1211"/>
    <cellStyle name="normální 49 2" xfId="1212"/>
    <cellStyle name="normální 49 2 2" xfId="1213"/>
    <cellStyle name="normální 49 2 3" xfId="1214"/>
    <cellStyle name="normální 5" xfId="1215"/>
    <cellStyle name="normální 5 2" xfId="1216"/>
    <cellStyle name="normální 5 2 2" xfId="1217"/>
    <cellStyle name="normální 5 2 3" xfId="1218"/>
    <cellStyle name="normální 5 3" xfId="1219"/>
    <cellStyle name="normální 5 3 2" xfId="1220"/>
    <cellStyle name="normální 5 3 3" xfId="1221"/>
    <cellStyle name="Normální 5 4" xfId="1222"/>
    <cellStyle name="Normální 5 5" xfId="1223"/>
    <cellStyle name="normální 50" xfId="1224"/>
    <cellStyle name="normální 50 2" xfId="1225"/>
    <cellStyle name="normální 50 2 2" xfId="1226"/>
    <cellStyle name="normální 50 2 3" xfId="1227"/>
    <cellStyle name="normální 51" xfId="1228"/>
    <cellStyle name="normální 51 2" xfId="1229"/>
    <cellStyle name="normální 51 2 2" xfId="1230"/>
    <cellStyle name="normální 51 2 3" xfId="1231"/>
    <cellStyle name="normální 52" xfId="1232"/>
    <cellStyle name="normální 52 2" xfId="1233"/>
    <cellStyle name="normální 52 2 2" xfId="1234"/>
    <cellStyle name="normální 52 2 3" xfId="1235"/>
    <cellStyle name="normální 53" xfId="1236"/>
    <cellStyle name="normální 53 2" xfId="1237"/>
    <cellStyle name="normální 53 2 2" xfId="1238"/>
    <cellStyle name="normální 53 2 3" xfId="1239"/>
    <cellStyle name="normální 54" xfId="1240"/>
    <cellStyle name="normální 54 2" xfId="1241"/>
    <cellStyle name="normální 54 2 2" xfId="1242"/>
    <cellStyle name="normální 54 2 3" xfId="1243"/>
    <cellStyle name="normální 55" xfId="1244"/>
    <cellStyle name="normální 55 2" xfId="1245"/>
    <cellStyle name="normální 55 2 2" xfId="1246"/>
    <cellStyle name="normální 55 2 3" xfId="1247"/>
    <cellStyle name="normální 56" xfId="1248"/>
    <cellStyle name="normální 56 2" xfId="1249"/>
    <cellStyle name="normální 56 2 2" xfId="1250"/>
    <cellStyle name="normální 56 2 3" xfId="1251"/>
    <cellStyle name="normální 57" xfId="1252"/>
    <cellStyle name="normální 57 2" xfId="1253"/>
    <cellStyle name="normální 57 2 2" xfId="1254"/>
    <cellStyle name="normální 57 2 3" xfId="1255"/>
    <cellStyle name="normální 58" xfId="1256"/>
    <cellStyle name="normální 58 2" xfId="1257"/>
    <cellStyle name="normální 58 2 2" xfId="1258"/>
    <cellStyle name="normální 58 2 3" xfId="1259"/>
    <cellStyle name="normální 59" xfId="1260"/>
    <cellStyle name="normální 59 2" xfId="1261"/>
    <cellStyle name="normální 59 2 2" xfId="1262"/>
    <cellStyle name="normální 59 2 3" xfId="1263"/>
    <cellStyle name="normální 6" xfId="1264"/>
    <cellStyle name="normální 6 2" xfId="1265"/>
    <cellStyle name="normální 6 2 2" xfId="1266"/>
    <cellStyle name="normální 6 2 3" xfId="1267"/>
    <cellStyle name="normální 6 3" xfId="1268"/>
    <cellStyle name="Normální 6 3 2" xfId="1269"/>
    <cellStyle name="normální 6 4" xfId="1270"/>
    <cellStyle name="normální 6 5" xfId="1271"/>
    <cellStyle name="Normální 6_formulář 5 -pol.rozp" xfId="1272"/>
    <cellStyle name="normální 60" xfId="1273"/>
    <cellStyle name="normální 60 2" xfId="1274"/>
    <cellStyle name="normální 60 2 2" xfId="1275"/>
    <cellStyle name="normální 60 2 3" xfId="1276"/>
    <cellStyle name="normální 61" xfId="1277"/>
    <cellStyle name="normální 61 2" xfId="1278"/>
    <cellStyle name="normální 61 2 2" xfId="1279"/>
    <cellStyle name="normální 61 2 3" xfId="1280"/>
    <cellStyle name="normální 62" xfId="1281"/>
    <cellStyle name="normální 62 2" xfId="1282"/>
    <cellStyle name="normální 62 2 2" xfId="1283"/>
    <cellStyle name="normální 62 2 3" xfId="1284"/>
    <cellStyle name="normální 63" xfId="1285"/>
    <cellStyle name="normální 63 2" xfId="1286"/>
    <cellStyle name="normální 63 2 2" xfId="1287"/>
    <cellStyle name="normální 63 2 3" xfId="1288"/>
    <cellStyle name="normální 64" xfId="1289"/>
    <cellStyle name="normální 64 2" xfId="1290"/>
    <cellStyle name="normální 64 2 2" xfId="1291"/>
    <cellStyle name="normální 64 2 3" xfId="1292"/>
    <cellStyle name="normální 65" xfId="1293"/>
    <cellStyle name="normální 65 2" xfId="1294"/>
    <cellStyle name="normální 65 2 2" xfId="1295"/>
    <cellStyle name="normální 65 2 3" xfId="1296"/>
    <cellStyle name="normální 66" xfId="1297"/>
    <cellStyle name="normální 66 2" xfId="1298"/>
    <cellStyle name="normální 66 2 2" xfId="1299"/>
    <cellStyle name="normální 66 2 3" xfId="1300"/>
    <cellStyle name="normální 67" xfId="1301"/>
    <cellStyle name="normální 67 2" xfId="1302"/>
    <cellStyle name="normální 67 2 2" xfId="1303"/>
    <cellStyle name="normální 67 2 3" xfId="1304"/>
    <cellStyle name="normální 68" xfId="1305"/>
    <cellStyle name="normální 68 2" xfId="1306"/>
    <cellStyle name="normální 68 2 2" xfId="1307"/>
    <cellStyle name="normální 68 2 3" xfId="1308"/>
    <cellStyle name="normální 69" xfId="1309"/>
    <cellStyle name="normální 69 2" xfId="1310"/>
    <cellStyle name="normální 69 2 2" xfId="1311"/>
    <cellStyle name="normální 69 2 3" xfId="1312"/>
    <cellStyle name="normální 7" xfId="1313"/>
    <cellStyle name="normální 7 2" xfId="1314"/>
    <cellStyle name="normální 7 2 2" xfId="1315"/>
    <cellStyle name="normální 7 3" xfId="1316"/>
    <cellStyle name="Normální 7 3 2" xfId="1317"/>
    <cellStyle name="normální 7 3 3" xfId="1318"/>
    <cellStyle name="normální 7 3 4" xfId="1319"/>
    <cellStyle name="normální 7 3 5" xfId="1320"/>
    <cellStyle name="normální 7 3 6" xfId="1321"/>
    <cellStyle name="normální 7 3 7" xfId="1322"/>
    <cellStyle name="normální 7 3 8" xfId="1323"/>
    <cellStyle name="normální 7 3 9" xfId="1324"/>
    <cellStyle name="Normální 7_formulář 5 -pol.rozp" xfId="1325"/>
    <cellStyle name="normální 70" xfId="1326"/>
    <cellStyle name="normální 71" xfId="1327"/>
    <cellStyle name="normální 71 2" xfId="1328"/>
    <cellStyle name="normální 71 2 2" xfId="1329"/>
    <cellStyle name="normální 71 2 3" xfId="1330"/>
    <cellStyle name="normální 72" xfId="1331"/>
    <cellStyle name="normální 72 2" xfId="1332"/>
    <cellStyle name="normální 72 2 2" xfId="1333"/>
    <cellStyle name="normální 72 2 3" xfId="1334"/>
    <cellStyle name="normální 73" xfId="1335"/>
    <cellStyle name="normální 73 2" xfId="1336"/>
    <cellStyle name="normální 73 2 2" xfId="1337"/>
    <cellStyle name="normální 73 2 3" xfId="1338"/>
    <cellStyle name="normální 74" xfId="1339"/>
    <cellStyle name="normální 74 2" xfId="1340"/>
    <cellStyle name="normální 74 2 2" xfId="1341"/>
    <cellStyle name="normální 74 2 3" xfId="1342"/>
    <cellStyle name="normální 75" xfId="1343"/>
    <cellStyle name="normální 75 2" xfId="1344"/>
    <cellStyle name="normální 75 2 2" xfId="1345"/>
    <cellStyle name="normální 75 2 3" xfId="1346"/>
    <cellStyle name="normální 76" xfId="1347"/>
    <cellStyle name="normální 76 2" xfId="1348"/>
    <cellStyle name="normální 76 2 2" xfId="1349"/>
    <cellStyle name="normální 76 2 3" xfId="1350"/>
    <cellStyle name="normální 77" xfId="1351"/>
    <cellStyle name="normální 77 2" xfId="1352"/>
    <cellStyle name="normální 77 2 2" xfId="1353"/>
    <cellStyle name="normální 77 2 3" xfId="1354"/>
    <cellStyle name="normální 78" xfId="1355"/>
    <cellStyle name="normální 78 10" xfId="1356"/>
    <cellStyle name="normální 78 10 2" xfId="1357"/>
    <cellStyle name="normální 78 10 3" xfId="1358"/>
    <cellStyle name="normální 78 10 3 2" xfId="1359"/>
    <cellStyle name="normální 78 10 3 3" xfId="1360"/>
    <cellStyle name="normální 78 10_popisovník 75Kxxx_Brno_1.3.2010" xfId="1361"/>
    <cellStyle name="normální 78 11" xfId="1362"/>
    <cellStyle name="normální 78 11 2" xfId="1363"/>
    <cellStyle name="normální 78 11 3" xfId="1364"/>
    <cellStyle name="normální 78 11 3 2" xfId="1365"/>
    <cellStyle name="normální 78 11 3 3" xfId="1366"/>
    <cellStyle name="normální 78 11_popisovník 75Kxxx_Brno_1.3.2010" xfId="1367"/>
    <cellStyle name="normální 78 12" xfId="1368"/>
    <cellStyle name="normální 78 12 2" xfId="1369"/>
    <cellStyle name="normální 78 12 3" xfId="1370"/>
    <cellStyle name="normální 78 12 3 2" xfId="1371"/>
    <cellStyle name="normální 78 12 3 3" xfId="1372"/>
    <cellStyle name="normální 78 12_popisovník 75Kxxx_Brno_1.3.2010" xfId="1373"/>
    <cellStyle name="normální 78 13" xfId="1374"/>
    <cellStyle name="normální 78 13 2" xfId="1375"/>
    <cellStyle name="normální 78 13 3" xfId="1376"/>
    <cellStyle name="normální 78 13 3 2" xfId="1377"/>
    <cellStyle name="normální 78 13 3 3" xfId="1378"/>
    <cellStyle name="normální 78 13_popisovník 75Kxxx_Brno_1.3.2010" xfId="1379"/>
    <cellStyle name="normální 78 14" xfId="1380"/>
    <cellStyle name="normální 78 14 2" xfId="1381"/>
    <cellStyle name="normální 78 14 3" xfId="1382"/>
    <cellStyle name="normální 78 14 3 2" xfId="1383"/>
    <cellStyle name="normální 78 14 3 3" xfId="1384"/>
    <cellStyle name="normální 78 14_popisovník 75Kxxx_Brno_1.3.2010" xfId="1385"/>
    <cellStyle name="normální 78 15" xfId="1386"/>
    <cellStyle name="normální 78 15 2" xfId="1387"/>
    <cellStyle name="normální 78 15 3" xfId="1388"/>
    <cellStyle name="normální 78 15 3 2" xfId="1389"/>
    <cellStyle name="normální 78 15 3 3" xfId="1390"/>
    <cellStyle name="normální 78 15_popisovník 75Kxxx_Brno_1.3.2010" xfId="1391"/>
    <cellStyle name="normální 78 16" xfId="1392"/>
    <cellStyle name="normální 78 16 2" xfId="1393"/>
    <cellStyle name="normální 78 16 3" xfId="1394"/>
    <cellStyle name="normální 78 16 3 2" xfId="1395"/>
    <cellStyle name="normální 78 16 3 3" xfId="1396"/>
    <cellStyle name="normální 78 16_popisovník 75Kxxx_Brno_1.3.2010" xfId="1397"/>
    <cellStyle name="normální 78 17" xfId="1398"/>
    <cellStyle name="normální 78 17 2" xfId="1399"/>
    <cellStyle name="normální 78 17 3" xfId="1400"/>
    <cellStyle name="normální 78 17 3 2" xfId="1401"/>
    <cellStyle name="normální 78 17 3 3" xfId="1402"/>
    <cellStyle name="normální 78 17_popisovník 75Kxxx_Brno_1.3.2010" xfId="1403"/>
    <cellStyle name="normální 78 18" xfId="1404"/>
    <cellStyle name="normální 78 18 2" xfId="1405"/>
    <cellStyle name="normální 78 18 3" xfId="1406"/>
    <cellStyle name="normální 78 18 3 2" xfId="1407"/>
    <cellStyle name="normální 78 18 3 3" xfId="1408"/>
    <cellStyle name="normální 78 18_popisovník 75Kxxx_Brno_1.3.2010" xfId="1409"/>
    <cellStyle name="normální 78 19" xfId="1410"/>
    <cellStyle name="normální 78 19 2" xfId="1411"/>
    <cellStyle name="normální 78 19 3" xfId="1412"/>
    <cellStyle name="normální 78 19 3 2" xfId="1413"/>
    <cellStyle name="normální 78 19 3 3" xfId="1414"/>
    <cellStyle name="normální 78 19_popisovník 75Kxxx_Brno_1.3.2010" xfId="1415"/>
    <cellStyle name="normální 78 2" xfId="1416"/>
    <cellStyle name="normální 78 2 2" xfId="1417"/>
    <cellStyle name="normální 78 2 3" xfId="1418"/>
    <cellStyle name="normální 78 2 3 2" xfId="1419"/>
    <cellStyle name="normální 78 2 3 3" xfId="1420"/>
    <cellStyle name="normální 78 2_popisovník 75Kxxx_Brno_1.3.2010" xfId="1421"/>
    <cellStyle name="normální 78 20" xfId="1422"/>
    <cellStyle name="normální 78 20 2" xfId="1423"/>
    <cellStyle name="normální 78 20 3" xfId="1424"/>
    <cellStyle name="normální 78 20 3 2" xfId="1425"/>
    <cellStyle name="normální 78 20 3 3" xfId="1426"/>
    <cellStyle name="normální 78 20_popisovník 75Kxxx_Brno_1.3.2010" xfId="1427"/>
    <cellStyle name="normální 78 21" xfId="1428"/>
    <cellStyle name="normální 78 21 2" xfId="1429"/>
    <cellStyle name="normální 78 21 3" xfId="1430"/>
    <cellStyle name="normální 78 21 3 2" xfId="1431"/>
    <cellStyle name="normální 78 21 3 3" xfId="1432"/>
    <cellStyle name="normální 78 21_popisovník 75Kxxx_Brno_1.3.2010" xfId="1433"/>
    <cellStyle name="normální 78 22" xfId="1434"/>
    <cellStyle name="normální 78 22 2" xfId="1435"/>
    <cellStyle name="normální 78 22 3" xfId="1436"/>
    <cellStyle name="normální 78 22 3 2" xfId="1437"/>
    <cellStyle name="normální 78 22 3 3" xfId="1438"/>
    <cellStyle name="normální 78 22_popisovník 75Kxxx_Brno_1.3.2010" xfId="1439"/>
    <cellStyle name="normální 78 23" xfId="1440"/>
    <cellStyle name="normální 78 24" xfId="1441"/>
    <cellStyle name="normální 78 24 2" xfId="1442"/>
    <cellStyle name="normální 78 24 3" xfId="1443"/>
    <cellStyle name="normální 78 3" xfId="1444"/>
    <cellStyle name="normální 78 3 2" xfId="1445"/>
    <cellStyle name="normální 78 3 3" xfId="1446"/>
    <cellStyle name="normální 78 3 3 2" xfId="1447"/>
    <cellStyle name="normální 78 3 3 3" xfId="1448"/>
    <cellStyle name="normální 78 3_popisovník 75Kxxx_Brno_1.3.2010" xfId="1449"/>
    <cellStyle name="normální 78 4" xfId="1450"/>
    <cellStyle name="normální 78 4 2" xfId="1451"/>
    <cellStyle name="normální 78 4 3" xfId="1452"/>
    <cellStyle name="normální 78 4 3 2" xfId="1453"/>
    <cellStyle name="normální 78 4 3 3" xfId="1454"/>
    <cellStyle name="normální 78 4_popisovník 75Kxxx_Brno_1.3.2010" xfId="1455"/>
    <cellStyle name="normální 78 5" xfId="1456"/>
    <cellStyle name="normální 78 5 2" xfId="1457"/>
    <cellStyle name="normální 78 5 3" xfId="1458"/>
    <cellStyle name="normální 78 5 3 2" xfId="1459"/>
    <cellStyle name="normální 78 5 3 3" xfId="1460"/>
    <cellStyle name="normální 78 5_popisovník 75Kxxx_Brno_1.3.2010" xfId="1461"/>
    <cellStyle name="normální 78 6" xfId="1462"/>
    <cellStyle name="normální 78 6 2" xfId="1463"/>
    <cellStyle name="normální 78 6 3" xfId="1464"/>
    <cellStyle name="normální 78 6 3 2" xfId="1465"/>
    <cellStyle name="normální 78 6 3 3" xfId="1466"/>
    <cellStyle name="normální 78 6_popisovník 75Kxxx_Brno_1.3.2010" xfId="1467"/>
    <cellStyle name="normální 78 7" xfId="1468"/>
    <cellStyle name="normální 78 7 2" xfId="1469"/>
    <cellStyle name="normální 78 7 3" xfId="1470"/>
    <cellStyle name="normální 78 7 3 2" xfId="1471"/>
    <cellStyle name="normální 78 7 3 3" xfId="1472"/>
    <cellStyle name="normální 78 7_popisovník 75Kxxx_Brno_1.3.2010" xfId="1473"/>
    <cellStyle name="normální 78 8" xfId="1474"/>
    <cellStyle name="normální 78 8 2" xfId="1475"/>
    <cellStyle name="normální 78 8 3" xfId="1476"/>
    <cellStyle name="normální 78 8 3 2" xfId="1477"/>
    <cellStyle name="normální 78 8 3 3" xfId="1478"/>
    <cellStyle name="normální 78 8_popisovník 75Kxxx_Brno_1.3.2010" xfId="1479"/>
    <cellStyle name="normální 78 9" xfId="1480"/>
    <cellStyle name="normální 78 9 2" xfId="1481"/>
    <cellStyle name="normální 78 9 3" xfId="1482"/>
    <cellStyle name="normální 78 9 3 2" xfId="1483"/>
    <cellStyle name="normální 78 9 3 3" xfId="1484"/>
    <cellStyle name="normální 78 9_popisovník 75Kxxx_Brno_1.3.2010" xfId="1485"/>
    <cellStyle name="normální 78_popisovník 75Kxxx_Brno_1.3.2010" xfId="1486"/>
    <cellStyle name="normální 79" xfId="1487"/>
    <cellStyle name="normální 79 10" xfId="1488"/>
    <cellStyle name="normální 79 10 2" xfId="1489"/>
    <cellStyle name="normální 79 10 3" xfId="1490"/>
    <cellStyle name="normální 79 10 3 2" xfId="1491"/>
    <cellStyle name="normální 79 10 3 3" xfId="1492"/>
    <cellStyle name="normální 79 10_popisovník 75Kxxx_Brno_1.3.2010" xfId="1493"/>
    <cellStyle name="normální 79 11" xfId="1494"/>
    <cellStyle name="normální 79 11 2" xfId="1495"/>
    <cellStyle name="normální 79 11 3" xfId="1496"/>
    <cellStyle name="normální 79 11 3 2" xfId="1497"/>
    <cellStyle name="normální 79 11 3 3" xfId="1498"/>
    <cellStyle name="normální 79 11_popisovník 75Kxxx_Brno_1.3.2010" xfId="1499"/>
    <cellStyle name="normální 79 12" xfId="1500"/>
    <cellStyle name="normální 79 12 2" xfId="1501"/>
    <cellStyle name="normální 79 12 3" xfId="1502"/>
    <cellStyle name="normální 79 12 3 2" xfId="1503"/>
    <cellStyle name="normální 79 12 3 3" xfId="1504"/>
    <cellStyle name="normální 79 12_popisovník 75Kxxx_Brno_1.3.2010" xfId="1505"/>
    <cellStyle name="normální 79 13" xfId="1506"/>
    <cellStyle name="normální 79 13 2" xfId="1507"/>
    <cellStyle name="normální 79 13 3" xfId="1508"/>
    <cellStyle name="normální 79 13 3 2" xfId="1509"/>
    <cellStyle name="normální 79 13 3 3" xfId="1510"/>
    <cellStyle name="normální 79 13_popisovník 75Kxxx_Brno_1.3.2010" xfId="1511"/>
    <cellStyle name="normální 79 14" xfId="1512"/>
    <cellStyle name="normální 79 14 2" xfId="1513"/>
    <cellStyle name="normální 79 14 3" xfId="1514"/>
    <cellStyle name="normální 79 14 3 2" xfId="1515"/>
    <cellStyle name="normální 79 14 3 3" xfId="1516"/>
    <cellStyle name="normální 79 14_popisovník 75Kxxx_Brno_1.3.2010" xfId="1517"/>
    <cellStyle name="normální 79 15" xfId="1518"/>
    <cellStyle name="normální 79 15 2" xfId="1519"/>
    <cellStyle name="normální 79 15 3" xfId="1520"/>
    <cellStyle name="normální 79 15 3 2" xfId="1521"/>
    <cellStyle name="normální 79 15 3 3" xfId="1522"/>
    <cellStyle name="normální 79 15_popisovník 75Kxxx_Brno_1.3.2010" xfId="1523"/>
    <cellStyle name="normální 79 16" xfId="1524"/>
    <cellStyle name="normální 79 16 2" xfId="1525"/>
    <cellStyle name="normální 79 16 3" xfId="1526"/>
    <cellStyle name="normální 79 16 3 2" xfId="1527"/>
    <cellStyle name="normální 79 16 3 3" xfId="1528"/>
    <cellStyle name="normální 79 16_popisovník 75Kxxx_Brno_1.3.2010" xfId="1529"/>
    <cellStyle name="normální 79 17" xfId="1530"/>
    <cellStyle name="normální 79 17 2" xfId="1531"/>
    <cellStyle name="normální 79 17 3" xfId="1532"/>
    <cellStyle name="normální 79 17 3 2" xfId="1533"/>
    <cellStyle name="normální 79 17 3 3" xfId="1534"/>
    <cellStyle name="normální 79 17_popisovník 75Kxxx_Brno_1.3.2010" xfId="1535"/>
    <cellStyle name="normální 79 18" xfId="1536"/>
    <cellStyle name="normální 79 18 2" xfId="1537"/>
    <cellStyle name="normální 79 18 3" xfId="1538"/>
    <cellStyle name="normální 79 18 3 2" xfId="1539"/>
    <cellStyle name="normální 79 18 3 3" xfId="1540"/>
    <cellStyle name="normální 79 18_popisovník 75Kxxx_Brno_1.3.2010" xfId="1541"/>
    <cellStyle name="normální 79 19" xfId="1542"/>
    <cellStyle name="normální 79 19 2" xfId="1543"/>
    <cellStyle name="normální 79 19 3" xfId="1544"/>
    <cellStyle name="normální 79 19 3 2" xfId="1545"/>
    <cellStyle name="normální 79 19 3 3" xfId="1546"/>
    <cellStyle name="normální 79 19_popisovník 75Kxxx_Brno_1.3.2010" xfId="1547"/>
    <cellStyle name="normální 79 2" xfId="1548"/>
    <cellStyle name="normální 79 2 2" xfId="1549"/>
    <cellStyle name="normální 79 2 3" xfId="1550"/>
    <cellStyle name="normální 79 2 3 2" xfId="1551"/>
    <cellStyle name="normální 79 2 3 3" xfId="1552"/>
    <cellStyle name="normální 79 2_popisovník 75Kxxx_Brno_1.3.2010" xfId="1553"/>
    <cellStyle name="normální 79 20" xfId="1554"/>
    <cellStyle name="normální 79 20 2" xfId="1555"/>
    <cellStyle name="normální 79 20 3" xfId="1556"/>
    <cellStyle name="normální 79 20 3 2" xfId="1557"/>
    <cellStyle name="normální 79 20 3 3" xfId="1558"/>
    <cellStyle name="normální 79 20_popisovník 75Kxxx_Brno_1.3.2010" xfId="1559"/>
    <cellStyle name="normální 79 21" xfId="1560"/>
    <cellStyle name="normální 79 21 2" xfId="1561"/>
    <cellStyle name="normální 79 21 3" xfId="1562"/>
    <cellStyle name="normální 79 21 3 2" xfId="1563"/>
    <cellStyle name="normální 79 21 3 3" xfId="1564"/>
    <cellStyle name="normální 79 21_popisovník 75Kxxx_Brno_1.3.2010" xfId="1565"/>
    <cellStyle name="normální 79 22" xfId="1566"/>
    <cellStyle name="normální 79 22 2" xfId="1567"/>
    <cellStyle name="normální 79 22 3" xfId="1568"/>
    <cellStyle name="normální 79 22 3 2" xfId="1569"/>
    <cellStyle name="normální 79 22 3 3" xfId="1570"/>
    <cellStyle name="normální 79 22_popisovník 75Kxxx_Brno_1.3.2010" xfId="1571"/>
    <cellStyle name="normální 79 23" xfId="1572"/>
    <cellStyle name="normální 79 24" xfId="1573"/>
    <cellStyle name="normální 79 24 2" xfId="1574"/>
    <cellStyle name="normální 79 24 3" xfId="1575"/>
    <cellStyle name="normální 79 3" xfId="1576"/>
    <cellStyle name="normální 79 3 2" xfId="1577"/>
    <cellStyle name="normální 79 3 3" xfId="1578"/>
    <cellStyle name="normální 79 3 3 2" xfId="1579"/>
    <cellStyle name="normální 79 3 3 3" xfId="1580"/>
    <cellStyle name="normální 79 3_popisovník 75Kxxx_Brno_1.3.2010" xfId="1581"/>
    <cellStyle name="normální 79 4" xfId="1582"/>
    <cellStyle name="normální 79 4 2" xfId="1583"/>
    <cellStyle name="normální 79 4 3" xfId="1584"/>
    <cellStyle name="normální 79 4 3 2" xfId="1585"/>
    <cellStyle name="normální 79 4 3 3" xfId="1586"/>
    <cellStyle name="normální 79 4_popisovník 75Kxxx_Brno_1.3.2010" xfId="1587"/>
    <cellStyle name="normální 79 5" xfId="1588"/>
    <cellStyle name="normální 79 5 2" xfId="1589"/>
    <cellStyle name="normální 79 5 3" xfId="1590"/>
    <cellStyle name="normální 79 5 3 2" xfId="1591"/>
    <cellStyle name="normální 79 5 3 3" xfId="1592"/>
    <cellStyle name="normální 79 5_popisovník 75Kxxx_Brno_1.3.2010" xfId="1593"/>
    <cellStyle name="normální 79 6" xfId="1594"/>
    <cellStyle name="normální 79 6 2" xfId="1595"/>
    <cellStyle name="normální 79 6 3" xfId="1596"/>
    <cellStyle name="normální 79 6 3 2" xfId="1597"/>
    <cellStyle name="normální 79 6 3 3" xfId="1598"/>
    <cellStyle name="normální 79 6_popisovník 75Kxxx_Brno_1.3.2010" xfId="1599"/>
    <cellStyle name="normální 79 7" xfId="1600"/>
    <cellStyle name="normální 79 7 2" xfId="1601"/>
    <cellStyle name="normální 79 7 3" xfId="1602"/>
    <cellStyle name="normální 79 7 3 2" xfId="1603"/>
    <cellStyle name="normální 79 7 3 3" xfId="1604"/>
    <cellStyle name="normální 79 7_popisovník 75Kxxx_Brno_1.3.2010" xfId="1605"/>
    <cellStyle name="normální 79 8" xfId="1606"/>
    <cellStyle name="normální 79 8 2" xfId="1607"/>
    <cellStyle name="normální 79 8 3" xfId="1608"/>
    <cellStyle name="normální 79 8 3 2" xfId="1609"/>
    <cellStyle name="normální 79 8 3 3" xfId="1610"/>
    <cellStyle name="normální 79 8_popisovník 75Kxxx_Brno_1.3.2010" xfId="1611"/>
    <cellStyle name="normální 79 9" xfId="1612"/>
    <cellStyle name="normální 79 9 2" xfId="1613"/>
    <cellStyle name="normální 79 9 3" xfId="1614"/>
    <cellStyle name="normální 79 9 3 2" xfId="1615"/>
    <cellStyle name="normální 79 9 3 3" xfId="1616"/>
    <cellStyle name="normální 79 9_popisovník 75Kxxx_Brno_1.3.2010" xfId="1617"/>
    <cellStyle name="normální 79_popisovník 75Kxxx_Brno_1.3.2010" xfId="1618"/>
    <cellStyle name="normální 8" xfId="1619"/>
    <cellStyle name="normální 8 2" xfId="1620"/>
    <cellStyle name="normální 8 3" xfId="1621"/>
    <cellStyle name="normální 8 4" xfId="1622"/>
    <cellStyle name="normální 8 5" xfId="1623"/>
    <cellStyle name="Normální 8_formulář 5 -pol.rozp" xfId="1624"/>
    <cellStyle name="normální 80" xfId="1625"/>
    <cellStyle name="normální 80 2" xfId="1626"/>
    <cellStyle name="normální 80 2 2" xfId="1627"/>
    <cellStyle name="normální 80 2 3" xfId="1628"/>
    <cellStyle name="normální 81" xfId="1629"/>
    <cellStyle name="normální 81 2" xfId="1630"/>
    <cellStyle name="normální 81 2 2" xfId="1631"/>
    <cellStyle name="normální 81 2 3" xfId="1632"/>
    <cellStyle name="normální 82" xfId="1633"/>
    <cellStyle name="normální 83" xfId="1634"/>
    <cellStyle name="normální 84" xfId="1635"/>
    <cellStyle name="normální 84 10" xfId="1636"/>
    <cellStyle name="normální 84 11" xfId="1637"/>
    <cellStyle name="normální 84 12" xfId="1638"/>
    <cellStyle name="normální 84 13" xfId="1639"/>
    <cellStyle name="normální 84 14" xfId="1640"/>
    <cellStyle name="normální 84 15" xfId="1641"/>
    <cellStyle name="normální 84 16" xfId="1642"/>
    <cellStyle name="normální 84 17" xfId="1643"/>
    <cellStyle name="normální 84 18" xfId="1644"/>
    <cellStyle name="normální 84 19" xfId="1645"/>
    <cellStyle name="normální 84 2" xfId="1646"/>
    <cellStyle name="normální 84 20" xfId="1647"/>
    <cellStyle name="normální 84 21" xfId="1648"/>
    <cellStyle name="normální 84 22" xfId="1649"/>
    <cellStyle name="normální 84 3" xfId="1650"/>
    <cellStyle name="normální 84 4" xfId="1651"/>
    <cellStyle name="normální 84 5" xfId="1652"/>
    <cellStyle name="normální 84 6" xfId="1653"/>
    <cellStyle name="normální 84 7" xfId="1654"/>
    <cellStyle name="normální 84 8" xfId="1655"/>
    <cellStyle name="normální 84 9" xfId="1656"/>
    <cellStyle name="normální 85" xfId="1657"/>
    <cellStyle name="normální 85 10" xfId="1658"/>
    <cellStyle name="normální 85 11" xfId="1659"/>
    <cellStyle name="normální 85 12" xfId="1660"/>
    <cellStyle name="normální 85 13" xfId="1661"/>
    <cellStyle name="normální 85 14" xfId="1662"/>
    <cellStyle name="normální 85 15" xfId="1663"/>
    <cellStyle name="normální 85 16" xfId="1664"/>
    <cellStyle name="normální 85 17" xfId="1665"/>
    <cellStyle name="normální 85 18" xfId="1666"/>
    <cellStyle name="normální 85 19" xfId="1667"/>
    <cellStyle name="normální 85 2" xfId="1668"/>
    <cellStyle name="normální 85 20" xfId="1669"/>
    <cellStyle name="normální 85 21" xfId="1670"/>
    <cellStyle name="normální 85 22" xfId="1671"/>
    <cellStyle name="normální 85 23" xfId="1672"/>
    <cellStyle name="normální 85 3" xfId="1673"/>
    <cellStyle name="normální 85 4" xfId="1674"/>
    <cellStyle name="normální 85 5" xfId="1675"/>
    <cellStyle name="normální 85 6" xfId="1676"/>
    <cellStyle name="normální 85 7" xfId="1677"/>
    <cellStyle name="normální 85 8" xfId="1678"/>
    <cellStyle name="normální 85 9" xfId="1679"/>
    <cellStyle name="normální 86" xfId="1680"/>
    <cellStyle name="normální 86 10" xfId="1681"/>
    <cellStyle name="normální 86 11" xfId="1682"/>
    <cellStyle name="normální 86 12" xfId="1683"/>
    <cellStyle name="normální 86 13" xfId="1684"/>
    <cellStyle name="normální 86 14" xfId="1685"/>
    <cellStyle name="normální 86 15" xfId="1686"/>
    <cellStyle name="normální 86 16" xfId="1687"/>
    <cellStyle name="normální 86 17" xfId="1688"/>
    <cellStyle name="normální 86 18" xfId="1689"/>
    <cellStyle name="normální 86 19" xfId="1690"/>
    <cellStyle name="normální 86 2" xfId="1691"/>
    <cellStyle name="normální 86 20" xfId="1692"/>
    <cellStyle name="normální 86 21" xfId="1693"/>
    <cellStyle name="normální 86 22" xfId="1694"/>
    <cellStyle name="normální 86 3" xfId="1695"/>
    <cellStyle name="normální 86 4" xfId="1696"/>
    <cellStyle name="normální 86 5" xfId="1697"/>
    <cellStyle name="normální 86 6" xfId="1698"/>
    <cellStyle name="normální 86 7" xfId="1699"/>
    <cellStyle name="normální 86 8" xfId="1700"/>
    <cellStyle name="normální 86 9" xfId="1701"/>
    <cellStyle name="normální 87" xfId="1702"/>
    <cellStyle name="normální 87 10" xfId="1703"/>
    <cellStyle name="normální 87 11" xfId="1704"/>
    <cellStyle name="normální 87 12" xfId="1705"/>
    <cellStyle name="normální 87 13" xfId="1706"/>
    <cellStyle name="normální 87 14" xfId="1707"/>
    <cellStyle name="normální 87 15" xfId="1708"/>
    <cellStyle name="normální 87 16" xfId="1709"/>
    <cellStyle name="normální 87 17" xfId="1710"/>
    <cellStyle name="normální 87 18" xfId="1711"/>
    <cellStyle name="normální 87 19" xfId="1712"/>
    <cellStyle name="normální 87 2" xfId="1713"/>
    <cellStyle name="normální 87 20" xfId="1714"/>
    <cellStyle name="normální 87 21" xfId="1715"/>
    <cellStyle name="normální 87 22" xfId="1716"/>
    <cellStyle name="normální 87 3" xfId="1717"/>
    <cellStyle name="normální 87 4" xfId="1718"/>
    <cellStyle name="normální 87 5" xfId="1719"/>
    <cellStyle name="normální 87 6" xfId="1720"/>
    <cellStyle name="normální 87 7" xfId="1721"/>
    <cellStyle name="normální 87 8" xfId="1722"/>
    <cellStyle name="normální 87 9" xfId="1723"/>
    <cellStyle name="normální 88" xfId="1724"/>
    <cellStyle name="normální 88 10" xfId="1725"/>
    <cellStyle name="normální 88 11" xfId="1726"/>
    <cellStyle name="normální 88 12" xfId="1727"/>
    <cellStyle name="normální 88 13" xfId="1728"/>
    <cellStyle name="normální 88 14" xfId="1729"/>
    <cellStyle name="normální 88 15" xfId="1730"/>
    <cellStyle name="normální 88 16" xfId="1731"/>
    <cellStyle name="normální 88 17" xfId="1732"/>
    <cellStyle name="normální 88 18" xfId="1733"/>
    <cellStyle name="normální 88 19" xfId="1734"/>
    <cellStyle name="normální 88 2" xfId="1735"/>
    <cellStyle name="normální 88 20" xfId="1736"/>
    <cellStyle name="normální 88 21" xfId="1737"/>
    <cellStyle name="normální 88 22" xfId="1738"/>
    <cellStyle name="normální 88 3" xfId="1739"/>
    <cellStyle name="normální 88 4" xfId="1740"/>
    <cellStyle name="normální 88 5" xfId="1741"/>
    <cellStyle name="normální 88 6" xfId="1742"/>
    <cellStyle name="normální 88 7" xfId="1743"/>
    <cellStyle name="normální 88 8" xfId="1744"/>
    <cellStyle name="normální 88 9" xfId="1745"/>
    <cellStyle name="normální 89" xfId="1746"/>
    <cellStyle name="normální 89 10" xfId="1747"/>
    <cellStyle name="normální 89 11" xfId="1748"/>
    <cellStyle name="normální 89 12" xfId="1749"/>
    <cellStyle name="normální 89 13" xfId="1750"/>
    <cellStyle name="normální 89 14" xfId="1751"/>
    <cellStyle name="normální 89 15" xfId="1752"/>
    <cellStyle name="normální 89 16" xfId="1753"/>
    <cellStyle name="normální 89 17" xfId="1754"/>
    <cellStyle name="normální 89 18" xfId="1755"/>
    <cellStyle name="normální 89 19" xfId="1756"/>
    <cellStyle name="normální 89 2" xfId="1757"/>
    <cellStyle name="normální 89 20" xfId="1758"/>
    <cellStyle name="normální 89 21" xfId="1759"/>
    <cellStyle name="normální 89 22" xfId="1760"/>
    <cellStyle name="normální 89 3" xfId="1761"/>
    <cellStyle name="normální 89 4" xfId="1762"/>
    <cellStyle name="normální 89 5" xfId="1763"/>
    <cellStyle name="normální 89 6" xfId="1764"/>
    <cellStyle name="normální 89 7" xfId="1765"/>
    <cellStyle name="normální 89 8" xfId="1766"/>
    <cellStyle name="normální 89 9" xfId="1767"/>
    <cellStyle name="normální 9" xfId="1768"/>
    <cellStyle name="normální 9 2" xfId="1769"/>
    <cellStyle name="normální 9 3" xfId="1770"/>
    <cellStyle name="normální 9 4" xfId="1771"/>
    <cellStyle name="normální 9 5" xfId="1772"/>
    <cellStyle name="normální 9 5 2" xfId="1773"/>
    <cellStyle name="normální 9 5 3" xfId="1774"/>
    <cellStyle name="Normální 9_formulář 5 -pol.rozp" xfId="1775"/>
    <cellStyle name="normální 90" xfId="1776"/>
    <cellStyle name="normální 90 10" xfId="1777"/>
    <cellStyle name="normální 90 11" xfId="1778"/>
    <cellStyle name="normální 90 12" xfId="1779"/>
    <cellStyle name="normální 90 13" xfId="1780"/>
    <cellStyle name="normální 90 14" xfId="1781"/>
    <cellStyle name="normální 90 15" xfId="1782"/>
    <cellStyle name="normální 90 16" xfId="1783"/>
    <cellStyle name="normální 90 17" xfId="1784"/>
    <cellStyle name="normální 90 18" xfId="1785"/>
    <cellStyle name="normální 90 19" xfId="1786"/>
    <cellStyle name="normální 90 2" xfId="1787"/>
    <cellStyle name="normální 90 20" xfId="1788"/>
    <cellStyle name="normální 90 21" xfId="1789"/>
    <cellStyle name="normální 90 22" xfId="1790"/>
    <cellStyle name="normální 90 3" xfId="1791"/>
    <cellStyle name="normální 90 4" xfId="1792"/>
    <cellStyle name="normální 90 5" xfId="1793"/>
    <cellStyle name="normální 90 6" xfId="1794"/>
    <cellStyle name="normální 90 7" xfId="1795"/>
    <cellStyle name="normální 90 8" xfId="1796"/>
    <cellStyle name="normální 90 9" xfId="1797"/>
    <cellStyle name="normální 91" xfId="1798"/>
    <cellStyle name="normální 91 10" xfId="1799"/>
    <cellStyle name="normální 91 11" xfId="1800"/>
    <cellStyle name="normální 91 12" xfId="1801"/>
    <cellStyle name="normální 91 13" xfId="1802"/>
    <cellStyle name="normální 91 14" xfId="1803"/>
    <cellStyle name="normální 91 15" xfId="1804"/>
    <cellStyle name="normální 91 16" xfId="1805"/>
    <cellStyle name="normální 91 17" xfId="1806"/>
    <cellStyle name="normální 91 18" xfId="1807"/>
    <cellStyle name="normální 91 19" xfId="1808"/>
    <cellStyle name="normální 91 2" xfId="1809"/>
    <cellStyle name="normální 91 20" xfId="1810"/>
    <cellStyle name="normální 91 21" xfId="1811"/>
    <cellStyle name="normální 91 22" xfId="1812"/>
    <cellStyle name="normální 91 3" xfId="1813"/>
    <cellStyle name="normální 91 4" xfId="1814"/>
    <cellStyle name="normální 91 5" xfId="1815"/>
    <cellStyle name="normální 91 6" xfId="1816"/>
    <cellStyle name="normální 91 7" xfId="1817"/>
    <cellStyle name="normální 91 8" xfId="1818"/>
    <cellStyle name="normální 91 9" xfId="1819"/>
    <cellStyle name="normální 92" xfId="1820"/>
    <cellStyle name="normální 92 10" xfId="1821"/>
    <cellStyle name="normální 92 11" xfId="1822"/>
    <cellStyle name="normální 92 12" xfId="1823"/>
    <cellStyle name="normální 92 13" xfId="1824"/>
    <cellStyle name="normální 92 14" xfId="1825"/>
    <cellStyle name="normální 92 15" xfId="1826"/>
    <cellStyle name="normální 92 16" xfId="1827"/>
    <cellStyle name="normální 92 17" xfId="1828"/>
    <cellStyle name="normální 92 18" xfId="1829"/>
    <cellStyle name="normální 92 19" xfId="1830"/>
    <cellStyle name="normální 92 2" xfId="1831"/>
    <cellStyle name="normální 92 20" xfId="1832"/>
    <cellStyle name="normální 92 21" xfId="1833"/>
    <cellStyle name="normální 92 22" xfId="1834"/>
    <cellStyle name="normální 92 3" xfId="1835"/>
    <cellStyle name="normální 92 4" xfId="1836"/>
    <cellStyle name="normální 92 5" xfId="1837"/>
    <cellStyle name="normální 92 6" xfId="1838"/>
    <cellStyle name="normální 92 7" xfId="1839"/>
    <cellStyle name="normální 92 8" xfId="1840"/>
    <cellStyle name="normální 92 9" xfId="1841"/>
    <cellStyle name="normální 93" xfId="1842"/>
    <cellStyle name="normální 93 10" xfId="1843"/>
    <cellStyle name="normální 93 11" xfId="1844"/>
    <cellStyle name="normální 93 12" xfId="1845"/>
    <cellStyle name="normální 93 13" xfId="1846"/>
    <cellStyle name="normální 93 14" xfId="1847"/>
    <cellStyle name="normální 93 15" xfId="1848"/>
    <cellStyle name="normální 93 16" xfId="1849"/>
    <cellStyle name="normální 93 17" xfId="1850"/>
    <cellStyle name="normální 93 18" xfId="1851"/>
    <cellStyle name="normální 93 19" xfId="1852"/>
    <cellStyle name="normální 93 2" xfId="1853"/>
    <cellStyle name="normální 93 20" xfId="1854"/>
    <cellStyle name="normální 93 21" xfId="1855"/>
    <cellStyle name="normální 93 22" xfId="1856"/>
    <cellStyle name="normální 93 3" xfId="1857"/>
    <cellStyle name="normální 93 4" xfId="1858"/>
    <cellStyle name="normální 93 5" xfId="1859"/>
    <cellStyle name="normální 93 6" xfId="1860"/>
    <cellStyle name="normální 93 7" xfId="1861"/>
    <cellStyle name="normální 93 8" xfId="1862"/>
    <cellStyle name="normální 93 9" xfId="1863"/>
    <cellStyle name="normální 94" xfId="1864"/>
    <cellStyle name="normální 94 10" xfId="1865"/>
    <cellStyle name="normální 94 11" xfId="1866"/>
    <cellStyle name="normální 94 12" xfId="1867"/>
    <cellStyle name="normální 94 13" xfId="1868"/>
    <cellStyle name="normální 94 14" xfId="1869"/>
    <cellStyle name="normální 94 15" xfId="1870"/>
    <cellStyle name="normální 94 16" xfId="1871"/>
    <cellStyle name="normální 94 17" xfId="1872"/>
    <cellStyle name="normální 94 18" xfId="1873"/>
    <cellStyle name="normální 94 19" xfId="1874"/>
    <cellStyle name="normální 94 2" xfId="1875"/>
    <cellStyle name="normální 94 20" xfId="1876"/>
    <cellStyle name="normální 94 21" xfId="1877"/>
    <cellStyle name="normální 94 22" xfId="1878"/>
    <cellStyle name="normální 94 3" xfId="1879"/>
    <cellStyle name="normální 94 4" xfId="1880"/>
    <cellStyle name="normální 94 5" xfId="1881"/>
    <cellStyle name="normální 94 6" xfId="1882"/>
    <cellStyle name="normální 94 7" xfId="1883"/>
    <cellStyle name="normální 94 8" xfId="1884"/>
    <cellStyle name="normální 94 9" xfId="1885"/>
    <cellStyle name="normální 95" xfId="1886"/>
    <cellStyle name="normální 95 10" xfId="1887"/>
    <cellStyle name="normální 95 11" xfId="1888"/>
    <cellStyle name="normální 95 12" xfId="1889"/>
    <cellStyle name="normální 95 13" xfId="1890"/>
    <cellStyle name="normální 95 14" xfId="1891"/>
    <cellStyle name="normální 95 15" xfId="1892"/>
    <cellStyle name="normální 95 16" xfId="1893"/>
    <cellStyle name="normální 95 17" xfId="1894"/>
    <cellStyle name="normální 95 18" xfId="1895"/>
    <cellStyle name="normální 95 19" xfId="1896"/>
    <cellStyle name="normální 95 2" xfId="1897"/>
    <cellStyle name="normální 95 20" xfId="1898"/>
    <cellStyle name="normální 95 21" xfId="1899"/>
    <cellStyle name="normální 95 22" xfId="1900"/>
    <cellStyle name="normální 95 3" xfId="1901"/>
    <cellStyle name="normální 95 4" xfId="1902"/>
    <cellStyle name="normální 95 5" xfId="1903"/>
    <cellStyle name="normální 95 6" xfId="1904"/>
    <cellStyle name="normální 95 7" xfId="1905"/>
    <cellStyle name="normální 95 8" xfId="1906"/>
    <cellStyle name="normální 95 9" xfId="1907"/>
    <cellStyle name="normální 96" xfId="1908"/>
    <cellStyle name="normální 97" xfId="1909"/>
    <cellStyle name="normální 98" xfId="1910"/>
    <cellStyle name="normální 98 10" xfId="1911"/>
    <cellStyle name="normální 98 11" xfId="1912"/>
    <cellStyle name="normální 98 12" xfId="1913"/>
    <cellStyle name="normální 98 13" xfId="1914"/>
    <cellStyle name="normální 98 14" xfId="1915"/>
    <cellStyle name="normální 98 15" xfId="1916"/>
    <cellStyle name="normální 98 16" xfId="1917"/>
    <cellStyle name="normální 98 17" xfId="1918"/>
    <cellStyle name="normální 98 18" xfId="1919"/>
    <cellStyle name="normální 98 19" xfId="1920"/>
    <cellStyle name="normální 98 2" xfId="1921"/>
    <cellStyle name="normální 98 20" xfId="1922"/>
    <cellStyle name="normální 98 21" xfId="1923"/>
    <cellStyle name="normální 98 22" xfId="1924"/>
    <cellStyle name="normální 98 3" xfId="1925"/>
    <cellStyle name="normální 98 4" xfId="1926"/>
    <cellStyle name="normální 98 5" xfId="1927"/>
    <cellStyle name="normální 98 6" xfId="1928"/>
    <cellStyle name="normální 98 7" xfId="1929"/>
    <cellStyle name="normální 98 8" xfId="1930"/>
    <cellStyle name="normální 98 9" xfId="1931"/>
    <cellStyle name="normální 99" xfId="1932"/>
    <cellStyle name="normální 99 10" xfId="1933"/>
    <cellStyle name="normální 99 11" xfId="1934"/>
    <cellStyle name="normální 99 12" xfId="1935"/>
    <cellStyle name="normální 99 13" xfId="1936"/>
    <cellStyle name="normální 99 14" xfId="1937"/>
    <cellStyle name="normální 99 15" xfId="1938"/>
    <cellStyle name="normální 99 16" xfId="1939"/>
    <cellStyle name="normální 99 17" xfId="1940"/>
    <cellStyle name="normální 99 18" xfId="1941"/>
    <cellStyle name="normální 99 19" xfId="1942"/>
    <cellStyle name="normální 99 2" xfId="1943"/>
    <cellStyle name="normální 99 20" xfId="1944"/>
    <cellStyle name="normální 99 21" xfId="1945"/>
    <cellStyle name="normální 99 22" xfId="1946"/>
    <cellStyle name="normální 99 3" xfId="1947"/>
    <cellStyle name="normální 99 4" xfId="1948"/>
    <cellStyle name="normální 99 5" xfId="1949"/>
    <cellStyle name="normální 99 6" xfId="1950"/>
    <cellStyle name="normální 99 7" xfId="1951"/>
    <cellStyle name="normální 99 8" xfId="1952"/>
    <cellStyle name="normální 99 9" xfId="1953"/>
    <cellStyle name="Note" xfId="1954"/>
    <cellStyle name="Output" xfId="1955"/>
    <cellStyle name="Poznámka 10" xfId="1956"/>
    <cellStyle name="Poznámka 10 2" xfId="1957"/>
    <cellStyle name="Poznámka 10 3" xfId="1958"/>
    <cellStyle name="Poznámka 10 3 2" xfId="1959"/>
    <cellStyle name="Poznámka 10 3 3" xfId="1960"/>
    <cellStyle name="Poznámka 11" xfId="1961"/>
    <cellStyle name="Poznámka 11 2" xfId="1962"/>
    <cellStyle name="Poznámka 11 3" xfId="1963"/>
    <cellStyle name="Poznámka 11 3 2" xfId="1964"/>
    <cellStyle name="Poznámka 11 3 3" xfId="1965"/>
    <cellStyle name="Poznámka 12" xfId="1966"/>
    <cellStyle name="Poznámka 12 2" xfId="1967"/>
    <cellStyle name="Poznámka 12 3" xfId="1968"/>
    <cellStyle name="Poznámka 12 3 2" xfId="1969"/>
    <cellStyle name="Poznámka 12 3 3" xfId="1970"/>
    <cellStyle name="Poznámka 13" xfId="1971"/>
    <cellStyle name="Poznámka 13 2" xfId="1972"/>
    <cellStyle name="Poznámka 13 2 2" xfId="1973"/>
    <cellStyle name="Poznámka 13 2 3" xfId="1974"/>
    <cellStyle name="Poznámka 2" xfId="1975"/>
    <cellStyle name="Poznámka 2 10" xfId="1976"/>
    <cellStyle name="Poznámka 2 11" xfId="1977"/>
    <cellStyle name="Poznámka 2 12" xfId="1978"/>
    <cellStyle name="Poznámka 2 12 2" xfId="1979"/>
    <cellStyle name="Poznámka 2 12 2 2" xfId="1980"/>
    <cellStyle name="Poznámka 2 12 2 3" xfId="1981"/>
    <cellStyle name="Poznámka 2 13" xfId="1982"/>
    <cellStyle name="Poznámka 2 2" xfId="1983"/>
    <cellStyle name="Poznámka 2 2 2" xfId="1984"/>
    <cellStyle name="Poznámka 2 2 2 2" xfId="1985"/>
    <cellStyle name="Poznámka 2 2 2 3" xfId="1986"/>
    <cellStyle name="Poznámka 2 2 2 4" xfId="1987"/>
    <cellStyle name="Poznámka 2 2 2 5" xfId="1988"/>
    <cellStyle name="Poznámka 2 2 2 5 2" xfId="1989"/>
    <cellStyle name="Poznámka 2 2 2 5 3" xfId="1990"/>
    <cellStyle name="Poznámka 2 2 3" xfId="1991"/>
    <cellStyle name="Poznámka 2 2 3 2" xfId="1992"/>
    <cellStyle name="Poznámka 2 2 3 3" xfId="1993"/>
    <cellStyle name="Poznámka 2 2 3 3 2" xfId="1994"/>
    <cellStyle name="Poznámka 2 2 3 3 3" xfId="1995"/>
    <cellStyle name="Poznámka 2 2 4" xfId="1996"/>
    <cellStyle name="Poznámka 2 2 4 2" xfId="1997"/>
    <cellStyle name="Poznámka 2 2 4 3" xfId="1998"/>
    <cellStyle name="Poznámka 2 2 4 3 2" xfId="1999"/>
    <cellStyle name="Poznámka 2 2 4 3 3" xfId="2000"/>
    <cellStyle name="Poznámka 2 3" xfId="2001"/>
    <cellStyle name="Poznámka 2 4" xfId="2002"/>
    <cellStyle name="Poznámka 2 5" xfId="2003"/>
    <cellStyle name="Poznámka 2 6" xfId="2004"/>
    <cellStyle name="Poznámka 2 7" xfId="2005"/>
    <cellStyle name="Poznámka 2 8" xfId="2006"/>
    <cellStyle name="Poznámka 2 9" xfId="2007"/>
    <cellStyle name="Poznámka 3" xfId="2008"/>
    <cellStyle name="Poznámka 3 2" xfId="2009"/>
    <cellStyle name="Poznámka 3 2 2" xfId="2010"/>
    <cellStyle name="Poznámka 3 3" xfId="2011"/>
    <cellStyle name="Poznámka 3 4" xfId="2012"/>
    <cellStyle name="Poznámka 3 5" xfId="2013"/>
    <cellStyle name="Poznámka 3 6" xfId="2014"/>
    <cellStyle name="Poznámka 4" xfId="2015"/>
    <cellStyle name="Poznámka 4 2" xfId="2016"/>
    <cellStyle name="Poznámka 4 2 2" xfId="2017"/>
    <cellStyle name="Poznámka 4 2 3" xfId="2018"/>
    <cellStyle name="Poznámka 4 2 4" xfId="2019"/>
    <cellStyle name="Poznámka 4 2 5" xfId="2020"/>
    <cellStyle name="Poznámka 4 2 5 2" xfId="2021"/>
    <cellStyle name="Poznámka 4 2 5 3" xfId="2022"/>
    <cellStyle name="Poznámka 4 3" xfId="2023"/>
    <cellStyle name="Poznámka 4 3 2" xfId="2024"/>
    <cellStyle name="Poznámka 4 3 3" xfId="2025"/>
    <cellStyle name="Poznámka 4 3 3 2" xfId="2026"/>
    <cellStyle name="Poznámka 4 3 3 3" xfId="2027"/>
    <cellStyle name="Poznámka 4 4" xfId="2028"/>
    <cellStyle name="Poznámka 4 4 2" xfId="2029"/>
    <cellStyle name="Poznámka 4 4 3" xfId="2030"/>
    <cellStyle name="Poznámka 4 4 3 2" xfId="2031"/>
    <cellStyle name="Poznámka 4 4 3 3" xfId="2032"/>
    <cellStyle name="Poznámka 4 5" xfId="2033"/>
    <cellStyle name="Poznámka 4 5 2" xfId="2034"/>
    <cellStyle name="Poznámka 4 5 3" xfId="2035"/>
    <cellStyle name="Poznámka 5" xfId="2036"/>
    <cellStyle name="Poznámka 5 2" xfId="2037"/>
    <cellStyle name="Poznámka 5 3" xfId="2038"/>
    <cellStyle name="Poznámka 5 4" xfId="2039"/>
    <cellStyle name="Poznámka 6" xfId="2040"/>
    <cellStyle name="Poznámka 6 2" xfId="2041"/>
    <cellStyle name="Poznámka 6 3" xfId="2042"/>
    <cellStyle name="Poznámka 6 4" xfId="2043"/>
    <cellStyle name="Poznámka 7" xfId="2044"/>
    <cellStyle name="Poznámka 7 2" xfId="2045"/>
    <cellStyle name="Poznámka 7 3" xfId="2046"/>
    <cellStyle name="Poznámka 7 4" xfId="2047"/>
    <cellStyle name="Poznámka 8" xfId="2048"/>
    <cellStyle name="Poznámka 8 2" xfId="2049"/>
    <cellStyle name="Poznámka 8 3" xfId="2050"/>
    <cellStyle name="Poznámka 8 4" xfId="2051"/>
    <cellStyle name="Poznámka 9" xfId="2052"/>
    <cellStyle name="Poznámka 9 2" xfId="2053"/>
    <cellStyle name="Poznámka 9 3" xfId="2054"/>
    <cellStyle name="Poznámka 9 4" xfId="2055"/>
    <cellStyle name="Poznámka 9 5" xfId="2056"/>
    <cellStyle name="Poznámka 9 5 2" xfId="2057"/>
    <cellStyle name="Poznámka 9 5 3" xfId="2058"/>
    <cellStyle name="procent 2" xfId="2059"/>
    <cellStyle name="Procenta 2" xfId="2060"/>
    <cellStyle name="Procenta 2 2" xfId="2061"/>
    <cellStyle name="Procenta 2 2 2" xfId="2062"/>
    <cellStyle name="Procenta 2 2 3" xfId="2063"/>
    <cellStyle name="Procenta 3" xfId="2064"/>
    <cellStyle name="Procenta 3 2" xfId="2065"/>
    <cellStyle name="Procenta 4" xfId="2066"/>
    <cellStyle name="Procenta 4 2" xfId="2067"/>
    <cellStyle name="Procenta 5" xfId="2068"/>
    <cellStyle name="Procenta 6" xfId="2069"/>
    <cellStyle name="Propojená buňka 2" xfId="2070"/>
    <cellStyle name="Propojená buňka 2 2" xfId="2071"/>
    <cellStyle name="Propojená buňka 2 3" xfId="2072"/>
    <cellStyle name="Propojená buňka 3" xfId="2073"/>
    <cellStyle name="Propojená buňka 3 2" xfId="2074"/>
    <cellStyle name="Propojená buňka 3 3" xfId="2075"/>
    <cellStyle name="Správně 2" xfId="2076"/>
    <cellStyle name="Správně 2 2" xfId="2077"/>
    <cellStyle name="Správně 2 3" xfId="2078"/>
    <cellStyle name="Správně 3" xfId="2079"/>
    <cellStyle name="Správně 3 2" xfId="2080"/>
    <cellStyle name="Správně 3 3" xfId="2081"/>
    <cellStyle name="Standard_Korrigierte_Preisliste_Druck_V2" xfId="2082"/>
    <cellStyle name="Styl 1" xfId="2083"/>
    <cellStyle name="Text upozornění 2" xfId="2084"/>
    <cellStyle name="Text upozornění 2 2" xfId="2085"/>
    <cellStyle name="Text upozornění 2 3" xfId="2086"/>
    <cellStyle name="Text upozornění 3" xfId="2087"/>
    <cellStyle name="Text upozornění 3 2" xfId="2088"/>
    <cellStyle name="Text upozornění 3 3" xfId="2089"/>
    <cellStyle name="Title" xfId="2090"/>
    <cellStyle name="Total" xfId="2091"/>
    <cellStyle name="Vstup 2" xfId="2092"/>
    <cellStyle name="Vstup 2 2" xfId="2093"/>
    <cellStyle name="Vstup 2 3" xfId="2094"/>
    <cellStyle name="Vstup 3" xfId="2095"/>
    <cellStyle name="Vstup 3 2" xfId="2096"/>
    <cellStyle name="Vstup 3 3" xfId="2097"/>
    <cellStyle name="Výpočet 2" xfId="2098"/>
    <cellStyle name="Výpočet 2 2" xfId="2099"/>
    <cellStyle name="Výpočet 2 2 2" xfId="2100"/>
    <cellStyle name="Výpočet 2 2 3" xfId="2101"/>
    <cellStyle name="Výpočet 2 2 4" xfId="2102"/>
    <cellStyle name="Výpočet 2 3" xfId="2103"/>
    <cellStyle name="Výpočet 2 4" xfId="2104"/>
    <cellStyle name="Výpočet 2 5" xfId="2105"/>
    <cellStyle name="Výpočet 3" xfId="2106"/>
    <cellStyle name="Výpočet 3 2" xfId="2107"/>
    <cellStyle name="Výpočet 3 2 2" xfId="2108"/>
    <cellStyle name="Výpočet 3 3" xfId="2109"/>
    <cellStyle name="Výpočet 4" xfId="2110"/>
    <cellStyle name="Výstup 2" xfId="2111"/>
    <cellStyle name="Výstup 2 2" xfId="2112"/>
    <cellStyle name="Výstup 2 2 2" xfId="2113"/>
    <cellStyle name="Výstup 2 2 3" xfId="2114"/>
    <cellStyle name="Výstup 2 2 4" xfId="2115"/>
    <cellStyle name="Výstup 2 3" xfId="2116"/>
    <cellStyle name="Výstup 2 4" xfId="2117"/>
    <cellStyle name="Výstup 2 5" xfId="2118"/>
    <cellStyle name="Výstup 3" xfId="2119"/>
    <cellStyle name="Výstup 3 2" xfId="2120"/>
    <cellStyle name="Výstup 3 2 2" xfId="2121"/>
    <cellStyle name="Výstup 3 3" xfId="2122"/>
    <cellStyle name="Výstup 4" xfId="2123"/>
    <cellStyle name="Vysvětlující text 2" xfId="2124"/>
    <cellStyle name="Vysvětlující text 2 2" xfId="2125"/>
    <cellStyle name="Vysvětlující text 2 3" xfId="2126"/>
    <cellStyle name="Vysvětlující text 3" xfId="2127"/>
    <cellStyle name="Vysvětlující text 3 2" xfId="2128"/>
    <cellStyle name="Vysvětlující text 3 3" xfId="2129"/>
    <cellStyle name="Warning Text" xfId="2130"/>
    <cellStyle name="Zvýraznění 1 2" xfId="2131"/>
    <cellStyle name="Zvýraznění 1 2 2" xfId="2132"/>
    <cellStyle name="Zvýraznění 1 2 2 2" xfId="2133"/>
    <cellStyle name="Zvýraznění 1 2 2 3" xfId="2134"/>
    <cellStyle name="Zvýraznění 1 2 2 4" xfId="2135"/>
    <cellStyle name="Zvýraznění 1 2 3" xfId="2136"/>
    <cellStyle name="Zvýraznění 1 2 4" xfId="2137"/>
    <cellStyle name="Zvýraznění 1 2 5" xfId="2138"/>
    <cellStyle name="Zvýraznění 1 3" xfId="2139"/>
    <cellStyle name="Zvýraznění 1 3 2" xfId="2140"/>
    <cellStyle name="Zvýraznění 1 3 2 2" xfId="2141"/>
    <cellStyle name="Zvýraznění 1 3 3" xfId="2142"/>
    <cellStyle name="Zvýraznění 1 4" xfId="2143"/>
    <cellStyle name="Zvýraznění 2 2" xfId="2144"/>
    <cellStyle name="Zvýraznění 2 2 2" xfId="2145"/>
    <cellStyle name="Zvýraznění 2 2 3" xfId="2146"/>
    <cellStyle name="Zvýraznění 2 3" xfId="2147"/>
    <cellStyle name="Zvýraznění 2 3 2" xfId="2148"/>
    <cellStyle name="Zvýraznění 2 3 3" xfId="2149"/>
    <cellStyle name="Zvýraznění 3 2" xfId="2150"/>
    <cellStyle name="Zvýraznění 3 2 2" xfId="2151"/>
    <cellStyle name="Zvýraznění 3 2 3" xfId="2152"/>
    <cellStyle name="Zvýraznění 3 3" xfId="2153"/>
    <cellStyle name="Zvýraznění 3 3 2" xfId="2154"/>
    <cellStyle name="Zvýraznění 3 3 3" xfId="2155"/>
    <cellStyle name="Zvýraznění 4 2" xfId="2156"/>
    <cellStyle name="Zvýraznění 4 2 2" xfId="2157"/>
    <cellStyle name="Zvýraznění 4 2 2 2" xfId="2158"/>
    <cellStyle name="Zvýraznění 4 2 2 3" xfId="2159"/>
    <cellStyle name="Zvýraznění 4 2 2 4" xfId="2160"/>
    <cellStyle name="Zvýraznění 4 2 3" xfId="2161"/>
    <cellStyle name="Zvýraznění 4 2 4" xfId="2162"/>
    <cellStyle name="Zvýraznění 4 2 5" xfId="2163"/>
    <cellStyle name="Zvýraznění 4 3" xfId="2164"/>
    <cellStyle name="Zvýraznění 4 3 2" xfId="2165"/>
    <cellStyle name="Zvýraznění 4 3 2 2" xfId="2166"/>
    <cellStyle name="Zvýraznění 4 3 3" xfId="2167"/>
    <cellStyle name="Zvýraznění 4 4" xfId="2168"/>
    <cellStyle name="Zvýraznění 5 2" xfId="2169"/>
    <cellStyle name="Zvýraznění 5 2 2" xfId="2170"/>
    <cellStyle name="Zvýraznění 5 2 3" xfId="2171"/>
    <cellStyle name="Zvýraznění 5 3" xfId="2172"/>
    <cellStyle name="Zvýraznění 5 3 2" xfId="2173"/>
    <cellStyle name="Zvýraznění 5 3 3" xfId="2174"/>
    <cellStyle name="Zvýraznění 6 2" xfId="2175"/>
    <cellStyle name="Zvýraznění 6 2 2" xfId="2176"/>
    <cellStyle name="Zvýraznění 6 2 3" xfId="2177"/>
    <cellStyle name="Zvýraznění 6 3" xfId="2178"/>
    <cellStyle name="Zvýraznění 6 3 2" xfId="2179"/>
    <cellStyle name="Zvýraznění 6 3 3" xfId="2180"/>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2" name="TextovéPole 1"/>
        <xdr:cNvSpPr txBox="1"/>
      </xdr:nvSpPr>
      <xdr:spPr>
        <a:xfrm>
          <a:off x="951099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3" name="TextovéPole 2"/>
        <xdr:cNvSpPr txBox="1"/>
      </xdr:nvSpPr>
      <xdr:spPr>
        <a:xfrm>
          <a:off x="10911167" y="1204071"/>
          <a:ext cx="1899398"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4" name="TextovéPole 3"/>
        <xdr:cNvSpPr txBox="1"/>
      </xdr:nvSpPr>
      <xdr:spPr>
        <a:xfrm>
          <a:off x="1023489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0">
    <pageSetUpPr fitToPage="1"/>
  </sheetPr>
  <dimension ref="A1:O1282"/>
  <sheetViews>
    <sheetView showGridLines="0" tabSelected="1" view="pageBreakPreview" zoomScale="85" zoomScaleNormal="85" zoomScaleSheetLayoutView="85" workbookViewId="0">
      <pane ySplit="12" topLeftCell="A13" activePane="bottomLeft" state="frozen"/>
      <selection activeCell="B1" sqref="B1"/>
      <selection pane="bottomLeft" activeCell="C317" sqref="C317"/>
    </sheetView>
  </sheetViews>
  <sheetFormatPr defaultColWidth="9.140625" defaultRowHeight="11.25" x14ac:dyDescent="0.2"/>
  <cols>
    <col min="1" max="1" width="5.42578125" style="13" customWidth="1"/>
    <col min="2" max="2" width="8.5703125" style="13" customWidth="1"/>
    <col min="3" max="3" width="10.5703125" style="13" customWidth="1"/>
    <col min="4" max="4" width="10" style="13" customWidth="1"/>
    <col min="5" max="5" width="11.42578125" style="13" customWidth="1"/>
    <col min="6" max="6" width="74.140625" style="13" customWidth="1"/>
    <col min="7" max="7" width="9" style="14" customWidth="1"/>
    <col min="8" max="8" width="13" style="14" customWidth="1"/>
    <col min="9" max="9" width="10.85546875" style="14" customWidth="1"/>
    <col min="10" max="10" width="10.140625" style="14" customWidth="1"/>
    <col min="11" max="11" width="12.85546875" style="14" customWidth="1"/>
    <col min="12" max="12" width="16.28515625" style="14" customWidth="1"/>
    <col min="13" max="16384" width="9.140625" style="13"/>
  </cols>
  <sheetData>
    <row r="1" spans="1:15" s="18" customFormat="1" ht="30.75" customHeight="1" thickTop="1" thickBot="1" x14ac:dyDescent="0.3">
      <c r="B1" s="134" t="s">
        <v>34</v>
      </c>
      <c r="C1" s="135"/>
      <c r="D1" s="135"/>
      <c r="E1" s="135"/>
      <c r="F1" s="135"/>
      <c r="G1" s="135"/>
      <c r="H1" s="135"/>
      <c r="I1" s="44"/>
      <c r="J1" s="45"/>
      <c r="K1" s="45"/>
      <c r="L1" s="46" t="str">
        <f>D3</f>
        <v>PS 12-02-01</v>
      </c>
    </row>
    <row r="2" spans="1:15" s="18" customFormat="1" ht="57" customHeight="1" thickTop="1" thickBot="1" x14ac:dyDescent="0.3">
      <c r="B2" s="136" t="s">
        <v>11</v>
      </c>
      <c r="C2" s="137"/>
      <c r="D2" s="50"/>
      <c r="E2" s="51"/>
      <c r="F2" s="75" t="s">
        <v>142</v>
      </c>
      <c r="G2" s="48"/>
      <c r="H2" s="49"/>
      <c r="I2" s="138" t="s">
        <v>27</v>
      </c>
      <c r="J2" s="139"/>
      <c r="K2" s="121">
        <f>SUMIFS(L:L,B:B,"SOUČET")</f>
        <v>0</v>
      </c>
      <c r="L2" s="122"/>
    </row>
    <row r="3" spans="1:15" s="18" customFormat="1" ht="42.75" customHeight="1" thickTop="1" thickBot="1" x14ac:dyDescent="0.3">
      <c r="B3" s="37" t="s">
        <v>33</v>
      </c>
      <c r="C3" s="38"/>
      <c r="D3" s="40" t="s">
        <v>145</v>
      </c>
      <c r="E3" s="39"/>
      <c r="F3" s="36" t="s">
        <v>146</v>
      </c>
      <c r="G3" s="52"/>
      <c r="H3" s="53"/>
      <c r="I3" s="63"/>
      <c r="J3" s="62"/>
      <c r="K3" s="123"/>
      <c r="L3" s="124"/>
    </row>
    <row r="4" spans="1:15" s="18" customFormat="1" ht="18" customHeight="1" thickTop="1" x14ac:dyDescent="0.25">
      <c r="B4" s="131" t="s">
        <v>20</v>
      </c>
      <c r="C4" s="120"/>
      <c r="D4" s="128"/>
      <c r="E4" s="4" t="s">
        <v>213</v>
      </c>
      <c r="F4" s="43" t="s">
        <v>214</v>
      </c>
      <c r="G4" s="41"/>
      <c r="H4" s="42"/>
      <c r="I4" s="132" t="s">
        <v>30</v>
      </c>
      <c r="J4" s="133"/>
      <c r="K4" s="2"/>
      <c r="L4" s="3"/>
    </row>
    <row r="5" spans="1:15" s="18" customFormat="1" ht="18" customHeight="1" x14ac:dyDescent="0.25">
      <c r="B5" s="16" t="s">
        <v>28</v>
      </c>
      <c r="C5" s="15"/>
      <c r="D5" s="15"/>
      <c r="E5" s="4" t="s">
        <v>29</v>
      </c>
      <c r="F5" s="125" t="str">
        <f>IF((E5="Stádium 2"),"  Dokumentace pro územní řízení - DUR",(IF((E5="Stádium 3"),"  Projektová dokumentace (DOS/DSP)","")))</f>
        <v xml:space="preserve">  Projektová dokumentace (DOS/DSP)</v>
      </c>
      <c r="G5" s="125"/>
      <c r="H5" s="126"/>
      <c r="I5" s="127" t="s">
        <v>22</v>
      </c>
      <c r="J5" s="128"/>
      <c r="K5" s="79" t="s">
        <v>143</v>
      </c>
      <c r="L5" s="56"/>
    </row>
    <row r="6" spans="1:15" s="18" customFormat="1" ht="18" customHeight="1" x14ac:dyDescent="0.2">
      <c r="B6" s="16" t="s">
        <v>19</v>
      </c>
      <c r="C6" s="15"/>
      <c r="D6" s="15"/>
      <c r="E6" s="5" t="s">
        <v>215</v>
      </c>
      <c r="F6" s="129"/>
      <c r="G6" s="129"/>
      <c r="H6" s="130"/>
      <c r="I6" s="127" t="s">
        <v>23</v>
      </c>
      <c r="J6" s="128"/>
      <c r="K6" s="79" t="s">
        <v>144</v>
      </c>
      <c r="L6" s="56"/>
      <c r="O6" s="60"/>
    </row>
    <row r="7" spans="1:15" s="18" customFormat="1" ht="18" customHeight="1" x14ac:dyDescent="0.2">
      <c r="B7" s="115" t="s">
        <v>24</v>
      </c>
      <c r="C7" s="106"/>
      <c r="D7" s="106"/>
      <c r="E7" s="6">
        <v>43405</v>
      </c>
      <c r="F7" s="116" t="s">
        <v>18</v>
      </c>
      <c r="G7" s="117"/>
      <c r="H7" s="118"/>
      <c r="I7" s="119" t="s">
        <v>26</v>
      </c>
      <c r="J7" s="120"/>
      <c r="K7" s="54">
        <v>2017</v>
      </c>
      <c r="L7" s="57"/>
      <c r="O7" s="61"/>
    </row>
    <row r="8" spans="1:15" s="18" customFormat="1" ht="19.5" customHeight="1" thickBot="1" x14ac:dyDescent="0.3">
      <c r="B8" s="101" t="s">
        <v>25</v>
      </c>
      <c r="C8" s="102"/>
      <c r="D8" s="102"/>
      <c r="E8" s="25">
        <v>44316</v>
      </c>
      <c r="F8" s="26" t="s">
        <v>37</v>
      </c>
      <c r="G8" s="103" t="s">
        <v>43</v>
      </c>
      <c r="H8" s="104"/>
      <c r="I8" s="105" t="s">
        <v>17</v>
      </c>
      <c r="J8" s="106"/>
      <c r="K8" s="55">
        <v>43210</v>
      </c>
      <c r="L8" s="58"/>
    </row>
    <row r="9" spans="1:15" s="18" customFormat="1" ht="9.75" customHeight="1" x14ac:dyDescent="0.25">
      <c r="B9" s="107" t="str">
        <f>F2</f>
        <v>Zvýšení traťové rychlosti v úseku Oldřichov u Duchcova - Bílina</v>
      </c>
      <c r="C9" s="108"/>
      <c r="D9" s="108"/>
      <c r="E9" s="108"/>
      <c r="F9" s="108"/>
      <c r="G9" s="108"/>
      <c r="H9" s="108"/>
      <c r="I9" s="108"/>
      <c r="J9" s="108"/>
      <c r="K9" s="27" t="str">
        <f>$I$5</f>
        <v>ISPROFIN:</v>
      </c>
      <c r="L9" s="59" t="str">
        <f>K5</f>
        <v>5423720012</v>
      </c>
    </row>
    <row r="10" spans="1:15" s="18" customFormat="1" ht="15" customHeight="1" x14ac:dyDescent="0.25">
      <c r="B10" s="109" t="s">
        <v>12</v>
      </c>
      <c r="C10" s="111" t="s">
        <v>0</v>
      </c>
      <c r="D10" s="111" t="s">
        <v>1</v>
      </c>
      <c r="E10" s="111" t="s">
        <v>13</v>
      </c>
      <c r="F10" s="113" t="s">
        <v>31</v>
      </c>
      <c r="G10" s="113" t="s">
        <v>2</v>
      </c>
      <c r="H10" s="113" t="s">
        <v>3</v>
      </c>
      <c r="I10" s="111" t="s">
        <v>14</v>
      </c>
      <c r="J10" s="111" t="s">
        <v>15</v>
      </c>
      <c r="K10" s="99" t="s">
        <v>4</v>
      </c>
      <c r="L10" s="100"/>
    </row>
    <row r="11" spans="1:15" s="18" customFormat="1" ht="15" customHeight="1" x14ac:dyDescent="0.25">
      <c r="B11" s="109"/>
      <c r="C11" s="111"/>
      <c r="D11" s="111"/>
      <c r="E11" s="111"/>
      <c r="F11" s="113"/>
      <c r="G11" s="113"/>
      <c r="H11" s="113"/>
      <c r="I11" s="111"/>
      <c r="J11" s="111"/>
      <c r="K11" s="99"/>
      <c r="L11" s="100"/>
    </row>
    <row r="12" spans="1:15" s="18" customFormat="1" ht="12.75" customHeight="1" thickBot="1" x14ac:dyDescent="0.3">
      <c r="B12" s="110"/>
      <c r="C12" s="112"/>
      <c r="D12" s="112"/>
      <c r="E12" s="112"/>
      <c r="F12" s="114"/>
      <c r="G12" s="114"/>
      <c r="H12" s="114"/>
      <c r="I12" s="112"/>
      <c r="J12" s="112"/>
      <c r="K12" s="80" t="s">
        <v>16</v>
      </c>
      <c r="L12" s="28" t="s">
        <v>5</v>
      </c>
    </row>
    <row r="13" spans="1:15" s="1" customFormat="1" ht="20.100000000000001" customHeight="1" thickBot="1" x14ac:dyDescent="0.3">
      <c r="A13" s="1" t="s">
        <v>32</v>
      </c>
      <c r="B13" s="47" t="s">
        <v>21</v>
      </c>
      <c r="C13" s="64">
        <v>1</v>
      </c>
      <c r="D13" s="7"/>
      <c r="E13" s="7"/>
      <c r="F13" s="65" t="s">
        <v>44</v>
      </c>
      <c r="G13" s="9"/>
      <c r="H13" s="9"/>
      <c r="I13" s="9"/>
      <c r="J13" s="9"/>
      <c r="K13" s="9"/>
      <c r="L13" s="20"/>
    </row>
    <row r="14" spans="1:15" s="1" customFormat="1" ht="12" thickBot="1" x14ac:dyDescent="0.3">
      <c r="A14" s="10" t="s">
        <v>7</v>
      </c>
      <c r="B14" s="66">
        <v>1</v>
      </c>
      <c r="C14" s="67" t="s">
        <v>45</v>
      </c>
      <c r="D14" s="67"/>
      <c r="E14" s="67" t="s">
        <v>64</v>
      </c>
      <c r="F14" s="68" t="s">
        <v>55</v>
      </c>
      <c r="G14" s="67" t="s">
        <v>54</v>
      </c>
      <c r="H14" s="72">
        <v>0.60000002384185791</v>
      </c>
      <c r="I14" s="72"/>
      <c r="J14" s="72"/>
      <c r="K14" s="73"/>
      <c r="L14" s="74">
        <f>ROUND((ROUND(H14,3))*(ROUND(K14,2)),2)</f>
        <v>0</v>
      </c>
    </row>
    <row r="15" spans="1:15" s="1" customFormat="1" x14ac:dyDescent="0.25">
      <c r="A15" s="10" t="s">
        <v>6</v>
      </c>
      <c r="B15" s="21"/>
      <c r="C15" s="17"/>
      <c r="D15" s="17"/>
      <c r="E15" s="17"/>
      <c r="F15" s="69" t="s">
        <v>35</v>
      </c>
      <c r="G15" s="11"/>
      <c r="H15" s="11"/>
      <c r="I15" s="11"/>
      <c r="J15" s="11"/>
      <c r="K15" s="11"/>
      <c r="L15" s="22"/>
    </row>
    <row r="16" spans="1:15" s="1" customFormat="1" x14ac:dyDescent="0.25">
      <c r="A16" s="10" t="s">
        <v>8</v>
      </c>
      <c r="B16" s="21"/>
      <c r="C16" s="17"/>
      <c r="D16" s="17"/>
      <c r="E16" s="17"/>
      <c r="F16" s="70" t="s">
        <v>42</v>
      </c>
      <c r="G16" s="11"/>
      <c r="H16" s="11"/>
      <c r="I16" s="11"/>
      <c r="J16" s="11"/>
      <c r="K16" s="11"/>
      <c r="L16" s="22"/>
    </row>
    <row r="17" spans="1:12" s="1" customFormat="1" ht="57" thickBot="1" x14ac:dyDescent="0.3">
      <c r="A17" s="10" t="s">
        <v>9</v>
      </c>
      <c r="B17" s="23"/>
      <c r="C17" s="19"/>
      <c r="D17" s="19"/>
      <c r="E17" s="19"/>
      <c r="F17" s="71" t="s">
        <v>65</v>
      </c>
      <c r="G17" s="12"/>
      <c r="H17" s="12"/>
      <c r="I17" s="12"/>
      <c r="J17" s="12"/>
      <c r="K17" s="12"/>
      <c r="L17" s="24"/>
    </row>
    <row r="18" spans="1:12" s="1" customFormat="1" ht="12" thickBot="1" x14ac:dyDescent="0.3">
      <c r="A18" s="10" t="s">
        <v>7</v>
      </c>
      <c r="B18" s="66">
        <f>1+MAX($B$13:B17)</f>
        <v>2</v>
      </c>
      <c r="C18" s="67" t="s">
        <v>147</v>
      </c>
      <c r="D18" s="67"/>
      <c r="E18" s="67" t="s">
        <v>39</v>
      </c>
      <c r="F18" s="68" t="s">
        <v>148</v>
      </c>
      <c r="G18" s="67" t="s">
        <v>149</v>
      </c>
      <c r="H18" s="72">
        <v>2</v>
      </c>
      <c r="I18" s="72"/>
      <c r="J18" s="72"/>
      <c r="K18" s="73"/>
      <c r="L18" s="74">
        <f>ROUND((ROUND(H18,3))*(ROUND(K18,2)),2)</f>
        <v>0</v>
      </c>
    </row>
    <row r="19" spans="1:12" s="1" customFormat="1" x14ac:dyDescent="0.25">
      <c r="A19" s="10" t="s">
        <v>6</v>
      </c>
      <c r="B19" s="21"/>
      <c r="C19" s="17"/>
      <c r="D19" s="17"/>
      <c r="E19" s="17"/>
      <c r="F19" s="69"/>
      <c r="G19" s="11"/>
      <c r="H19" s="11"/>
      <c r="I19" s="11"/>
      <c r="J19" s="11"/>
      <c r="K19" s="11"/>
      <c r="L19" s="22"/>
    </row>
    <row r="20" spans="1:12" s="1" customFormat="1" x14ac:dyDescent="0.25">
      <c r="A20" s="10" t="s">
        <v>8</v>
      </c>
      <c r="B20" s="21"/>
      <c r="C20" s="17"/>
      <c r="D20" s="17"/>
      <c r="E20" s="17"/>
      <c r="F20" s="70" t="s">
        <v>42</v>
      </c>
      <c r="G20" s="11"/>
      <c r="H20" s="11"/>
      <c r="I20" s="11"/>
      <c r="J20" s="11"/>
      <c r="K20" s="11"/>
      <c r="L20" s="22"/>
    </row>
    <row r="21" spans="1:12" s="1" customFormat="1" ht="12" thickBot="1" x14ac:dyDescent="0.3">
      <c r="A21" s="10" t="s">
        <v>9</v>
      </c>
      <c r="B21" s="23"/>
      <c r="C21" s="19"/>
      <c r="D21" s="19"/>
      <c r="E21" s="19"/>
      <c r="F21" s="71" t="s">
        <v>210</v>
      </c>
      <c r="G21" s="12"/>
      <c r="H21" s="12"/>
      <c r="I21" s="12"/>
      <c r="J21" s="12"/>
      <c r="K21" s="12"/>
      <c r="L21" s="24"/>
    </row>
    <row r="22" spans="1:12" s="1" customFormat="1" ht="12" thickBot="1" x14ac:dyDescent="0.3">
      <c r="A22" s="10" t="s">
        <v>7</v>
      </c>
      <c r="B22" s="66">
        <f>1+MAX($B$13:B21)</f>
        <v>3</v>
      </c>
      <c r="C22" s="67" t="s">
        <v>150</v>
      </c>
      <c r="D22" s="67"/>
      <c r="E22" s="67" t="s">
        <v>39</v>
      </c>
      <c r="F22" s="68" t="s">
        <v>151</v>
      </c>
      <c r="G22" s="67" t="s">
        <v>149</v>
      </c>
      <c r="H22" s="72">
        <v>1</v>
      </c>
      <c r="I22" s="72"/>
      <c r="J22" s="72"/>
      <c r="K22" s="73"/>
      <c r="L22" s="74">
        <f>ROUND((ROUND(H22,3))*(ROUND(K22,2)),2)</f>
        <v>0</v>
      </c>
    </row>
    <row r="23" spans="1:12" s="1" customFormat="1" x14ac:dyDescent="0.25">
      <c r="A23" s="10" t="s">
        <v>6</v>
      </c>
      <c r="B23" s="21"/>
      <c r="C23" s="17"/>
      <c r="D23" s="17"/>
      <c r="E23" s="17"/>
      <c r="F23" s="69"/>
      <c r="G23" s="11"/>
      <c r="H23" s="11"/>
      <c r="I23" s="11"/>
      <c r="J23" s="11"/>
      <c r="K23" s="11"/>
      <c r="L23" s="22"/>
    </row>
    <row r="24" spans="1:12" s="1" customFormat="1" x14ac:dyDescent="0.25">
      <c r="A24" s="10" t="s">
        <v>8</v>
      </c>
      <c r="B24" s="21"/>
      <c r="C24" s="17"/>
      <c r="D24" s="17"/>
      <c r="E24" s="17"/>
      <c r="F24" s="70" t="s">
        <v>42</v>
      </c>
      <c r="G24" s="11"/>
      <c r="H24" s="11"/>
      <c r="I24" s="11"/>
      <c r="J24" s="11"/>
      <c r="K24" s="11"/>
      <c r="L24" s="22"/>
    </row>
    <row r="25" spans="1:12" s="1" customFormat="1" ht="12" thickBot="1" x14ac:dyDescent="0.3">
      <c r="A25" s="10" t="s">
        <v>9</v>
      </c>
      <c r="B25" s="23"/>
      <c r="C25" s="19"/>
      <c r="D25" s="19"/>
      <c r="E25" s="19"/>
      <c r="F25" s="71" t="s">
        <v>210</v>
      </c>
      <c r="G25" s="12"/>
      <c r="H25" s="12"/>
      <c r="I25" s="12"/>
      <c r="J25" s="12"/>
      <c r="K25" s="12"/>
      <c r="L25" s="24"/>
    </row>
    <row r="26" spans="1:12" s="1" customFormat="1" ht="12" thickBot="1" x14ac:dyDescent="0.3">
      <c r="A26" s="10" t="s">
        <v>7</v>
      </c>
      <c r="B26" s="66">
        <f>1+MAX($B$13:B25)</f>
        <v>4</v>
      </c>
      <c r="C26" s="67" t="s">
        <v>152</v>
      </c>
      <c r="D26" s="67"/>
      <c r="E26" s="67" t="s">
        <v>39</v>
      </c>
      <c r="F26" s="68" t="s">
        <v>153</v>
      </c>
      <c r="G26" s="67" t="s">
        <v>149</v>
      </c>
      <c r="H26" s="72">
        <v>12.600000381469727</v>
      </c>
      <c r="I26" s="72"/>
      <c r="J26" s="72"/>
      <c r="K26" s="73"/>
      <c r="L26" s="74">
        <f>ROUND((ROUND(H26,3))*(ROUND(K26,2)),2)</f>
        <v>0</v>
      </c>
    </row>
    <row r="27" spans="1:12" s="1" customFormat="1" x14ac:dyDescent="0.25">
      <c r="A27" s="10" t="s">
        <v>6</v>
      </c>
      <c r="B27" s="21"/>
      <c r="C27" s="17"/>
      <c r="D27" s="17"/>
      <c r="E27" s="17"/>
      <c r="F27" s="69"/>
      <c r="G27" s="11"/>
      <c r="H27" s="11"/>
      <c r="I27" s="11"/>
      <c r="J27" s="11"/>
      <c r="K27" s="11"/>
      <c r="L27" s="22"/>
    </row>
    <row r="28" spans="1:12" s="1" customFormat="1" x14ac:dyDescent="0.25">
      <c r="A28" s="10" t="s">
        <v>8</v>
      </c>
      <c r="B28" s="21"/>
      <c r="C28" s="17"/>
      <c r="D28" s="17"/>
      <c r="E28" s="17"/>
      <c r="F28" s="70" t="s">
        <v>42</v>
      </c>
      <c r="G28" s="11"/>
      <c r="H28" s="11"/>
      <c r="I28" s="11"/>
      <c r="J28" s="11"/>
      <c r="K28" s="11"/>
      <c r="L28" s="22"/>
    </row>
    <row r="29" spans="1:12" s="1" customFormat="1" ht="12" thickBot="1" x14ac:dyDescent="0.3">
      <c r="A29" s="10" t="s">
        <v>9</v>
      </c>
      <c r="B29" s="23"/>
      <c r="C29" s="19"/>
      <c r="D29" s="19"/>
      <c r="E29" s="19"/>
      <c r="F29" s="71" t="s">
        <v>210</v>
      </c>
      <c r="G29" s="12"/>
      <c r="H29" s="12"/>
      <c r="I29" s="12"/>
      <c r="J29" s="12"/>
      <c r="K29" s="12"/>
      <c r="L29" s="24"/>
    </row>
    <row r="30" spans="1:12" s="1" customFormat="1" ht="12" thickBot="1" x14ac:dyDescent="0.3">
      <c r="A30" s="10" t="s">
        <v>7</v>
      </c>
      <c r="B30" s="66">
        <f>1+MAX($B$13:B29)</f>
        <v>5</v>
      </c>
      <c r="C30" s="67" t="s">
        <v>154</v>
      </c>
      <c r="D30" s="67"/>
      <c r="E30" s="67" t="s">
        <v>39</v>
      </c>
      <c r="F30" s="68" t="s">
        <v>155</v>
      </c>
      <c r="G30" s="67" t="s">
        <v>149</v>
      </c>
      <c r="H30" s="72">
        <v>1.2599999904632568</v>
      </c>
      <c r="I30" s="72"/>
      <c r="J30" s="72"/>
      <c r="K30" s="73"/>
      <c r="L30" s="74">
        <f>ROUND((ROUND(H30,3))*(ROUND(K30,2)),2)</f>
        <v>0</v>
      </c>
    </row>
    <row r="31" spans="1:12" s="1" customFormat="1" x14ac:dyDescent="0.25">
      <c r="A31" s="10" t="s">
        <v>6</v>
      </c>
      <c r="B31" s="21"/>
      <c r="C31" s="17"/>
      <c r="D31" s="17"/>
      <c r="E31" s="17"/>
      <c r="F31" s="69"/>
      <c r="G31" s="11"/>
      <c r="H31" s="11"/>
      <c r="I31" s="11"/>
      <c r="J31" s="11"/>
      <c r="K31" s="11"/>
      <c r="L31" s="22"/>
    </row>
    <row r="32" spans="1:12" s="1" customFormat="1" x14ac:dyDescent="0.25">
      <c r="A32" s="10" t="s">
        <v>8</v>
      </c>
      <c r="B32" s="21"/>
      <c r="C32" s="17"/>
      <c r="D32" s="17"/>
      <c r="E32" s="17"/>
      <c r="F32" s="70" t="s">
        <v>42</v>
      </c>
      <c r="G32" s="11"/>
      <c r="H32" s="11"/>
      <c r="I32" s="11"/>
      <c r="J32" s="11"/>
      <c r="K32" s="11"/>
      <c r="L32" s="22"/>
    </row>
    <row r="33" spans="1:12" s="1" customFormat="1" ht="12" thickBot="1" x14ac:dyDescent="0.3">
      <c r="A33" s="10" t="s">
        <v>9</v>
      </c>
      <c r="B33" s="23"/>
      <c r="C33" s="19"/>
      <c r="D33" s="19"/>
      <c r="E33" s="19"/>
      <c r="F33" s="71" t="s">
        <v>210</v>
      </c>
      <c r="G33" s="12"/>
      <c r="H33" s="12"/>
      <c r="I33" s="12"/>
      <c r="J33" s="12"/>
      <c r="K33" s="12"/>
      <c r="L33" s="24"/>
    </row>
    <row r="34" spans="1:12" s="1" customFormat="1" ht="12" thickBot="1" x14ac:dyDescent="0.3">
      <c r="A34" s="10" t="s">
        <v>7</v>
      </c>
      <c r="B34" s="66">
        <f>1+MAX($B$13:B33)</f>
        <v>6</v>
      </c>
      <c r="C34" s="67" t="s">
        <v>156</v>
      </c>
      <c r="D34" s="67"/>
      <c r="E34" s="67" t="s">
        <v>39</v>
      </c>
      <c r="F34" s="68" t="s">
        <v>157</v>
      </c>
      <c r="G34" s="67" t="s">
        <v>149</v>
      </c>
      <c r="H34" s="72">
        <v>12.340000152587891</v>
      </c>
      <c r="I34" s="72"/>
      <c r="J34" s="72"/>
      <c r="K34" s="73"/>
      <c r="L34" s="74">
        <f>ROUND((ROUND(H34,3))*(ROUND(K34,2)),2)</f>
        <v>0</v>
      </c>
    </row>
    <row r="35" spans="1:12" s="1" customFormat="1" x14ac:dyDescent="0.25">
      <c r="A35" s="10" t="s">
        <v>6</v>
      </c>
      <c r="B35" s="21"/>
      <c r="C35" s="17"/>
      <c r="D35" s="17"/>
      <c r="E35" s="17"/>
      <c r="F35" s="69"/>
      <c r="G35" s="11"/>
      <c r="H35" s="11"/>
      <c r="I35" s="11"/>
      <c r="J35" s="11"/>
      <c r="K35" s="11"/>
      <c r="L35" s="22"/>
    </row>
    <row r="36" spans="1:12" s="1" customFormat="1" x14ac:dyDescent="0.25">
      <c r="A36" s="10" t="s">
        <v>8</v>
      </c>
      <c r="B36" s="21"/>
      <c r="C36" s="17"/>
      <c r="D36" s="17"/>
      <c r="E36" s="17"/>
      <c r="F36" s="70" t="s">
        <v>42</v>
      </c>
      <c r="G36" s="11"/>
      <c r="H36" s="11"/>
      <c r="I36" s="11"/>
      <c r="J36" s="11"/>
      <c r="K36" s="11"/>
      <c r="L36" s="22"/>
    </row>
    <row r="37" spans="1:12" s="1" customFormat="1" ht="12" thickBot="1" x14ac:dyDescent="0.3">
      <c r="A37" s="10" t="s">
        <v>9</v>
      </c>
      <c r="B37" s="23"/>
      <c r="C37" s="19"/>
      <c r="D37" s="19"/>
      <c r="E37" s="19"/>
      <c r="F37" s="71" t="s">
        <v>210</v>
      </c>
      <c r="G37" s="12"/>
      <c r="H37" s="12"/>
      <c r="I37" s="12"/>
      <c r="J37" s="12"/>
      <c r="K37" s="12"/>
      <c r="L37" s="24"/>
    </row>
    <row r="38" spans="1:12" s="1" customFormat="1" ht="12" thickBot="1" x14ac:dyDescent="0.3">
      <c r="A38" s="10" t="s">
        <v>7</v>
      </c>
      <c r="B38" s="66">
        <f>1+MAX($B$13:B37)</f>
        <v>7</v>
      </c>
      <c r="C38" s="67" t="s">
        <v>158</v>
      </c>
      <c r="D38" s="67"/>
      <c r="E38" s="67" t="s">
        <v>39</v>
      </c>
      <c r="F38" s="68" t="s">
        <v>159</v>
      </c>
      <c r="G38" s="67" t="s">
        <v>41</v>
      </c>
      <c r="H38" s="72">
        <v>20</v>
      </c>
      <c r="I38" s="72"/>
      <c r="J38" s="72"/>
      <c r="K38" s="73"/>
      <c r="L38" s="74">
        <f>ROUND((ROUND(H38,3))*(ROUND(K38,2)),2)</f>
        <v>0</v>
      </c>
    </row>
    <row r="39" spans="1:12" s="1" customFormat="1" x14ac:dyDescent="0.25">
      <c r="A39" s="10" t="s">
        <v>6</v>
      </c>
      <c r="B39" s="21"/>
      <c r="C39" s="17"/>
      <c r="D39" s="17"/>
      <c r="E39" s="17"/>
      <c r="F39" s="69"/>
      <c r="G39" s="11"/>
      <c r="H39" s="11"/>
      <c r="I39" s="11"/>
      <c r="J39" s="11"/>
      <c r="K39" s="11"/>
      <c r="L39" s="22"/>
    </row>
    <row r="40" spans="1:12" s="1" customFormat="1" x14ac:dyDescent="0.25">
      <c r="A40" s="10" t="s">
        <v>8</v>
      </c>
      <c r="B40" s="21"/>
      <c r="C40" s="17"/>
      <c r="D40" s="17"/>
      <c r="E40" s="17"/>
      <c r="F40" s="70" t="s">
        <v>42</v>
      </c>
      <c r="G40" s="11"/>
      <c r="H40" s="11"/>
      <c r="I40" s="11"/>
      <c r="J40" s="11"/>
      <c r="K40" s="11"/>
      <c r="L40" s="22"/>
    </row>
    <row r="41" spans="1:12" s="1" customFormat="1" ht="12" thickBot="1" x14ac:dyDescent="0.3">
      <c r="A41" s="10" t="s">
        <v>9</v>
      </c>
      <c r="B41" s="23"/>
      <c r="C41" s="19"/>
      <c r="D41" s="19"/>
      <c r="E41" s="19"/>
      <c r="F41" s="71" t="s">
        <v>210</v>
      </c>
      <c r="G41" s="12"/>
      <c r="H41" s="12"/>
      <c r="I41" s="12"/>
      <c r="J41" s="12"/>
      <c r="K41" s="12"/>
      <c r="L41" s="24"/>
    </row>
    <row r="42" spans="1:12" s="1" customFormat="1" ht="12" thickBot="1" x14ac:dyDescent="0.3">
      <c r="A42" s="10" t="s">
        <v>7</v>
      </c>
      <c r="B42" s="66">
        <f>1+MAX($B$13:B41)</f>
        <v>8</v>
      </c>
      <c r="C42" s="67" t="s">
        <v>160</v>
      </c>
      <c r="D42" s="67"/>
      <c r="E42" s="67" t="s">
        <v>39</v>
      </c>
      <c r="F42" s="68" t="s">
        <v>161</v>
      </c>
      <c r="G42" s="67" t="s">
        <v>41</v>
      </c>
      <c r="H42" s="72">
        <v>40</v>
      </c>
      <c r="I42" s="72"/>
      <c r="J42" s="72"/>
      <c r="K42" s="73"/>
      <c r="L42" s="74">
        <f>ROUND((ROUND(H42,3))*(ROUND(K42,2)),2)</f>
        <v>0</v>
      </c>
    </row>
    <row r="43" spans="1:12" s="1" customFormat="1" x14ac:dyDescent="0.25">
      <c r="A43" s="10" t="s">
        <v>6</v>
      </c>
      <c r="B43" s="21"/>
      <c r="C43" s="17"/>
      <c r="D43" s="17"/>
      <c r="E43" s="17"/>
      <c r="F43" s="69"/>
      <c r="G43" s="11"/>
      <c r="H43" s="11"/>
      <c r="I43" s="11"/>
      <c r="J43" s="11"/>
      <c r="K43" s="11"/>
      <c r="L43" s="22"/>
    </row>
    <row r="44" spans="1:12" s="1" customFormat="1" x14ac:dyDescent="0.25">
      <c r="A44" s="10" t="s">
        <v>8</v>
      </c>
      <c r="B44" s="21"/>
      <c r="C44" s="17"/>
      <c r="D44" s="17"/>
      <c r="E44" s="17"/>
      <c r="F44" s="70" t="s">
        <v>42</v>
      </c>
      <c r="G44" s="11"/>
      <c r="H44" s="11"/>
      <c r="I44" s="11"/>
      <c r="J44" s="11"/>
      <c r="K44" s="11"/>
      <c r="L44" s="22"/>
    </row>
    <row r="45" spans="1:12" s="1" customFormat="1" ht="12" thickBot="1" x14ac:dyDescent="0.3">
      <c r="A45" s="10" t="s">
        <v>9</v>
      </c>
      <c r="B45" s="23"/>
      <c r="C45" s="19"/>
      <c r="D45" s="19"/>
      <c r="E45" s="19"/>
      <c r="F45" s="71" t="s">
        <v>210</v>
      </c>
      <c r="G45" s="12"/>
      <c r="H45" s="12"/>
      <c r="I45" s="12"/>
      <c r="J45" s="12"/>
      <c r="K45" s="12"/>
      <c r="L45" s="24"/>
    </row>
    <row r="46" spans="1:12" s="1" customFormat="1" ht="12" thickBot="1" x14ac:dyDescent="0.3">
      <c r="A46" s="10" t="s">
        <v>7</v>
      </c>
      <c r="B46" s="66">
        <f>1+MAX($B$13:B45)</f>
        <v>9</v>
      </c>
      <c r="C46" s="67" t="s">
        <v>162</v>
      </c>
      <c r="D46" s="67"/>
      <c r="E46" s="67" t="s">
        <v>39</v>
      </c>
      <c r="F46" s="68" t="s">
        <v>163</v>
      </c>
      <c r="G46" s="67" t="s">
        <v>41</v>
      </c>
      <c r="H46" s="72">
        <v>40</v>
      </c>
      <c r="I46" s="72"/>
      <c r="J46" s="72"/>
      <c r="K46" s="73"/>
      <c r="L46" s="74">
        <f>ROUND((ROUND(H46,3))*(ROUND(K46,2)),2)</f>
        <v>0</v>
      </c>
    </row>
    <row r="47" spans="1:12" s="1" customFormat="1" x14ac:dyDescent="0.25">
      <c r="A47" s="10" t="s">
        <v>6</v>
      </c>
      <c r="B47" s="21"/>
      <c r="C47" s="17"/>
      <c r="D47" s="17"/>
      <c r="E47" s="17"/>
      <c r="F47" s="69"/>
      <c r="G47" s="11"/>
      <c r="H47" s="11"/>
      <c r="I47" s="11"/>
      <c r="J47" s="11"/>
      <c r="K47" s="11"/>
      <c r="L47" s="22"/>
    </row>
    <row r="48" spans="1:12" s="1" customFormat="1" x14ac:dyDescent="0.25">
      <c r="A48" s="10" t="s">
        <v>8</v>
      </c>
      <c r="B48" s="21"/>
      <c r="C48" s="17"/>
      <c r="D48" s="17"/>
      <c r="E48" s="17"/>
      <c r="F48" s="70" t="s">
        <v>42</v>
      </c>
      <c r="G48" s="11"/>
      <c r="H48" s="11"/>
      <c r="I48" s="11"/>
      <c r="J48" s="11"/>
      <c r="K48" s="11"/>
      <c r="L48" s="22"/>
    </row>
    <row r="49" spans="1:12" s="1" customFormat="1" ht="12" thickBot="1" x14ac:dyDescent="0.3">
      <c r="A49" s="10" t="s">
        <v>9</v>
      </c>
      <c r="B49" s="23"/>
      <c r="C49" s="19"/>
      <c r="D49" s="19"/>
      <c r="E49" s="19"/>
      <c r="F49" s="71" t="s">
        <v>210</v>
      </c>
      <c r="G49" s="12"/>
      <c r="H49" s="12"/>
      <c r="I49" s="12"/>
      <c r="J49" s="12"/>
      <c r="K49" s="12"/>
      <c r="L49" s="24"/>
    </row>
    <row r="50" spans="1:12" s="1" customFormat="1" ht="12" thickBot="1" x14ac:dyDescent="0.3">
      <c r="A50" s="10" t="s">
        <v>7</v>
      </c>
      <c r="B50" s="66">
        <f>1+MAX($B$13:B49)</f>
        <v>10</v>
      </c>
      <c r="C50" s="67" t="s">
        <v>46</v>
      </c>
      <c r="D50" s="67"/>
      <c r="E50" s="67" t="s">
        <v>39</v>
      </c>
      <c r="F50" s="68" t="s">
        <v>56</v>
      </c>
      <c r="G50" s="67" t="s">
        <v>41</v>
      </c>
      <c r="H50" s="72">
        <v>20</v>
      </c>
      <c r="I50" s="72"/>
      <c r="J50" s="72"/>
      <c r="K50" s="73"/>
      <c r="L50" s="74">
        <f>ROUND((ROUND(H50,3))*(ROUND(K50,2)),2)</f>
        <v>0</v>
      </c>
    </row>
    <row r="51" spans="1:12" s="1" customFormat="1" x14ac:dyDescent="0.25">
      <c r="A51" s="10" t="s">
        <v>6</v>
      </c>
      <c r="B51" s="21"/>
      <c r="C51" s="17"/>
      <c r="D51" s="17"/>
      <c r="E51" s="17"/>
      <c r="F51" s="69"/>
      <c r="G51" s="11"/>
      <c r="H51" s="11"/>
      <c r="I51" s="11"/>
      <c r="J51" s="11"/>
      <c r="K51" s="11"/>
      <c r="L51" s="22"/>
    </row>
    <row r="52" spans="1:12" s="1" customFormat="1" x14ac:dyDescent="0.25">
      <c r="A52" s="10" t="s">
        <v>8</v>
      </c>
      <c r="B52" s="21"/>
      <c r="C52" s="17"/>
      <c r="D52" s="17"/>
      <c r="E52" s="17"/>
      <c r="F52" s="70" t="s">
        <v>42</v>
      </c>
      <c r="G52" s="11"/>
      <c r="H52" s="11"/>
      <c r="I52" s="11"/>
      <c r="J52" s="11"/>
      <c r="K52" s="11"/>
      <c r="L52" s="22"/>
    </row>
    <row r="53" spans="1:12" s="1" customFormat="1" ht="12" thickBot="1" x14ac:dyDescent="0.3">
      <c r="A53" s="10" t="s">
        <v>9</v>
      </c>
      <c r="B53" s="23"/>
      <c r="C53" s="19"/>
      <c r="D53" s="19"/>
      <c r="E53" s="19"/>
      <c r="F53" s="71" t="s">
        <v>210</v>
      </c>
      <c r="G53" s="12"/>
      <c r="H53" s="12"/>
      <c r="I53" s="12"/>
      <c r="J53" s="12"/>
      <c r="K53" s="12"/>
      <c r="L53" s="24"/>
    </row>
    <row r="54" spans="1:12" s="1" customFormat="1" ht="12" thickBot="1" x14ac:dyDescent="0.3">
      <c r="A54" s="10" t="s">
        <v>7</v>
      </c>
      <c r="B54" s="66">
        <f>1+MAX($B$13:B53)</f>
        <v>11</v>
      </c>
      <c r="C54" s="67" t="s">
        <v>164</v>
      </c>
      <c r="D54" s="67"/>
      <c r="E54" s="67" t="s">
        <v>39</v>
      </c>
      <c r="F54" s="68" t="s">
        <v>165</v>
      </c>
      <c r="G54" s="67" t="s">
        <v>41</v>
      </c>
      <c r="H54" s="72">
        <v>40</v>
      </c>
      <c r="I54" s="72"/>
      <c r="J54" s="72"/>
      <c r="K54" s="73"/>
      <c r="L54" s="74">
        <f>ROUND((ROUND(H54,3))*(ROUND(K54,2)),2)</f>
        <v>0</v>
      </c>
    </row>
    <row r="55" spans="1:12" s="1" customFormat="1" x14ac:dyDescent="0.25">
      <c r="A55" s="10" t="s">
        <v>6</v>
      </c>
      <c r="B55" s="21"/>
      <c r="C55" s="17"/>
      <c r="D55" s="17"/>
      <c r="E55" s="17"/>
      <c r="F55" s="69"/>
      <c r="G55" s="11"/>
      <c r="H55" s="11"/>
      <c r="I55" s="11"/>
      <c r="J55" s="11"/>
      <c r="K55" s="11"/>
      <c r="L55" s="22"/>
    </row>
    <row r="56" spans="1:12" s="1" customFormat="1" x14ac:dyDescent="0.25">
      <c r="A56" s="10" t="s">
        <v>8</v>
      </c>
      <c r="B56" s="21"/>
      <c r="C56" s="17"/>
      <c r="D56" s="17"/>
      <c r="E56" s="17"/>
      <c r="F56" s="70" t="s">
        <v>42</v>
      </c>
      <c r="G56" s="11"/>
      <c r="H56" s="11"/>
      <c r="I56" s="11"/>
      <c r="J56" s="11"/>
      <c r="K56" s="11"/>
      <c r="L56" s="22"/>
    </row>
    <row r="57" spans="1:12" s="1" customFormat="1" ht="12" thickBot="1" x14ac:dyDescent="0.3">
      <c r="A57" s="10" t="s">
        <v>9</v>
      </c>
      <c r="B57" s="23"/>
      <c r="C57" s="19"/>
      <c r="D57" s="19"/>
      <c r="E57" s="19"/>
      <c r="F57" s="71" t="s">
        <v>210</v>
      </c>
      <c r="G57" s="12"/>
      <c r="H57" s="12"/>
      <c r="I57" s="12"/>
      <c r="J57" s="12"/>
      <c r="K57" s="12"/>
      <c r="L57" s="24"/>
    </row>
    <row r="58" spans="1:12" s="1" customFormat="1" ht="23.25" thickBot="1" x14ac:dyDescent="0.3">
      <c r="A58" s="10" t="s">
        <v>7</v>
      </c>
      <c r="B58" s="66">
        <f>1+MAX($B$13:B57)</f>
        <v>12</v>
      </c>
      <c r="C58" s="67" t="s">
        <v>47</v>
      </c>
      <c r="D58" s="67"/>
      <c r="E58" s="67" t="s">
        <v>39</v>
      </c>
      <c r="F58" s="68" t="s">
        <v>57</v>
      </c>
      <c r="G58" s="67" t="s">
        <v>41</v>
      </c>
      <c r="H58" s="72">
        <v>10</v>
      </c>
      <c r="I58" s="72"/>
      <c r="J58" s="72"/>
      <c r="K58" s="73"/>
      <c r="L58" s="74">
        <f>ROUND((ROUND(H58,3))*(ROUND(K58,2)),2)</f>
        <v>0</v>
      </c>
    </row>
    <row r="59" spans="1:12" s="1" customFormat="1" x14ac:dyDescent="0.25">
      <c r="A59" s="10" t="s">
        <v>6</v>
      </c>
      <c r="B59" s="21"/>
      <c r="C59" s="17"/>
      <c r="D59" s="17"/>
      <c r="E59" s="17"/>
      <c r="F59" s="69"/>
      <c r="G59" s="11"/>
      <c r="H59" s="11"/>
      <c r="I59" s="11"/>
      <c r="J59" s="11"/>
      <c r="K59" s="11"/>
      <c r="L59" s="22"/>
    </row>
    <row r="60" spans="1:12" s="1" customFormat="1" x14ac:dyDescent="0.25">
      <c r="A60" s="10" t="s">
        <v>8</v>
      </c>
      <c r="B60" s="21"/>
      <c r="C60" s="17"/>
      <c r="D60" s="17"/>
      <c r="E60" s="17"/>
      <c r="F60" s="70" t="s">
        <v>42</v>
      </c>
      <c r="G60" s="11"/>
      <c r="H60" s="11"/>
      <c r="I60" s="11"/>
      <c r="J60" s="11"/>
      <c r="K60" s="11"/>
      <c r="L60" s="22"/>
    </row>
    <row r="61" spans="1:12" s="1" customFormat="1" ht="12" thickBot="1" x14ac:dyDescent="0.3">
      <c r="A61" s="10" t="s">
        <v>9</v>
      </c>
      <c r="B61" s="23"/>
      <c r="C61" s="19"/>
      <c r="D61" s="19"/>
      <c r="E61" s="19"/>
      <c r="F61" s="71" t="s">
        <v>210</v>
      </c>
      <c r="G61" s="12"/>
      <c r="H61" s="12"/>
      <c r="I61" s="12"/>
      <c r="J61" s="12"/>
      <c r="K61" s="12"/>
      <c r="L61" s="24"/>
    </row>
    <row r="62" spans="1:12" s="1" customFormat="1" ht="12" thickBot="1" x14ac:dyDescent="0.3">
      <c r="A62" s="10" t="s">
        <v>7</v>
      </c>
      <c r="B62" s="66">
        <f>1+MAX($B$13:B61)</f>
        <v>13</v>
      </c>
      <c r="C62" s="67" t="s">
        <v>166</v>
      </c>
      <c r="D62" s="67"/>
      <c r="E62" s="67" t="s">
        <v>39</v>
      </c>
      <c r="F62" s="68" t="s">
        <v>167</v>
      </c>
      <c r="G62" s="67" t="s">
        <v>149</v>
      </c>
      <c r="H62" s="72">
        <v>0.5</v>
      </c>
      <c r="I62" s="72"/>
      <c r="J62" s="72"/>
      <c r="K62" s="73"/>
      <c r="L62" s="74">
        <f>ROUND((ROUND(H62,3))*(ROUND(K62,2)),2)</f>
        <v>0</v>
      </c>
    </row>
    <row r="63" spans="1:12" s="1" customFormat="1" x14ac:dyDescent="0.25">
      <c r="A63" s="10" t="s">
        <v>6</v>
      </c>
      <c r="B63" s="21"/>
      <c r="C63" s="17"/>
      <c r="D63" s="17"/>
      <c r="E63" s="17"/>
      <c r="F63" s="69"/>
      <c r="G63" s="11"/>
      <c r="H63" s="11"/>
      <c r="I63" s="11"/>
      <c r="J63" s="11"/>
      <c r="K63" s="11"/>
      <c r="L63" s="22"/>
    </row>
    <row r="64" spans="1:12" s="1" customFormat="1" x14ac:dyDescent="0.25">
      <c r="A64" s="10" t="s">
        <v>8</v>
      </c>
      <c r="B64" s="21"/>
      <c r="C64" s="17"/>
      <c r="D64" s="17"/>
      <c r="E64" s="17"/>
      <c r="F64" s="70" t="s">
        <v>42</v>
      </c>
      <c r="G64" s="11"/>
      <c r="H64" s="11"/>
      <c r="I64" s="11"/>
      <c r="J64" s="11"/>
      <c r="K64" s="11"/>
      <c r="L64" s="22"/>
    </row>
    <row r="65" spans="1:12" s="1" customFormat="1" ht="12" thickBot="1" x14ac:dyDescent="0.3">
      <c r="A65" s="10" t="s">
        <v>9</v>
      </c>
      <c r="B65" s="23"/>
      <c r="C65" s="19"/>
      <c r="D65" s="19"/>
      <c r="E65" s="19"/>
      <c r="F65" s="71" t="s">
        <v>210</v>
      </c>
      <c r="G65" s="12"/>
      <c r="H65" s="12"/>
      <c r="I65" s="12"/>
      <c r="J65" s="12"/>
      <c r="K65" s="12"/>
      <c r="L65" s="24"/>
    </row>
    <row r="66" spans="1:12" s="1" customFormat="1" ht="12" thickBot="1" x14ac:dyDescent="0.3">
      <c r="A66" s="10" t="s">
        <v>7</v>
      </c>
      <c r="B66" s="66">
        <f>1+MAX($B$13:B65)</f>
        <v>14</v>
      </c>
      <c r="C66" s="67" t="s">
        <v>48</v>
      </c>
      <c r="D66" s="67"/>
      <c r="E66" s="67" t="s">
        <v>39</v>
      </c>
      <c r="F66" s="68" t="s">
        <v>58</v>
      </c>
      <c r="G66" s="67" t="s">
        <v>40</v>
      </c>
      <c r="H66" s="72">
        <v>1</v>
      </c>
      <c r="I66" s="72"/>
      <c r="J66" s="72"/>
      <c r="K66" s="73"/>
      <c r="L66" s="74">
        <f>ROUND((ROUND(H66,3))*(ROUND(K66,2)),2)</f>
        <v>0</v>
      </c>
    </row>
    <row r="67" spans="1:12" s="1" customFormat="1" x14ac:dyDescent="0.25">
      <c r="A67" s="10" t="s">
        <v>6</v>
      </c>
      <c r="B67" s="21"/>
      <c r="C67" s="17"/>
      <c r="D67" s="17"/>
      <c r="E67" s="17"/>
      <c r="F67" s="69"/>
      <c r="G67" s="11"/>
      <c r="H67" s="11"/>
      <c r="I67" s="11"/>
      <c r="J67" s="11"/>
      <c r="K67" s="11"/>
      <c r="L67" s="22"/>
    </row>
    <row r="68" spans="1:12" s="1" customFormat="1" x14ac:dyDescent="0.25">
      <c r="A68" s="10" t="s">
        <v>8</v>
      </c>
      <c r="B68" s="21"/>
      <c r="C68" s="17"/>
      <c r="D68" s="17"/>
      <c r="E68" s="17"/>
      <c r="F68" s="70" t="s">
        <v>42</v>
      </c>
      <c r="G68" s="11"/>
      <c r="H68" s="11"/>
      <c r="I68" s="11"/>
      <c r="J68" s="11"/>
      <c r="K68" s="11"/>
      <c r="L68" s="22"/>
    </row>
    <row r="69" spans="1:12" s="1" customFormat="1" ht="12" thickBot="1" x14ac:dyDescent="0.3">
      <c r="A69" s="10" t="s">
        <v>9</v>
      </c>
      <c r="B69" s="23"/>
      <c r="C69" s="19"/>
      <c r="D69" s="19"/>
      <c r="E69" s="19"/>
      <c r="F69" s="71" t="s">
        <v>210</v>
      </c>
      <c r="G69" s="12"/>
      <c r="H69" s="12"/>
      <c r="I69" s="12"/>
      <c r="J69" s="12"/>
      <c r="K69" s="12"/>
      <c r="L69" s="24"/>
    </row>
    <row r="70" spans="1:12" s="1" customFormat="1" ht="12" thickBot="1" x14ac:dyDescent="0.3">
      <c r="A70" s="10" t="s">
        <v>7</v>
      </c>
      <c r="B70" s="66">
        <f>1+MAX($B$13:B69)</f>
        <v>15</v>
      </c>
      <c r="C70" s="67" t="s">
        <v>49</v>
      </c>
      <c r="D70" s="67"/>
      <c r="E70" s="67" t="s">
        <v>39</v>
      </c>
      <c r="F70" s="68" t="s">
        <v>59</v>
      </c>
      <c r="G70" s="67" t="s">
        <v>40</v>
      </c>
      <c r="H70" s="72">
        <v>1</v>
      </c>
      <c r="I70" s="72"/>
      <c r="J70" s="72"/>
      <c r="K70" s="73"/>
      <c r="L70" s="74">
        <f>ROUND((ROUND(H70,3))*(ROUND(K70,2)),2)</f>
        <v>0</v>
      </c>
    </row>
    <row r="71" spans="1:12" s="1" customFormat="1" x14ac:dyDescent="0.25">
      <c r="A71" s="10" t="s">
        <v>6</v>
      </c>
      <c r="B71" s="21"/>
      <c r="C71" s="17"/>
      <c r="D71" s="17"/>
      <c r="E71" s="17"/>
      <c r="F71" s="69"/>
      <c r="G71" s="11"/>
      <c r="H71" s="11"/>
      <c r="I71" s="11"/>
      <c r="J71" s="11"/>
      <c r="K71" s="11"/>
      <c r="L71" s="22"/>
    </row>
    <row r="72" spans="1:12" s="1" customFormat="1" x14ac:dyDescent="0.25">
      <c r="A72" s="10" t="s">
        <v>8</v>
      </c>
      <c r="B72" s="21"/>
      <c r="C72" s="17"/>
      <c r="D72" s="17"/>
      <c r="E72" s="17"/>
      <c r="F72" s="70" t="s">
        <v>42</v>
      </c>
      <c r="G72" s="11"/>
      <c r="H72" s="11"/>
      <c r="I72" s="11"/>
      <c r="J72" s="11"/>
      <c r="K72" s="11"/>
      <c r="L72" s="22"/>
    </row>
    <row r="73" spans="1:12" s="1" customFormat="1" ht="12" thickBot="1" x14ac:dyDescent="0.3">
      <c r="A73" s="10" t="s">
        <v>9</v>
      </c>
      <c r="B73" s="23"/>
      <c r="C73" s="19"/>
      <c r="D73" s="19"/>
      <c r="E73" s="19"/>
      <c r="F73" s="71" t="s">
        <v>210</v>
      </c>
      <c r="G73" s="12"/>
      <c r="H73" s="12"/>
      <c r="I73" s="12"/>
      <c r="J73" s="12"/>
      <c r="K73" s="12"/>
      <c r="L73" s="24"/>
    </row>
    <row r="74" spans="1:12" s="1" customFormat="1" ht="12" thickBot="1" x14ac:dyDescent="0.3">
      <c r="A74" s="10" t="s">
        <v>7</v>
      </c>
      <c r="B74" s="66">
        <f>1+MAX($B$13:B73)</f>
        <v>16</v>
      </c>
      <c r="C74" s="67" t="s">
        <v>50</v>
      </c>
      <c r="D74" s="67"/>
      <c r="E74" s="67" t="s">
        <v>39</v>
      </c>
      <c r="F74" s="68" t="s">
        <v>60</v>
      </c>
      <c r="G74" s="67" t="s">
        <v>40</v>
      </c>
      <c r="H74" s="72">
        <v>1</v>
      </c>
      <c r="I74" s="72"/>
      <c r="J74" s="72"/>
      <c r="K74" s="73"/>
      <c r="L74" s="74">
        <f>ROUND((ROUND(H74,3))*(ROUND(K74,2)),2)</f>
        <v>0</v>
      </c>
    </row>
    <row r="75" spans="1:12" s="1" customFormat="1" x14ac:dyDescent="0.25">
      <c r="A75" s="10" t="s">
        <v>6</v>
      </c>
      <c r="B75" s="21"/>
      <c r="C75" s="17"/>
      <c r="D75" s="17"/>
      <c r="E75" s="17"/>
      <c r="F75" s="69"/>
      <c r="G75" s="11"/>
      <c r="H75" s="11"/>
      <c r="I75" s="11"/>
      <c r="J75" s="11"/>
      <c r="K75" s="11"/>
      <c r="L75" s="22"/>
    </row>
    <row r="76" spans="1:12" s="1" customFormat="1" x14ac:dyDescent="0.25">
      <c r="A76" s="10" t="s">
        <v>8</v>
      </c>
      <c r="B76" s="21"/>
      <c r="C76" s="17"/>
      <c r="D76" s="17"/>
      <c r="E76" s="17"/>
      <c r="F76" s="70" t="s">
        <v>42</v>
      </c>
      <c r="G76" s="11"/>
      <c r="H76" s="11"/>
      <c r="I76" s="11"/>
      <c r="J76" s="11"/>
      <c r="K76" s="11"/>
      <c r="L76" s="22"/>
    </row>
    <row r="77" spans="1:12" s="1" customFormat="1" ht="12" thickBot="1" x14ac:dyDescent="0.3">
      <c r="A77" s="10" t="s">
        <v>9</v>
      </c>
      <c r="B77" s="23"/>
      <c r="C77" s="19"/>
      <c r="D77" s="19"/>
      <c r="E77" s="19"/>
      <c r="F77" s="71" t="s">
        <v>210</v>
      </c>
      <c r="G77" s="12"/>
      <c r="H77" s="12"/>
      <c r="I77" s="12"/>
      <c r="J77" s="12"/>
      <c r="K77" s="12"/>
      <c r="L77" s="24"/>
    </row>
    <row r="78" spans="1:12" s="1" customFormat="1" ht="12" thickBot="1" x14ac:dyDescent="0.3">
      <c r="A78" s="10" t="s">
        <v>7</v>
      </c>
      <c r="B78" s="66">
        <f>1+MAX($B$13:B77)</f>
        <v>17</v>
      </c>
      <c r="C78" s="67" t="s">
        <v>168</v>
      </c>
      <c r="D78" s="67"/>
      <c r="E78" s="67" t="s">
        <v>39</v>
      </c>
      <c r="F78" s="68" t="s">
        <v>169</v>
      </c>
      <c r="G78" s="67" t="s">
        <v>40</v>
      </c>
      <c r="H78" s="72">
        <v>1</v>
      </c>
      <c r="I78" s="72"/>
      <c r="J78" s="72"/>
      <c r="K78" s="73"/>
      <c r="L78" s="74">
        <f>ROUND((ROUND(H78,3))*(ROUND(K78,2)),2)</f>
        <v>0</v>
      </c>
    </row>
    <row r="79" spans="1:12" s="1" customFormat="1" x14ac:dyDescent="0.25">
      <c r="A79" s="10" t="s">
        <v>6</v>
      </c>
      <c r="B79" s="21"/>
      <c r="C79" s="17"/>
      <c r="D79" s="17"/>
      <c r="E79" s="17"/>
      <c r="F79" s="69"/>
      <c r="G79" s="11"/>
      <c r="H79" s="11"/>
      <c r="I79" s="11"/>
      <c r="J79" s="11"/>
      <c r="K79" s="11"/>
      <c r="L79" s="22"/>
    </row>
    <row r="80" spans="1:12" s="1" customFormat="1" x14ac:dyDescent="0.25">
      <c r="A80" s="10" t="s">
        <v>8</v>
      </c>
      <c r="B80" s="21"/>
      <c r="C80" s="17"/>
      <c r="D80" s="17"/>
      <c r="E80" s="17"/>
      <c r="F80" s="70" t="s">
        <v>42</v>
      </c>
      <c r="G80" s="11"/>
      <c r="H80" s="11"/>
      <c r="I80" s="11"/>
      <c r="J80" s="11"/>
      <c r="K80" s="11"/>
      <c r="L80" s="22"/>
    </row>
    <row r="81" spans="1:12" s="1" customFormat="1" ht="12" thickBot="1" x14ac:dyDescent="0.3">
      <c r="A81" s="10" t="s">
        <v>9</v>
      </c>
      <c r="B81" s="23"/>
      <c r="C81" s="19"/>
      <c r="D81" s="19"/>
      <c r="E81" s="19"/>
      <c r="F81" s="71" t="s">
        <v>210</v>
      </c>
      <c r="G81" s="12"/>
      <c r="H81" s="12"/>
      <c r="I81" s="12"/>
      <c r="J81" s="12"/>
      <c r="K81" s="12"/>
      <c r="L81" s="24"/>
    </row>
    <row r="82" spans="1:12" s="1" customFormat="1" ht="23.25" thickBot="1" x14ac:dyDescent="0.3">
      <c r="A82" s="10" t="s">
        <v>7</v>
      </c>
      <c r="B82" s="66">
        <f>1+MAX($B$13:B81)</f>
        <v>18</v>
      </c>
      <c r="C82" s="67" t="s">
        <v>170</v>
      </c>
      <c r="D82" s="67"/>
      <c r="E82" s="67" t="s">
        <v>39</v>
      </c>
      <c r="F82" s="68" t="s">
        <v>171</v>
      </c>
      <c r="G82" s="67" t="s">
        <v>40</v>
      </c>
      <c r="H82" s="72">
        <v>1</v>
      </c>
      <c r="I82" s="72"/>
      <c r="J82" s="72"/>
      <c r="K82" s="73"/>
      <c r="L82" s="74">
        <f>ROUND((ROUND(H82,3))*(ROUND(K82,2)),2)</f>
        <v>0</v>
      </c>
    </row>
    <row r="83" spans="1:12" s="1" customFormat="1" x14ac:dyDescent="0.25">
      <c r="A83" s="10" t="s">
        <v>6</v>
      </c>
      <c r="B83" s="21"/>
      <c r="C83" s="17"/>
      <c r="D83" s="17"/>
      <c r="E83" s="17"/>
      <c r="F83" s="69"/>
      <c r="G83" s="11"/>
      <c r="H83" s="11"/>
      <c r="I83" s="11"/>
      <c r="J83" s="11"/>
      <c r="K83" s="11"/>
      <c r="L83" s="22"/>
    </row>
    <row r="84" spans="1:12" s="1" customFormat="1" x14ac:dyDescent="0.25">
      <c r="A84" s="10" t="s">
        <v>8</v>
      </c>
      <c r="B84" s="21"/>
      <c r="C84" s="17"/>
      <c r="D84" s="17"/>
      <c r="E84" s="17"/>
      <c r="F84" s="70" t="s">
        <v>42</v>
      </c>
      <c r="G84" s="11"/>
      <c r="H84" s="11"/>
      <c r="I84" s="11"/>
      <c r="J84" s="11"/>
      <c r="K84" s="11"/>
      <c r="L84" s="22"/>
    </row>
    <row r="85" spans="1:12" s="1" customFormat="1" ht="12" thickBot="1" x14ac:dyDescent="0.3">
      <c r="A85" s="10" t="s">
        <v>9</v>
      </c>
      <c r="B85" s="23"/>
      <c r="C85" s="19"/>
      <c r="D85" s="19"/>
      <c r="E85" s="19"/>
      <c r="F85" s="71" t="s">
        <v>210</v>
      </c>
      <c r="G85" s="12"/>
      <c r="H85" s="12"/>
      <c r="I85" s="12"/>
      <c r="J85" s="12"/>
      <c r="K85" s="12"/>
      <c r="L85" s="24"/>
    </row>
    <row r="86" spans="1:12" s="1" customFormat="1" ht="12" thickBot="1" x14ac:dyDescent="0.3">
      <c r="A86" s="10" t="s">
        <v>7</v>
      </c>
      <c r="B86" s="66">
        <f>1+MAX($B$13:B85)</f>
        <v>19</v>
      </c>
      <c r="C86" s="67" t="s">
        <v>172</v>
      </c>
      <c r="D86" s="67"/>
      <c r="E86" s="67" t="s">
        <v>39</v>
      </c>
      <c r="F86" s="68" t="s">
        <v>173</v>
      </c>
      <c r="G86" s="67" t="s">
        <v>40</v>
      </c>
      <c r="H86" s="72">
        <v>1</v>
      </c>
      <c r="I86" s="72"/>
      <c r="J86" s="72"/>
      <c r="K86" s="73"/>
      <c r="L86" s="74">
        <f>ROUND((ROUND(H86,3))*(ROUND(K86,2)),2)</f>
        <v>0</v>
      </c>
    </row>
    <row r="87" spans="1:12" s="1" customFormat="1" x14ac:dyDescent="0.25">
      <c r="A87" s="10" t="s">
        <v>6</v>
      </c>
      <c r="B87" s="21"/>
      <c r="C87" s="17"/>
      <c r="D87" s="17"/>
      <c r="E87" s="17"/>
      <c r="F87" s="69"/>
      <c r="G87" s="11"/>
      <c r="H87" s="11"/>
      <c r="I87" s="11"/>
      <c r="J87" s="11"/>
      <c r="K87" s="11"/>
      <c r="L87" s="22"/>
    </row>
    <row r="88" spans="1:12" s="1" customFormat="1" x14ac:dyDescent="0.25">
      <c r="A88" s="10" t="s">
        <v>8</v>
      </c>
      <c r="B88" s="21"/>
      <c r="C88" s="17"/>
      <c r="D88" s="17"/>
      <c r="E88" s="17"/>
      <c r="F88" s="70" t="s">
        <v>42</v>
      </c>
      <c r="G88" s="11"/>
      <c r="H88" s="11"/>
      <c r="I88" s="11"/>
      <c r="J88" s="11"/>
      <c r="K88" s="11"/>
      <c r="L88" s="22"/>
    </row>
    <row r="89" spans="1:12" s="1" customFormat="1" ht="12" thickBot="1" x14ac:dyDescent="0.3">
      <c r="A89" s="10" t="s">
        <v>9</v>
      </c>
      <c r="B89" s="23"/>
      <c r="C89" s="19"/>
      <c r="D89" s="19"/>
      <c r="E89" s="19"/>
      <c r="F89" s="71" t="s">
        <v>210</v>
      </c>
      <c r="G89" s="12"/>
      <c r="H89" s="12"/>
      <c r="I89" s="12"/>
      <c r="J89" s="12"/>
      <c r="K89" s="12"/>
      <c r="L89" s="24"/>
    </row>
    <row r="90" spans="1:12" s="1" customFormat="1" ht="12" thickBot="1" x14ac:dyDescent="0.3">
      <c r="A90" s="10" t="s">
        <v>7</v>
      </c>
      <c r="B90" s="66">
        <f>1+MAX($B$13:B89)</f>
        <v>20</v>
      </c>
      <c r="C90" s="67" t="s">
        <v>51</v>
      </c>
      <c r="D90" s="67"/>
      <c r="E90" s="67" t="s">
        <v>39</v>
      </c>
      <c r="F90" s="68" t="s">
        <v>61</v>
      </c>
      <c r="G90" s="67" t="s">
        <v>41</v>
      </c>
      <c r="H90" s="72">
        <v>20</v>
      </c>
      <c r="I90" s="72"/>
      <c r="J90" s="72"/>
      <c r="K90" s="73"/>
      <c r="L90" s="74">
        <f>ROUND((ROUND(H90,3))*(ROUND(K90,2)),2)</f>
        <v>0</v>
      </c>
    </row>
    <row r="91" spans="1:12" s="1" customFormat="1" x14ac:dyDescent="0.25">
      <c r="A91" s="10" t="s">
        <v>6</v>
      </c>
      <c r="B91" s="21"/>
      <c r="C91" s="17"/>
      <c r="D91" s="17"/>
      <c r="E91" s="17"/>
      <c r="F91" s="69"/>
      <c r="G91" s="11"/>
      <c r="H91" s="11"/>
      <c r="I91" s="11"/>
      <c r="J91" s="11"/>
      <c r="K91" s="11"/>
      <c r="L91" s="22"/>
    </row>
    <row r="92" spans="1:12" s="1" customFormat="1" x14ac:dyDescent="0.25">
      <c r="A92" s="10" t="s">
        <v>8</v>
      </c>
      <c r="B92" s="21"/>
      <c r="C92" s="17"/>
      <c r="D92" s="17"/>
      <c r="E92" s="17"/>
      <c r="F92" s="70" t="s">
        <v>42</v>
      </c>
      <c r="G92" s="11"/>
      <c r="H92" s="11"/>
      <c r="I92" s="11"/>
      <c r="J92" s="11"/>
      <c r="K92" s="11"/>
      <c r="L92" s="22"/>
    </row>
    <row r="93" spans="1:12" s="1" customFormat="1" ht="12" thickBot="1" x14ac:dyDescent="0.3">
      <c r="A93" s="10" t="s">
        <v>9</v>
      </c>
      <c r="B93" s="23"/>
      <c r="C93" s="19"/>
      <c r="D93" s="19"/>
      <c r="E93" s="19"/>
      <c r="F93" s="71" t="s">
        <v>210</v>
      </c>
      <c r="G93" s="12"/>
      <c r="H93" s="12"/>
      <c r="I93" s="12"/>
      <c r="J93" s="12"/>
      <c r="K93" s="12"/>
      <c r="L93" s="24"/>
    </row>
    <row r="94" spans="1:12" s="1" customFormat="1" ht="23.25" thickBot="1" x14ac:dyDescent="0.3">
      <c r="A94" s="10" t="s">
        <v>7</v>
      </c>
      <c r="B94" s="66">
        <f>1+MAX($B$13:B93)</f>
        <v>21</v>
      </c>
      <c r="C94" s="67" t="s">
        <v>52</v>
      </c>
      <c r="D94" s="67"/>
      <c r="E94" s="67" t="s">
        <v>39</v>
      </c>
      <c r="F94" s="68" t="s">
        <v>62</v>
      </c>
      <c r="G94" s="67" t="s">
        <v>40</v>
      </c>
      <c r="H94" s="72">
        <v>3</v>
      </c>
      <c r="I94" s="72"/>
      <c r="J94" s="72"/>
      <c r="K94" s="73"/>
      <c r="L94" s="74">
        <f>ROUND((ROUND(H94,3))*(ROUND(K94,2)),2)</f>
        <v>0</v>
      </c>
    </row>
    <row r="95" spans="1:12" s="1" customFormat="1" x14ac:dyDescent="0.25">
      <c r="A95" s="10" t="s">
        <v>6</v>
      </c>
      <c r="B95" s="21"/>
      <c r="C95" s="17"/>
      <c r="D95" s="17"/>
      <c r="E95" s="17"/>
      <c r="F95" s="69"/>
      <c r="G95" s="11"/>
      <c r="H95" s="11"/>
      <c r="I95" s="11"/>
      <c r="J95" s="11"/>
      <c r="K95" s="11"/>
      <c r="L95" s="22"/>
    </row>
    <row r="96" spans="1:12" s="1" customFormat="1" x14ac:dyDescent="0.25">
      <c r="A96" s="10" t="s">
        <v>8</v>
      </c>
      <c r="B96" s="21"/>
      <c r="C96" s="17"/>
      <c r="D96" s="17"/>
      <c r="E96" s="17"/>
      <c r="F96" s="70" t="s">
        <v>42</v>
      </c>
      <c r="G96" s="11"/>
      <c r="H96" s="11"/>
      <c r="I96" s="11"/>
      <c r="J96" s="11"/>
      <c r="K96" s="11"/>
      <c r="L96" s="22"/>
    </row>
    <row r="97" spans="1:12" s="1" customFormat="1" ht="12" thickBot="1" x14ac:dyDescent="0.3">
      <c r="A97" s="10" t="s">
        <v>9</v>
      </c>
      <c r="B97" s="23"/>
      <c r="C97" s="19"/>
      <c r="D97" s="19"/>
      <c r="E97" s="19"/>
      <c r="F97" s="71" t="s">
        <v>210</v>
      </c>
      <c r="G97" s="12"/>
      <c r="H97" s="12"/>
      <c r="I97" s="12"/>
      <c r="J97" s="12"/>
      <c r="K97" s="12"/>
      <c r="L97" s="24"/>
    </row>
    <row r="98" spans="1:12" s="1" customFormat="1" ht="12" thickBot="1" x14ac:dyDescent="0.3">
      <c r="A98" s="10" t="s">
        <v>7</v>
      </c>
      <c r="B98" s="66">
        <f>1+MAX($B$13:B97)</f>
        <v>22</v>
      </c>
      <c r="C98" s="67" t="s">
        <v>174</v>
      </c>
      <c r="D98" s="67"/>
      <c r="E98" s="67" t="s">
        <v>39</v>
      </c>
      <c r="F98" s="68" t="s">
        <v>175</v>
      </c>
      <c r="G98" s="67" t="s">
        <v>40</v>
      </c>
      <c r="H98" s="72">
        <v>1</v>
      </c>
      <c r="I98" s="72"/>
      <c r="J98" s="72"/>
      <c r="K98" s="73"/>
      <c r="L98" s="74">
        <f>ROUND((ROUND(H98,3))*(ROUND(K98,2)),2)</f>
        <v>0</v>
      </c>
    </row>
    <row r="99" spans="1:12" s="1" customFormat="1" x14ac:dyDescent="0.25">
      <c r="A99" s="10" t="s">
        <v>6</v>
      </c>
      <c r="B99" s="21"/>
      <c r="C99" s="17"/>
      <c r="D99" s="17"/>
      <c r="E99" s="17"/>
      <c r="F99" s="69"/>
      <c r="G99" s="11"/>
      <c r="H99" s="11"/>
      <c r="I99" s="11"/>
      <c r="J99" s="11"/>
      <c r="K99" s="11"/>
      <c r="L99" s="22"/>
    </row>
    <row r="100" spans="1:12" s="1" customFormat="1" x14ac:dyDescent="0.25">
      <c r="A100" s="10" t="s">
        <v>8</v>
      </c>
      <c r="B100" s="21"/>
      <c r="C100" s="17"/>
      <c r="D100" s="17"/>
      <c r="E100" s="17"/>
      <c r="F100" s="70" t="s">
        <v>42</v>
      </c>
      <c r="G100" s="11"/>
      <c r="H100" s="11"/>
      <c r="I100" s="11"/>
      <c r="J100" s="11"/>
      <c r="K100" s="11"/>
      <c r="L100" s="22"/>
    </row>
    <row r="101" spans="1:12" s="1" customFormat="1" ht="12" thickBot="1" x14ac:dyDescent="0.3">
      <c r="A101" s="10" t="s">
        <v>9</v>
      </c>
      <c r="B101" s="23"/>
      <c r="C101" s="19"/>
      <c r="D101" s="19"/>
      <c r="E101" s="19"/>
      <c r="F101" s="71" t="s">
        <v>210</v>
      </c>
      <c r="G101" s="12"/>
      <c r="H101" s="12"/>
      <c r="I101" s="12"/>
      <c r="J101" s="12"/>
      <c r="K101" s="12"/>
      <c r="L101" s="24"/>
    </row>
    <row r="102" spans="1:12" s="1" customFormat="1" ht="12" thickBot="1" x14ac:dyDescent="0.3">
      <c r="A102" s="10" t="s">
        <v>7</v>
      </c>
      <c r="B102" s="66">
        <f>1+MAX($B$13:B101)</f>
        <v>23</v>
      </c>
      <c r="C102" s="67" t="s">
        <v>176</v>
      </c>
      <c r="D102" s="67"/>
      <c r="E102" s="67" t="s">
        <v>39</v>
      </c>
      <c r="F102" s="68" t="s">
        <v>177</v>
      </c>
      <c r="G102" s="67" t="s">
        <v>40</v>
      </c>
      <c r="H102" s="72">
        <v>3</v>
      </c>
      <c r="I102" s="72"/>
      <c r="J102" s="72"/>
      <c r="K102" s="73"/>
      <c r="L102" s="74">
        <f>ROUND((ROUND(H102,3))*(ROUND(K102,2)),2)</f>
        <v>0</v>
      </c>
    </row>
    <row r="103" spans="1:12" s="1" customFormat="1" x14ac:dyDescent="0.25">
      <c r="A103" s="10" t="s">
        <v>6</v>
      </c>
      <c r="B103" s="21"/>
      <c r="C103" s="17"/>
      <c r="D103" s="17"/>
      <c r="E103" s="17"/>
      <c r="F103" s="69"/>
      <c r="G103" s="11"/>
      <c r="H103" s="11"/>
      <c r="I103" s="11"/>
      <c r="J103" s="11"/>
      <c r="K103" s="11"/>
      <c r="L103" s="22"/>
    </row>
    <row r="104" spans="1:12" s="1" customFormat="1" x14ac:dyDescent="0.25">
      <c r="A104" s="10" t="s">
        <v>8</v>
      </c>
      <c r="B104" s="21"/>
      <c r="C104" s="17"/>
      <c r="D104" s="17"/>
      <c r="E104" s="17"/>
      <c r="F104" s="70" t="s">
        <v>42</v>
      </c>
      <c r="G104" s="11"/>
      <c r="H104" s="11"/>
      <c r="I104" s="11"/>
      <c r="J104" s="11"/>
      <c r="K104" s="11"/>
      <c r="L104" s="22"/>
    </row>
    <row r="105" spans="1:12" s="1" customFormat="1" ht="12" thickBot="1" x14ac:dyDescent="0.3">
      <c r="A105" s="10" t="s">
        <v>9</v>
      </c>
      <c r="B105" s="23"/>
      <c r="C105" s="19"/>
      <c r="D105" s="19"/>
      <c r="E105" s="19"/>
      <c r="F105" s="71" t="s">
        <v>210</v>
      </c>
      <c r="G105" s="12"/>
      <c r="H105" s="12"/>
      <c r="I105" s="12"/>
      <c r="J105" s="12"/>
      <c r="K105" s="12"/>
      <c r="L105" s="24"/>
    </row>
    <row r="106" spans="1:12" s="1" customFormat="1" ht="12" thickBot="1" x14ac:dyDescent="0.3">
      <c r="A106" s="10" t="s">
        <v>7</v>
      </c>
      <c r="B106" s="66">
        <f>1+MAX($B$13:B105)</f>
        <v>24</v>
      </c>
      <c r="C106" s="67" t="s">
        <v>53</v>
      </c>
      <c r="D106" s="67"/>
      <c r="E106" s="67" t="s">
        <v>64</v>
      </c>
      <c r="F106" s="68" t="s">
        <v>63</v>
      </c>
      <c r="G106" s="67" t="s">
        <v>54</v>
      </c>
      <c r="H106" s="72">
        <v>0.60000002384185791</v>
      </c>
      <c r="I106" s="72"/>
      <c r="J106" s="72"/>
      <c r="K106" s="73"/>
      <c r="L106" s="74">
        <f>ROUND((ROUND(H106,3))*(ROUND(K106,2)),2)</f>
        <v>0</v>
      </c>
    </row>
    <row r="107" spans="1:12" s="1" customFormat="1" x14ac:dyDescent="0.25">
      <c r="A107" s="10" t="s">
        <v>6</v>
      </c>
      <c r="B107" s="21"/>
      <c r="C107" s="17"/>
      <c r="D107" s="17"/>
      <c r="E107" s="17"/>
      <c r="F107" s="69"/>
      <c r="G107" s="11"/>
      <c r="H107" s="11"/>
      <c r="I107" s="11"/>
      <c r="J107" s="11"/>
      <c r="K107" s="11"/>
      <c r="L107" s="22"/>
    </row>
    <row r="108" spans="1:12" s="1" customFormat="1" x14ac:dyDescent="0.25">
      <c r="A108" s="10" t="s">
        <v>8</v>
      </c>
      <c r="B108" s="21"/>
      <c r="C108" s="17"/>
      <c r="D108" s="17"/>
      <c r="E108" s="17"/>
      <c r="F108" s="70" t="s">
        <v>42</v>
      </c>
      <c r="G108" s="11"/>
      <c r="H108" s="11"/>
      <c r="I108" s="11"/>
      <c r="J108" s="11"/>
      <c r="K108" s="11"/>
      <c r="L108" s="22"/>
    </row>
    <row r="109" spans="1:12" s="1" customFormat="1" ht="23.25" thickBot="1" x14ac:dyDescent="0.3">
      <c r="A109" s="10" t="s">
        <v>9</v>
      </c>
      <c r="B109" s="23"/>
      <c r="C109" s="19"/>
      <c r="D109" s="19"/>
      <c r="E109" s="19"/>
      <c r="F109" s="71" t="s">
        <v>66</v>
      </c>
      <c r="G109" s="12"/>
      <c r="H109" s="12"/>
      <c r="I109" s="12"/>
      <c r="J109" s="12"/>
      <c r="K109" s="12"/>
      <c r="L109" s="24"/>
    </row>
    <row r="110" spans="1:12" ht="13.5" thickBot="1" x14ac:dyDescent="0.25">
      <c r="A110" s="81"/>
      <c r="B110" s="85" t="s">
        <v>211</v>
      </c>
      <c r="C110" s="86" t="s">
        <v>212</v>
      </c>
      <c r="D110" s="87"/>
      <c r="E110" s="87"/>
      <c r="F110" s="88" t="s">
        <v>44</v>
      </c>
      <c r="G110" s="89"/>
      <c r="H110" s="89"/>
      <c r="I110" s="89"/>
      <c r="J110" s="89"/>
      <c r="K110" s="89"/>
      <c r="L110" s="90">
        <f>SUM(L14:L109)</f>
        <v>0</v>
      </c>
    </row>
    <row r="111" spans="1:12" ht="13.5" thickBot="1" x14ac:dyDescent="0.25">
      <c r="A111" s="1" t="s">
        <v>32</v>
      </c>
      <c r="B111" s="91" t="s">
        <v>21</v>
      </c>
      <c r="C111" s="92" t="s">
        <v>216</v>
      </c>
      <c r="D111" s="93"/>
      <c r="E111" s="93"/>
      <c r="F111" s="92" t="s">
        <v>67</v>
      </c>
      <c r="G111" s="94"/>
      <c r="H111" s="94"/>
      <c r="I111" s="94"/>
      <c r="J111" s="94"/>
      <c r="K111" s="94"/>
      <c r="L111" s="95"/>
    </row>
    <row r="112" spans="1:12" ht="12" thickBot="1" x14ac:dyDescent="0.25">
      <c r="A112" s="10" t="s">
        <v>7</v>
      </c>
      <c r="B112" s="66">
        <f>1+MAX($B$13:B111)</f>
        <v>25</v>
      </c>
      <c r="C112" s="67" t="s">
        <v>68</v>
      </c>
      <c r="D112" s="67"/>
      <c r="E112" s="67" t="s">
        <v>39</v>
      </c>
      <c r="F112" s="68" t="s">
        <v>100</v>
      </c>
      <c r="G112" s="67" t="s">
        <v>132</v>
      </c>
      <c r="H112" s="72">
        <v>1.9999999552965164E-2</v>
      </c>
      <c r="I112" s="72"/>
      <c r="J112" s="72"/>
      <c r="K112" s="73"/>
      <c r="L112" s="74">
        <f>ROUND((ROUND(H112,3))*(ROUND(K112,2)),2)</f>
        <v>0</v>
      </c>
    </row>
    <row r="113" spans="1:12" x14ac:dyDescent="0.2">
      <c r="A113" s="10" t="s">
        <v>6</v>
      </c>
      <c r="B113" s="21"/>
      <c r="C113" s="17"/>
      <c r="D113" s="17"/>
      <c r="E113" s="17"/>
      <c r="F113" s="69"/>
      <c r="G113" s="11"/>
      <c r="H113" s="11"/>
      <c r="I113" s="11"/>
      <c r="J113" s="11"/>
      <c r="K113" s="11"/>
      <c r="L113" s="22"/>
    </row>
    <row r="114" spans="1:12" x14ac:dyDescent="0.2">
      <c r="A114" s="10" t="s">
        <v>8</v>
      </c>
      <c r="B114" s="21"/>
      <c r="C114" s="17"/>
      <c r="D114" s="17"/>
      <c r="E114" s="17"/>
      <c r="F114" s="70" t="s">
        <v>42</v>
      </c>
      <c r="G114" s="11"/>
      <c r="H114" s="11"/>
      <c r="I114" s="11"/>
      <c r="J114" s="11"/>
      <c r="K114" s="11"/>
      <c r="L114" s="22"/>
    </row>
    <row r="115" spans="1:12" ht="12" thickBot="1" x14ac:dyDescent="0.25">
      <c r="A115" s="10" t="s">
        <v>9</v>
      </c>
      <c r="B115" s="23"/>
      <c r="C115" s="19"/>
      <c r="D115" s="19"/>
      <c r="E115" s="19"/>
      <c r="F115" s="71" t="s">
        <v>210</v>
      </c>
      <c r="G115" s="12"/>
      <c r="H115" s="12"/>
      <c r="I115" s="12"/>
      <c r="J115" s="12"/>
      <c r="K115" s="12"/>
      <c r="L115" s="24"/>
    </row>
    <row r="116" spans="1:12" ht="12" thickBot="1" x14ac:dyDescent="0.25">
      <c r="A116" s="10" t="s">
        <v>7</v>
      </c>
      <c r="B116" s="66">
        <f>1+MAX($B$13:B115)</f>
        <v>26</v>
      </c>
      <c r="C116" s="67" t="s">
        <v>69</v>
      </c>
      <c r="D116" s="67"/>
      <c r="E116" s="67" t="s">
        <v>39</v>
      </c>
      <c r="F116" s="68" t="s">
        <v>101</v>
      </c>
      <c r="G116" s="67" t="s">
        <v>41</v>
      </c>
      <c r="H116" s="72">
        <v>6</v>
      </c>
      <c r="I116" s="72"/>
      <c r="J116" s="72"/>
      <c r="K116" s="73"/>
      <c r="L116" s="74">
        <f>ROUND((ROUND(H116,3))*(ROUND(K116,2)),2)</f>
        <v>0</v>
      </c>
    </row>
    <row r="117" spans="1:12" x14ac:dyDescent="0.2">
      <c r="A117" s="10" t="s">
        <v>6</v>
      </c>
      <c r="B117" s="21"/>
      <c r="C117" s="17"/>
      <c r="D117" s="17"/>
      <c r="E117" s="17"/>
      <c r="F117" s="69"/>
      <c r="G117" s="11"/>
      <c r="H117" s="11"/>
      <c r="I117" s="11"/>
      <c r="J117" s="11"/>
      <c r="K117" s="11"/>
      <c r="L117" s="22"/>
    </row>
    <row r="118" spans="1:12" x14ac:dyDescent="0.2">
      <c r="A118" s="10" t="s">
        <v>8</v>
      </c>
      <c r="B118" s="21"/>
      <c r="C118" s="17"/>
      <c r="D118" s="17"/>
      <c r="E118" s="17"/>
      <c r="F118" s="70" t="s">
        <v>42</v>
      </c>
      <c r="G118" s="11"/>
      <c r="H118" s="11"/>
      <c r="I118" s="11"/>
      <c r="J118" s="11"/>
      <c r="K118" s="11"/>
      <c r="L118" s="22"/>
    </row>
    <row r="119" spans="1:12" ht="12" thickBot="1" x14ac:dyDescent="0.25">
      <c r="A119" s="10" t="s">
        <v>9</v>
      </c>
      <c r="B119" s="23"/>
      <c r="C119" s="19"/>
      <c r="D119" s="19"/>
      <c r="E119" s="19"/>
      <c r="F119" s="71" t="s">
        <v>210</v>
      </c>
      <c r="G119" s="12"/>
      <c r="H119" s="12"/>
      <c r="I119" s="12"/>
      <c r="J119" s="12"/>
      <c r="K119" s="12"/>
      <c r="L119" s="24"/>
    </row>
    <row r="120" spans="1:12" ht="12" thickBot="1" x14ac:dyDescent="0.25">
      <c r="A120" s="10" t="s">
        <v>7</v>
      </c>
      <c r="B120" s="66">
        <f>1+MAX($B$13:B119)</f>
        <v>27</v>
      </c>
      <c r="C120" s="67" t="s">
        <v>70</v>
      </c>
      <c r="D120" s="67"/>
      <c r="E120" s="67" t="s">
        <v>39</v>
      </c>
      <c r="F120" s="68" t="s">
        <v>102</v>
      </c>
      <c r="G120" s="67" t="s">
        <v>133</v>
      </c>
      <c r="H120" s="72">
        <v>3</v>
      </c>
      <c r="I120" s="72"/>
      <c r="J120" s="72"/>
      <c r="K120" s="73"/>
      <c r="L120" s="74">
        <f>ROUND((ROUND(H120,3))*(ROUND(K120,2)),2)</f>
        <v>0</v>
      </c>
    </row>
    <row r="121" spans="1:12" x14ac:dyDescent="0.2">
      <c r="A121" s="10" t="s">
        <v>6</v>
      </c>
      <c r="B121" s="21"/>
      <c r="C121" s="17"/>
      <c r="D121" s="17"/>
      <c r="E121" s="17"/>
      <c r="F121" s="69"/>
      <c r="G121" s="11"/>
      <c r="H121" s="11"/>
      <c r="I121" s="11"/>
      <c r="J121" s="11"/>
      <c r="K121" s="11"/>
      <c r="L121" s="22"/>
    </row>
    <row r="122" spans="1:12" x14ac:dyDescent="0.2">
      <c r="A122" s="10" t="s">
        <v>8</v>
      </c>
      <c r="B122" s="21"/>
      <c r="C122" s="17"/>
      <c r="D122" s="17"/>
      <c r="E122" s="17"/>
      <c r="F122" s="70" t="s">
        <v>42</v>
      </c>
      <c r="G122" s="11"/>
      <c r="H122" s="11"/>
      <c r="I122" s="11"/>
      <c r="J122" s="11"/>
      <c r="K122" s="11"/>
      <c r="L122" s="22"/>
    </row>
    <row r="123" spans="1:12" ht="12" thickBot="1" x14ac:dyDescent="0.25">
      <c r="A123" s="10" t="s">
        <v>9</v>
      </c>
      <c r="B123" s="23"/>
      <c r="C123" s="19"/>
      <c r="D123" s="19"/>
      <c r="E123" s="19"/>
      <c r="F123" s="71" t="s">
        <v>210</v>
      </c>
      <c r="G123" s="12"/>
      <c r="H123" s="12"/>
      <c r="I123" s="12"/>
      <c r="J123" s="12"/>
      <c r="K123" s="12"/>
      <c r="L123" s="24"/>
    </row>
    <row r="124" spans="1:12" ht="12" thickBot="1" x14ac:dyDescent="0.25">
      <c r="A124" s="10" t="s">
        <v>7</v>
      </c>
      <c r="B124" s="66">
        <f>1+MAX($B$13:B123)</f>
        <v>28</v>
      </c>
      <c r="C124" s="67" t="s">
        <v>71</v>
      </c>
      <c r="D124" s="67"/>
      <c r="E124" s="67" t="s">
        <v>39</v>
      </c>
      <c r="F124" s="68" t="s">
        <v>103</v>
      </c>
      <c r="G124" s="67" t="s">
        <v>41</v>
      </c>
      <c r="H124" s="72">
        <v>600</v>
      </c>
      <c r="I124" s="72"/>
      <c r="J124" s="72"/>
      <c r="K124" s="73"/>
      <c r="L124" s="74">
        <f>ROUND((ROUND(H124,3))*(ROUND(K124,2)),2)</f>
        <v>0</v>
      </c>
    </row>
    <row r="125" spans="1:12" x14ac:dyDescent="0.2">
      <c r="A125" s="10" t="s">
        <v>6</v>
      </c>
      <c r="B125" s="21"/>
      <c r="C125" s="17"/>
      <c r="D125" s="17"/>
      <c r="E125" s="17"/>
      <c r="F125" s="69"/>
      <c r="G125" s="11"/>
      <c r="H125" s="11"/>
      <c r="I125" s="11"/>
      <c r="J125" s="11"/>
      <c r="K125" s="11"/>
      <c r="L125" s="22"/>
    </row>
    <row r="126" spans="1:12" x14ac:dyDescent="0.2">
      <c r="A126" s="10" t="s">
        <v>8</v>
      </c>
      <c r="B126" s="21"/>
      <c r="C126" s="17"/>
      <c r="D126" s="17"/>
      <c r="E126" s="17"/>
      <c r="F126" s="70" t="s">
        <v>42</v>
      </c>
      <c r="G126" s="11"/>
      <c r="H126" s="11"/>
      <c r="I126" s="11"/>
      <c r="J126" s="11"/>
      <c r="K126" s="11"/>
      <c r="L126" s="22"/>
    </row>
    <row r="127" spans="1:12" ht="12" thickBot="1" x14ac:dyDescent="0.25">
      <c r="A127" s="10" t="s">
        <v>9</v>
      </c>
      <c r="B127" s="23"/>
      <c r="C127" s="19"/>
      <c r="D127" s="19"/>
      <c r="E127" s="19"/>
      <c r="F127" s="71" t="s">
        <v>210</v>
      </c>
      <c r="G127" s="12"/>
      <c r="H127" s="12"/>
      <c r="I127" s="12"/>
      <c r="J127" s="12"/>
      <c r="K127" s="12"/>
      <c r="L127" s="24"/>
    </row>
    <row r="128" spans="1:12" ht="12" thickBot="1" x14ac:dyDescent="0.25">
      <c r="A128" s="10" t="s">
        <v>7</v>
      </c>
      <c r="B128" s="66">
        <f>1+MAX($B$13:B127)</f>
        <v>29</v>
      </c>
      <c r="C128" s="67" t="s">
        <v>178</v>
      </c>
      <c r="D128" s="67"/>
      <c r="E128" s="67" t="s">
        <v>39</v>
      </c>
      <c r="F128" s="68" t="s">
        <v>179</v>
      </c>
      <c r="G128" s="67" t="s">
        <v>40</v>
      </c>
      <c r="H128" s="72">
        <v>2</v>
      </c>
      <c r="I128" s="72"/>
      <c r="J128" s="72"/>
      <c r="K128" s="73"/>
      <c r="L128" s="74">
        <f>ROUND((ROUND(H128,3))*(ROUND(K128,2)),2)</f>
        <v>0</v>
      </c>
    </row>
    <row r="129" spans="1:12" x14ac:dyDescent="0.2">
      <c r="A129" s="10" t="s">
        <v>6</v>
      </c>
      <c r="B129" s="21"/>
      <c r="C129" s="17"/>
      <c r="D129" s="17"/>
      <c r="E129" s="17"/>
      <c r="F129" s="69"/>
      <c r="G129" s="11"/>
      <c r="H129" s="11"/>
      <c r="I129" s="11"/>
      <c r="J129" s="11"/>
      <c r="K129" s="11"/>
      <c r="L129" s="22"/>
    </row>
    <row r="130" spans="1:12" x14ac:dyDescent="0.2">
      <c r="A130" s="10" t="s">
        <v>8</v>
      </c>
      <c r="B130" s="21"/>
      <c r="C130" s="17"/>
      <c r="D130" s="17"/>
      <c r="E130" s="17"/>
      <c r="F130" s="70" t="s">
        <v>42</v>
      </c>
      <c r="G130" s="11"/>
      <c r="H130" s="11"/>
      <c r="I130" s="11"/>
      <c r="J130" s="11"/>
      <c r="K130" s="11"/>
      <c r="L130" s="22"/>
    </row>
    <row r="131" spans="1:12" ht="12" thickBot="1" x14ac:dyDescent="0.25">
      <c r="A131" s="10" t="s">
        <v>9</v>
      </c>
      <c r="B131" s="23"/>
      <c r="C131" s="19"/>
      <c r="D131" s="19"/>
      <c r="E131" s="19"/>
      <c r="F131" s="71" t="s">
        <v>210</v>
      </c>
      <c r="G131" s="12"/>
      <c r="H131" s="12"/>
      <c r="I131" s="12"/>
      <c r="J131" s="12"/>
      <c r="K131" s="12"/>
      <c r="L131" s="24"/>
    </row>
    <row r="132" spans="1:12" ht="12" thickBot="1" x14ac:dyDescent="0.25">
      <c r="A132" s="10" t="s">
        <v>7</v>
      </c>
      <c r="B132" s="66">
        <f>1+MAX($B$13:B131)</f>
        <v>30</v>
      </c>
      <c r="C132" s="67" t="s">
        <v>180</v>
      </c>
      <c r="D132" s="67"/>
      <c r="E132" s="67" t="s">
        <v>39</v>
      </c>
      <c r="F132" s="68" t="s">
        <v>181</v>
      </c>
      <c r="G132" s="67" t="s">
        <v>40</v>
      </c>
      <c r="H132" s="72">
        <v>2</v>
      </c>
      <c r="I132" s="72"/>
      <c r="J132" s="72"/>
      <c r="K132" s="73"/>
      <c r="L132" s="74">
        <f>ROUND((ROUND(H132,3))*(ROUND(K132,2)),2)</f>
        <v>0</v>
      </c>
    </row>
    <row r="133" spans="1:12" x14ac:dyDescent="0.2">
      <c r="A133" s="10" t="s">
        <v>6</v>
      </c>
      <c r="B133" s="21"/>
      <c r="C133" s="17"/>
      <c r="D133" s="17"/>
      <c r="E133" s="17"/>
      <c r="F133" s="69"/>
      <c r="G133" s="11"/>
      <c r="H133" s="11"/>
      <c r="I133" s="11"/>
      <c r="J133" s="11"/>
      <c r="K133" s="11"/>
      <c r="L133" s="22"/>
    </row>
    <row r="134" spans="1:12" x14ac:dyDescent="0.2">
      <c r="A134" s="10" t="s">
        <v>8</v>
      </c>
      <c r="B134" s="21"/>
      <c r="C134" s="17"/>
      <c r="D134" s="17"/>
      <c r="E134" s="17"/>
      <c r="F134" s="70" t="s">
        <v>42</v>
      </c>
      <c r="G134" s="11"/>
      <c r="H134" s="11"/>
      <c r="I134" s="11"/>
      <c r="J134" s="11"/>
      <c r="K134" s="11"/>
      <c r="L134" s="22"/>
    </row>
    <row r="135" spans="1:12" ht="12" thickBot="1" x14ac:dyDescent="0.25">
      <c r="A135" s="10" t="s">
        <v>9</v>
      </c>
      <c r="B135" s="23"/>
      <c r="C135" s="19"/>
      <c r="D135" s="19"/>
      <c r="E135" s="19"/>
      <c r="F135" s="71" t="s">
        <v>210</v>
      </c>
      <c r="G135" s="12"/>
      <c r="H135" s="12"/>
      <c r="I135" s="12"/>
      <c r="J135" s="12"/>
      <c r="K135" s="12"/>
      <c r="L135" s="24"/>
    </row>
    <row r="136" spans="1:12" ht="12" thickBot="1" x14ac:dyDescent="0.25">
      <c r="A136" s="10" t="s">
        <v>7</v>
      </c>
      <c r="B136" s="66">
        <f>1+MAX($B$13:B135)</f>
        <v>31</v>
      </c>
      <c r="C136" s="67" t="s">
        <v>182</v>
      </c>
      <c r="D136" s="67"/>
      <c r="E136" s="67" t="s">
        <v>39</v>
      </c>
      <c r="F136" s="68" t="s">
        <v>183</v>
      </c>
      <c r="G136" s="67" t="s">
        <v>40</v>
      </c>
      <c r="H136" s="72">
        <v>2</v>
      </c>
      <c r="I136" s="72"/>
      <c r="J136" s="72"/>
      <c r="K136" s="73"/>
      <c r="L136" s="74">
        <f>ROUND((ROUND(H136,3))*(ROUND(K136,2)),2)</f>
        <v>0</v>
      </c>
    </row>
    <row r="137" spans="1:12" x14ac:dyDescent="0.2">
      <c r="A137" s="10" t="s">
        <v>6</v>
      </c>
      <c r="B137" s="21"/>
      <c r="C137" s="17"/>
      <c r="D137" s="17"/>
      <c r="E137" s="17"/>
      <c r="F137" s="69"/>
      <c r="G137" s="11"/>
      <c r="H137" s="11"/>
      <c r="I137" s="11"/>
      <c r="J137" s="11"/>
      <c r="K137" s="11"/>
      <c r="L137" s="22"/>
    </row>
    <row r="138" spans="1:12" x14ac:dyDescent="0.2">
      <c r="A138" s="10" t="s">
        <v>8</v>
      </c>
      <c r="B138" s="21"/>
      <c r="C138" s="17"/>
      <c r="D138" s="17"/>
      <c r="E138" s="17"/>
      <c r="F138" s="70" t="s">
        <v>42</v>
      </c>
      <c r="G138" s="11"/>
      <c r="H138" s="11"/>
      <c r="I138" s="11"/>
      <c r="J138" s="11"/>
      <c r="K138" s="11"/>
      <c r="L138" s="22"/>
    </row>
    <row r="139" spans="1:12" ht="12" thickBot="1" x14ac:dyDescent="0.25">
      <c r="A139" s="10" t="s">
        <v>9</v>
      </c>
      <c r="B139" s="23"/>
      <c r="C139" s="19"/>
      <c r="D139" s="19"/>
      <c r="E139" s="19"/>
      <c r="F139" s="71" t="s">
        <v>210</v>
      </c>
      <c r="G139" s="12"/>
      <c r="H139" s="12"/>
      <c r="I139" s="12"/>
      <c r="J139" s="12"/>
      <c r="K139" s="12"/>
      <c r="L139" s="24"/>
    </row>
    <row r="140" spans="1:12" ht="12" thickBot="1" x14ac:dyDescent="0.25">
      <c r="A140" s="10" t="s">
        <v>7</v>
      </c>
      <c r="B140" s="66">
        <f>1+MAX($B$13:B139)</f>
        <v>32</v>
      </c>
      <c r="C140" s="67" t="s">
        <v>72</v>
      </c>
      <c r="D140" s="67"/>
      <c r="E140" s="67" t="s">
        <v>39</v>
      </c>
      <c r="F140" s="68" t="s">
        <v>104</v>
      </c>
      <c r="G140" s="67" t="s">
        <v>40</v>
      </c>
      <c r="H140" s="72">
        <v>1</v>
      </c>
      <c r="I140" s="72"/>
      <c r="J140" s="72"/>
      <c r="K140" s="73"/>
      <c r="L140" s="74">
        <f>ROUND((ROUND(H140,3))*(ROUND(K140,2)),2)</f>
        <v>0</v>
      </c>
    </row>
    <row r="141" spans="1:12" x14ac:dyDescent="0.2">
      <c r="A141" s="10" t="s">
        <v>6</v>
      </c>
      <c r="B141" s="21"/>
      <c r="C141" s="17"/>
      <c r="D141" s="17"/>
      <c r="E141" s="17"/>
      <c r="F141" s="69"/>
      <c r="G141" s="11"/>
      <c r="H141" s="11"/>
      <c r="I141" s="11"/>
      <c r="J141" s="11"/>
      <c r="K141" s="11"/>
      <c r="L141" s="22"/>
    </row>
    <row r="142" spans="1:12" x14ac:dyDescent="0.2">
      <c r="A142" s="10" t="s">
        <v>8</v>
      </c>
      <c r="B142" s="21"/>
      <c r="C142" s="17"/>
      <c r="D142" s="17"/>
      <c r="E142" s="17"/>
      <c r="F142" s="70" t="s">
        <v>42</v>
      </c>
      <c r="G142" s="11"/>
      <c r="H142" s="11"/>
      <c r="I142" s="11"/>
      <c r="J142" s="11"/>
      <c r="K142" s="11"/>
      <c r="L142" s="22"/>
    </row>
    <row r="143" spans="1:12" ht="12" thickBot="1" x14ac:dyDescent="0.25">
      <c r="A143" s="10" t="s">
        <v>9</v>
      </c>
      <c r="B143" s="23"/>
      <c r="C143" s="19"/>
      <c r="D143" s="19"/>
      <c r="E143" s="19"/>
      <c r="F143" s="71" t="s">
        <v>210</v>
      </c>
      <c r="G143" s="12"/>
      <c r="H143" s="12"/>
      <c r="I143" s="12"/>
      <c r="J143" s="12"/>
      <c r="K143" s="12"/>
      <c r="L143" s="24"/>
    </row>
    <row r="144" spans="1:12" ht="12" thickBot="1" x14ac:dyDescent="0.25">
      <c r="A144" s="10" t="s">
        <v>7</v>
      </c>
      <c r="B144" s="66">
        <f>1+MAX($B$13:B143)</f>
        <v>33</v>
      </c>
      <c r="C144" s="67" t="s">
        <v>73</v>
      </c>
      <c r="D144" s="67"/>
      <c r="E144" s="67" t="s">
        <v>39</v>
      </c>
      <c r="F144" s="68" t="s">
        <v>105</v>
      </c>
      <c r="G144" s="67" t="s">
        <v>40</v>
      </c>
      <c r="H144" s="72">
        <v>1</v>
      </c>
      <c r="I144" s="72"/>
      <c r="J144" s="72"/>
      <c r="K144" s="73"/>
      <c r="L144" s="74">
        <f>ROUND((ROUND(H144,3))*(ROUND(K144,2)),2)</f>
        <v>0</v>
      </c>
    </row>
    <row r="145" spans="1:12" x14ac:dyDescent="0.2">
      <c r="A145" s="10" t="s">
        <v>6</v>
      </c>
      <c r="B145" s="21"/>
      <c r="C145" s="17"/>
      <c r="D145" s="17"/>
      <c r="E145" s="17"/>
      <c r="F145" s="69"/>
      <c r="G145" s="11"/>
      <c r="H145" s="11"/>
      <c r="I145" s="11"/>
      <c r="J145" s="11"/>
      <c r="K145" s="11"/>
      <c r="L145" s="22"/>
    </row>
    <row r="146" spans="1:12" x14ac:dyDescent="0.2">
      <c r="A146" s="10" t="s">
        <v>8</v>
      </c>
      <c r="B146" s="21"/>
      <c r="C146" s="17"/>
      <c r="D146" s="17"/>
      <c r="E146" s="17"/>
      <c r="F146" s="70" t="s">
        <v>42</v>
      </c>
      <c r="G146" s="11"/>
      <c r="H146" s="11"/>
      <c r="I146" s="11"/>
      <c r="J146" s="11"/>
      <c r="K146" s="11"/>
      <c r="L146" s="22"/>
    </row>
    <row r="147" spans="1:12" ht="12" thickBot="1" x14ac:dyDescent="0.25">
      <c r="A147" s="10" t="s">
        <v>9</v>
      </c>
      <c r="B147" s="23"/>
      <c r="C147" s="19"/>
      <c r="D147" s="19"/>
      <c r="E147" s="19"/>
      <c r="F147" s="71" t="s">
        <v>210</v>
      </c>
      <c r="G147" s="12"/>
      <c r="H147" s="12"/>
      <c r="I147" s="12"/>
      <c r="J147" s="12"/>
      <c r="K147" s="12"/>
      <c r="L147" s="24"/>
    </row>
    <row r="148" spans="1:12" ht="12" thickBot="1" x14ac:dyDescent="0.25">
      <c r="A148" s="10" t="s">
        <v>7</v>
      </c>
      <c r="B148" s="66">
        <f>1+MAX($B$13:B147)</f>
        <v>34</v>
      </c>
      <c r="C148" s="67" t="s">
        <v>74</v>
      </c>
      <c r="D148" s="67"/>
      <c r="E148" s="67" t="s">
        <v>39</v>
      </c>
      <c r="F148" s="68" t="s">
        <v>106</v>
      </c>
      <c r="G148" s="67" t="s">
        <v>40</v>
      </c>
      <c r="H148" s="72">
        <v>1</v>
      </c>
      <c r="I148" s="72"/>
      <c r="J148" s="72"/>
      <c r="K148" s="73"/>
      <c r="L148" s="74">
        <f>ROUND((ROUND(H148,3))*(ROUND(K148,2)),2)</f>
        <v>0</v>
      </c>
    </row>
    <row r="149" spans="1:12" x14ac:dyDescent="0.2">
      <c r="A149" s="10" t="s">
        <v>6</v>
      </c>
      <c r="B149" s="21"/>
      <c r="C149" s="17"/>
      <c r="D149" s="17"/>
      <c r="E149" s="17"/>
      <c r="F149" s="69"/>
      <c r="G149" s="11"/>
      <c r="H149" s="11"/>
      <c r="I149" s="11"/>
      <c r="J149" s="11"/>
      <c r="K149" s="11"/>
      <c r="L149" s="22"/>
    </row>
    <row r="150" spans="1:12" x14ac:dyDescent="0.2">
      <c r="A150" s="10" t="s">
        <v>8</v>
      </c>
      <c r="B150" s="21"/>
      <c r="C150" s="17"/>
      <c r="D150" s="17"/>
      <c r="E150" s="17"/>
      <c r="F150" s="70" t="s">
        <v>42</v>
      </c>
      <c r="G150" s="11"/>
      <c r="H150" s="11"/>
      <c r="I150" s="11"/>
      <c r="J150" s="11"/>
      <c r="K150" s="11"/>
      <c r="L150" s="22"/>
    </row>
    <row r="151" spans="1:12" ht="12" thickBot="1" x14ac:dyDescent="0.25">
      <c r="A151" s="10" t="s">
        <v>9</v>
      </c>
      <c r="B151" s="23"/>
      <c r="C151" s="19"/>
      <c r="D151" s="19"/>
      <c r="E151" s="19"/>
      <c r="F151" s="71" t="s">
        <v>210</v>
      </c>
      <c r="G151" s="12"/>
      <c r="H151" s="12"/>
      <c r="I151" s="12"/>
      <c r="J151" s="12"/>
      <c r="K151" s="12"/>
      <c r="L151" s="24"/>
    </row>
    <row r="152" spans="1:12" ht="12" thickBot="1" x14ac:dyDescent="0.25">
      <c r="A152" s="10" t="s">
        <v>7</v>
      </c>
      <c r="B152" s="66">
        <f>1+MAX($B$13:B151)</f>
        <v>35</v>
      </c>
      <c r="C152" s="67" t="s">
        <v>75</v>
      </c>
      <c r="D152" s="67"/>
      <c r="E152" s="67" t="s">
        <v>39</v>
      </c>
      <c r="F152" s="68" t="s">
        <v>107</v>
      </c>
      <c r="G152" s="67" t="s">
        <v>40</v>
      </c>
      <c r="H152" s="72">
        <v>1</v>
      </c>
      <c r="I152" s="72"/>
      <c r="J152" s="72"/>
      <c r="K152" s="73"/>
      <c r="L152" s="74">
        <f>ROUND((ROUND(H152,3))*(ROUND(K152,2)),2)</f>
        <v>0</v>
      </c>
    </row>
    <row r="153" spans="1:12" x14ac:dyDescent="0.2">
      <c r="A153" s="10" t="s">
        <v>6</v>
      </c>
      <c r="B153" s="21"/>
      <c r="C153" s="17"/>
      <c r="D153" s="17"/>
      <c r="E153" s="17"/>
      <c r="F153" s="69"/>
      <c r="G153" s="11"/>
      <c r="H153" s="11"/>
      <c r="I153" s="11"/>
      <c r="J153" s="11"/>
      <c r="K153" s="11"/>
      <c r="L153" s="22"/>
    </row>
    <row r="154" spans="1:12" x14ac:dyDescent="0.2">
      <c r="A154" s="10" t="s">
        <v>8</v>
      </c>
      <c r="B154" s="21"/>
      <c r="C154" s="17"/>
      <c r="D154" s="17"/>
      <c r="E154" s="17"/>
      <c r="F154" s="70" t="s">
        <v>42</v>
      </c>
      <c r="G154" s="11"/>
      <c r="H154" s="11"/>
      <c r="I154" s="11"/>
      <c r="J154" s="11"/>
      <c r="K154" s="11"/>
      <c r="L154" s="22"/>
    </row>
    <row r="155" spans="1:12" ht="12" thickBot="1" x14ac:dyDescent="0.25">
      <c r="A155" s="10" t="s">
        <v>9</v>
      </c>
      <c r="B155" s="23"/>
      <c r="C155" s="19"/>
      <c r="D155" s="19"/>
      <c r="E155" s="19"/>
      <c r="F155" s="71" t="s">
        <v>210</v>
      </c>
      <c r="G155" s="12"/>
      <c r="H155" s="12"/>
      <c r="I155" s="12"/>
      <c r="J155" s="12"/>
      <c r="K155" s="12"/>
      <c r="L155" s="24"/>
    </row>
    <row r="156" spans="1:12" ht="12" thickBot="1" x14ac:dyDescent="0.25">
      <c r="A156" s="10" t="s">
        <v>7</v>
      </c>
      <c r="B156" s="66">
        <f>1+MAX($B$13:B155)</f>
        <v>36</v>
      </c>
      <c r="C156" s="67" t="s">
        <v>76</v>
      </c>
      <c r="D156" s="67"/>
      <c r="E156" s="67" t="s">
        <v>39</v>
      </c>
      <c r="F156" s="68" t="s">
        <v>108</v>
      </c>
      <c r="G156" s="67" t="s">
        <v>40</v>
      </c>
      <c r="H156" s="72">
        <v>10</v>
      </c>
      <c r="I156" s="72"/>
      <c r="J156" s="72"/>
      <c r="K156" s="73"/>
      <c r="L156" s="74">
        <f>ROUND((ROUND(H156,3))*(ROUND(K156,2)),2)</f>
        <v>0</v>
      </c>
    </row>
    <row r="157" spans="1:12" x14ac:dyDescent="0.2">
      <c r="A157" s="10" t="s">
        <v>6</v>
      </c>
      <c r="B157" s="21"/>
      <c r="C157" s="17"/>
      <c r="D157" s="17"/>
      <c r="E157" s="17"/>
      <c r="F157" s="69"/>
      <c r="G157" s="11"/>
      <c r="H157" s="11"/>
      <c r="I157" s="11"/>
      <c r="J157" s="11"/>
      <c r="K157" s="11"/>
      <c r="L157" s="22"/>
    </row>
    <row r="158" spans="1:12" x14ac:dyDescent="0.2">
      <c r="A158" s="10" t="s">
        <v>8</v>
      </c>
      <c r="B158" s="21"/>
      <c r="C158" s="17"/>
      <c r="D158" s="17"/>
      <c r="E158" s="17"/>
      <c r="F158" s="70" t="s">
        <v>42</v>
      </c>
      <c r="G158" s="11"/>
      <c r="H158" s="11"/>
      <c r="I158" s="11"/>
      <c r="J158" s="11"/>
      <c r="K158" s="11"/>
      <c r="L158" s="22"/>
    </row>
    <row r="159" spans="1:12" ht="12" thickBot="1" x14ac:dyDescent="0.25">
      <c r="A159" s="10" t="s">
        <v>9</v>
      </c>
      <c r="B159" s="23"/>
      <c r="C159" s="19"/>
      <c r="D159" s="19"/>
      <c r="E159" s="19"/>
      <c r="F159" s="71" t="s">
        <v>210</v>
      </c>
      <c r="G159" s="12"/>
      <c r="H159" s="12"/>
      <c r="I159" s="12"/>
      <c r="J159" s="12"/>
      <c r="K159" s="12"/>
      <c r="L159" s="24"/>
    </row>
    <row r="160" spans="1:12" ht="12" thickBot="1" x14ac:dyDescent="0.25">
      <c r="A160" s="10" t="s">
        <v>7</v>
      </c>
      <c r="B160" s="66">
        <f>1+MAX($B$13:B159)</f>
        <v>37</v>
      </c>
      <c r="C160" s="67" t="s">
        <v>77</v>
      </c>
      <c r="D160" s="67"/>
      <c r="E160" s="67" t="s">
        <v>39</v>
      </c>
      <c r="F160" s="68" t="s">
        <v>109</v>
      </c>
      <c r="G160" s="67" t="s">
        <v>40</v>
      </c>
      <c r="H160" s="72">
        <v>10</v>
      </c>
      <c r="I160" s="72"/>
      <c r="J160" s="72"/>
      <c r="K160" s="73"/>
      <c r="L160" s="74">
        <f>ROUND((ROUND(H160,3))*(ROUND(K160,2)),2)</f>
        <v>0</v>
      </c>
    </row>
    <row r="161" spans="1:12" x14ac:dyDescent="0.2">
      <c r="A161" s="10" t="s">
        <v>6</v>
      </c>
      <c r="B161" s="21"/>
      <c r="C161" s="17"/>
      <c r="D161" s="17"/>
      <c r="E161" s="17"/>
      <c r="F161" s="69"/>
      <c r="G161" s="11"/>
      <c r="H161" s="11"/>
      <c r="I161" s="11"/>
      <c r="J161" s="11"/>
      <c r="K161" s="11"/>
      <c r="L161" s="22"/>
    </row>
    <row r="162" spans="1:12" x14ac:dyDescent="0.2">
      <c r="A162" s="10" t="s">
        <v>8</v>
      </c>
      <c r="B162" s="21"/>
      <c r="C162" s="17"/>
      <c r="D162" s="17"/>
      <c r="E162" s="17"/>
      <c r="F162" s="70" t="s">
        <v>42</v>
      </c>
      <c r="G162" s="11"/>
      <c r="H162" s="11"/>
      <c r="I162" s="11"/>
      <c r="J162" s="11"/>
      <c r="K162" s="11"/>
      <c r="L162" s="22"/>
    </row>
    <row r="163" spans="1:12" ht="12" thickBot="1" x14ac:dyDescent="0.25">
      <c r="A163" s="10" t="s">
        <v>9</v>
      </c>
      <c r="B163" s="23"/>
      <c r="C163" s="19"/>
      <c r="D163" s="19"/>
      <c r="E163" s="19"/>
      <c r="F163" s="71" t="s">
        <v>210</v>
      </c>
      <c r="G163" s="12"/>
      <c r="H163" s="12"/>
      <c r="I163" s="12"/>
      <c r="J163" s="12"/>
      <c r="K163" s="12"/>
      <c r="L163" s="24"/>
    </row>
    <row r="164" spans="1:12" ht="12" thickBot="1" x14ac:dyDescent="0.25">
      <c r="A164" s="10" t="s">
        <v>7</v>
      </c>
      <c r="B164" s="66">
        <f>1+MAX($B$13:B163)</f>
        <v>38</v>
      </c>
      <c r="C164" s="67" t="s">
        <v>78</v>
      </c>
      <c r="D164" s="67"/>
      <c r="E164" s="67" t="s">
        <v>39</v>
      </c>
      <c r="F164" s="68" t="s">
        <v>110</v>
      </c>
      <c r="G164" s="67" t="s">
        <v>40</v>
      </c>
      <c r="H164" s="72">
        <v>1</v>
      </c>
      <c r="I164" s="72"/>
      <c r="J164" s="72"/>
      <c r="K164" s="73"/>
      <c r="L164" s="74">
        <f>ROUND((ROUND(H164,3))*(ROUND(K164,2)),2)</f>
        <v>0</v>
      </c>
    </row>
    <row r="165" spans="1:12" x14ac:dyDescent="0.2">
      <c r="A165" s="10" t="s">
        <v>6</v>
      </c>
      <c r="B165" s="21"/>
      <c r="C165" s="17"/>
      <c r="D165" s="17"/>
      <c r="E165" s="17"/>
      <c r="F165" s="69"/>
      <c r="G165" s="11"/>
      <c r="H165" s="11"/>
      <c r="I165" s="11"/>
      <c r="J165" s="11"/>
      <c r="K165" s="11"/>
      <c r="L165" s="22"/>
    </row>
    <row r="166" spans="1:12" x14ac:dyDescent="0.2">
      <c r="A166" s="10" t="s">
        <v>8</v>
      </c>
      <c r="B166" s="21"/>
      <c r="C166" s="17"/>
      <c r="D166" s="17"/>
      <c r="E166" s="17"/>
      <c r="F166" s="70" t="s">
        <v>42</v>
      </c>
      <c r="G166" s="11"/>
      <c r="H166" s="11"/>
      <c r="I166" s="11"/>
      <c r="J166" s="11"/>
      <c r="K166" s="11"/>
      <c r="L166" s="22"/>
    </row>
    <row r="167" spans="1:12" ht="12" thickBot="1" x14ac:dyDescent="0.25">
      <c r="A167" s="10" t="s">
        <v>9</v>
      </c>
      <c r="B167" s="23"/>
      <c r="C167" s="19"/>
      <c r="D167" s="19"/>
      <c r="E167" s="19"/>
      <c r="F167" s="71" t="s">
        <v>210</v>
      </c>
      <c r="G167" s="12"/>
      <c r="H167" s="12"/>
      <c r="I167" s="12"/>
      <c r="J167" s="12"/>
      <c r="K167" s="12"/>
      <c r="L167" s="24"/>
    </row>
    <row r="168" spans="1:12" ht="12" thickBot="1" x14ac:dyDescent="0.25">
      <c r="A168" s="10" t="s">
        <v>7</v>
      </c>
      <c r="B168" s="66">
        <f>1+MAX($B$13:B167)</f>
        <v>39</v>
      </c>
      <c r="C168" s="67" t="s">
        <v>79</v>
      </c>
      <c r="D168" s="67"/>
      <c r="E168" s="67" t="s">
        <v>39</v>
      </c>
      <c r="F168" s="68" t="s">
        <v>111</v>
      </c>
      <c r="G168" s="67" t="s">
        <v>40</v>
      </c>
      <c r="H168" s="72">
        <v>1</v>
      </c>
      <c r="I168" s="72"/>
      <c r="J168" s="72"/>
      <c r="K168" s="73"/>
      <c r="L168" s="74">
        <f>ROUND((ROUND(H168,3))*(ROUND(K168,2)),2)</f>
        <v>0</v>
      </c>
    </row>
    <row r="169" spans="1:12" x14ac:dyDescent="0.2">
      <c r="A169" s="10" t="s">
        <v>6</v>
      </c>
      <c r="B169" s="21"/>
      <c r="C169" s="17"/>
      <c r="D169" s="17"/>
      <c r="E169" s="17"/>
      <c r="F169" s="69"/>
      <c r="G169" s="11"/>
      <c r="H169" s="11"/>
      <c r="I169" s="11"/>
      <c r="J169" s="11"/>
      <c r="K169" s="11"/>
      <c r="L169" s="22"/>
    </row>
    <row r="170" spans="1:12" x14ac:dyDescent="0.2">
      <c r="A170" s="10" t="s">
        <v>8</v>
      </c>
      <c r="B170" s="21"/>
      <c r="C170" s="17"/>
      <c r="D170" s="17"/>
      <c r="E170" s="17"/>
      <c r="F170" s="70" t="s">
        <v>42</v>
      </c>
      <c r="G170" s="11"/>
      <c r="H170" s="11"/>
      <c r="I170" s="11"/>
      <c r="J170" s="11"/>
      <c r="K170" s="11"/>
      <c r="L170" s="22"/>
    </row>
    <row r="171" spans="1:12" ht="12" thickBot="1" x14ac:dyDescent="0.25">
      <c r="A171" s="10" t="s">
        <v>9</v>
      </c>
      <c r="B171" s="23"/>
      <c r="C171" s="19"/>
      <c r="D171" s="19"/>
      <c r="E171" s="19"/>
      <c r="F171" s="71" t="s">
        <v>210</v>
      </c>
      <c r="G171" s="12"/>
      <c r="H171" s="12"/>
      <c r="I171" s="12"/>
      <c r="J171" s="12"/>
      <c r="K171" s="12"/>
      <c r="L171" s="24"/>
    </row>
    <row r="172" spans="1:12" ht="12" thickBot="1" x14ac:dyDescent="0.25">
      <c r="A172" s="10" t="s">
        <v>7</v>
      </c>
      <c r="B172" s="66">
        <f>1+MAX($B$13:B171)</f>
        <v>40</v>
      </c>
      <c r="C172" s="67" t="s">
        <v>184</v>
      </c>
      <c r="D172" s="67"/>
      <c r="E172" s="67" t="s">
        <v>39</v>
      </c>
      <c r="F172" s="68" t="s">
        <v>185</v>
      </c>
      <c r="G172" s="67" t="s">
        <v>40</v>
      </c>
      <c r="H172" s="72">
        <v>1</v>
      </c>
      <c r="I172" s="72"/>
      <c r="J172" s="72"/>
      <c r="K172" s="73"/>
      <c r="L172" s="74">
        <f>ROUND((ROUND(H172,3))*(ROUND(K172,2)),2)</f>
        <v>0</v>
      </c>
    </row>
    <row r="173" spans="1:12" x14ac:dyDescent="0.2">
      <c r="A173" s="10" t="s">
        <v>6</v>
      </c>
      <c r="B173" s="21"/>
      <c r="C173" s="17"/>
      <c r="D173" s="17"/>
      <c r="E173" s="17"/>
      <c r="F173" s="69"/>
      <c r="G173" s="11"/>
      <c r="H173" s="11"/>
      <c r="I173" s="11"/>
      <c r="J173" s="11"/>
      <c r="K173" s="11"/>
      <c r="L173" s="22"/>
    </row>
    <row r="174" spans="1:12" x14ac:dyDescent="0.2">
      <c r="A174" s="10" t="s">
        <v>8</v>
      </c>
      <c r="B174" s="21"/>
      <c r="C174" s="17"/>
      <c r="D174" s="17"/>
      <c r="E174" s="17"/>
      <c r="F174" s="70" t="s">
        <v>42</v>
      </c>
      <c r="G174" s="11"/>
      <c r="H174" s="11"/>
      <c r="I174" s="11"/>
      <c r="J174" s="11"/>
      <c r="K174" s="11"/>
      <c r="L174" s="22"/>
    </row>
    <row r="175" spans="1:12" ht="12" thickBot="1" x14ac:dyDescent="0.25">
      <c r="A175" s="10" t="s">
        <v>9</v>
      </c>
      <c r="B175" s="23"/>
      <c r="C175" s="19"/>
      <c r="D175" s="19"/>
      <c r="E175" s="19"/>
      <c r="F175" s="71" t="s">
        <v>210</v>
      </c>
      <c r="G175" s="12"/>
      <c r="H175" s="12"/>
      <c r="I175" s="12"/>
      <c r="J175" s="12"/>
      <c r="K175" s="12"/>
      <c r="L175" s="24"/>
    </row>
    <row r="176" spans="1:12" ht="12" thickBot="1" x14ac:dyDescent="0.25">
      <c r="A176" s="10" t="s">
        <v>7</v>
      </c>
      <c r="B176" s="66">
        <f>1+MAX($B$13:B175)</f>
        <v>41</v>
      </c>
      <c r="C176" s="67" t="s">
        <v>186</v>
      </c>
      <c r="D176" s="67"/>
      <c r="E176" s="67" t="s">
        <v>39</v>
      </c>
      <c r="F176" s="68" t="s">
        <v>187</v>
      </c>
      <c r="G176" s="67" t="s">
        <v>40</v>
      </c>
      <c r="H176" s="72">
        <v>1</v>
      </c>
      <c r="I176" s="72"/>
      <c r="J176" s="72"/>
      <c r="K176" s="73"/>
      <c r="L176" s="74">
        <f>ROUND((ROUND(H176,3))*(ROUND(K176,2)),2)</f>
        <v>0</v>
      </c>
    </row>
    <row r="177" spans="1:12" x14ac:dyDescent="0.2">
      <c r="A177" s="10" t="s">
        <v>6</v>
      </c>
      <c r="B177" s="21"/>
      <c r="C177" s="17"/>
      <c r="D177" s="17"/>
      <c r="E177" s="17"/>
      <c r="F177" s="69"/>
      <c r="G177" s="11"/>
      <c r="H177" s="11"/>
      <c r="I177" s="11"/>
      <c r="J177" s="11"/>
      <c r="K177" s="11"/>
      <c r="L177" s="22"/>
    </row>
    <row r="178" spans="1:12" x14ac:dyDescent="0.2">
      <c r="A178" s="10" t="s">
        <v>8</v>
      </c>
      <c r="B178" s="21"/>
      <c r="C178" s="17"/>
      <c r="D178" s="17"/>
      <c r="E178" s="17"/>
      <c r="F178" s="70" t="s">
        <v>42</v>
      </c>
      <c r="G178" s="11"/>
      <c r="H178" s="11"/>
      <c r="I178" s="11"/>
      <c r="J178" s="11"/>
      <c r="K178" s="11"/>
      <c r="L178" s="22"/>
    </row>
    <row r="179" spans="1:12" ht="12" thickBot="1" x14ac:dyDescent="0.25">
      <c r="A179" s="10" t="s">
        <v>9</v>
      </c>
      <c r="B179" s="23"/>
      <c r="C179" s="19"/>
      <c r="D179" s="19"/>
      <c r="E179" s="19"/>
      <c r="F179" s="71" t="s">
        <v>210</v>
      </c>
      <c r="G179" s="12"/>
      <c r="H179" s="12"/>
      <c r="I179" s="12"/>
      <c r="J179" s="12"/>
      <c r="K179" s="12"/>
      <c r="L179" s="24"/>
    </row>
    <row r="180" spans="1:12" ht="12" thickBot="1" x14ac:dyDescent="0.25">
      <c r="A180" s="10" t="s">
        <v>7</v>
      </c>
      <c r="B180" s="66">
        <f>1+MAX($B$13:B179)</f>
        <v>42</v>
      </c>
      <c r="C180" s="67" t="s">
        <v>80</v>
      </c>
      <c r="D180" s="67"/>
      <c r="E180" s="67" t="s">
        <v>39</v>
      </c>
      <c r="F180" s="68" t="s">
        <v>112</v>
      </c>
      <c r="G180" s="67" t="s">
        <v>40</v>
      </c>
      <c r="H180" s="72">
        <v>1</v>
      </c>
      <c r="I180" s="72"/>
      <c r="J180" s="72"/>
      <c r="K180" s="73"/>
      <c r="L180" s="74">
        <f>ROUND((ROUND(H180,3))*(ROUND(K180,2)),2)</f>
        <v>0</v>
      </c>
    </row>
    <row r="181" spans="1:12" x14ac:dyDescent="0.2">
      <c r="A181" s="10" t="s">
        <v>6</v>
      </c>
      <c r="B181" s="21"/>
      <c r="C181" s="17"/>
      <c r="D181" s="17"/>
      <c r="E181" s="17"/>
      <c r="F181" s="69"/>
      <c r="G181" s="11"/>
      <c r="H181" s="11"/>
      <c r="I181" s="11"/>
      <c r="J181" s="11"/>
      <c r="K181" s="11"/>
      <c r="L181" s="22"/>
    </row>
    <row r="182" spans="1:12" x14ac:dyDescent="0.2">
      <c r="A182" s="10" t="s">
        <v>8</v>
      </c>
      <c r="B182" s="21"/>
      <c r="C182" s="17"/>
      <c r="D182" s="17"/>
      <c r="E182" s="17"/>
      <c r="F182" s="70" t="s">
        <v>42</v>
      </c>
      <c r="G182" s="11"/>
      <c r="H182" s="11"/>
      <c r="I182" s="11"/>
      <c r="J182" s="11"/>
      <c r="K182" s="11"/>
      <c r="L182" s="22"/>
    </row>
    <row r="183" spans="1:12" ht="12" thickBot="1" x14ac:dyDescent="0.25">
      <c r="A183" s="10" t="s">
        <v>9</v>
      </c>
      <c r="B183" s="23"/>
      <c r="C183" s="19"/>
      <c r="D183" s="19"/>
      <c r="E183" s="19"/>
      <c r="F183" s="71" t="s">
        <v>210</v>
      </c>
      <c r="G183" s="12"/>
      <c r="H183" s="12"/>
      <c r="I183" s="12"/>
      <c r="J183" s="12"/>
      <c r="K183" s="12"/>
      <c r="L183" s="24"/>
    </row>
    <row r="184" spans="1:12" ht="12" thickBot="1" x14ac:dyDescent="0.25">
      <c r="A184" s="10" t="s">
        <v>7</v>
      </c>
      <c r="B184" s="66">
        <f>1+MAX($B$13:B183)</f>
        <v>43</v>
      </c>
      <c r="C184" s="67" t="s">
        <v>81</v>
      </c>
      <c r="D184" s="67"/>
      <c r="E184" s="67" t="s">
        <v>39</v>
      </c>
      <c r="F184" s="68" t="s">
        <v>113</v>
      </c>
      <c r="G184" s="67" t="s">
        <v>40</v>
      </c>
      <c r="H184" s="72">
        <v>1</v>
      </c>
      <c r="I184" s="72"/>
      <c r="J184" s="72"/>
      <c r="K184" s="73"/>
      <c r="L184" s="74">
        <f>ROUND((ROUND(H184,3))*(ROUND(K184,2)),2)</f>
        <v>0</v>
      </c>
    </row>
    <row r="185" spans="1:12" x14ac:dyDescent="0.2">
      <c r="A185" s="10" t="s">
        <v>6</v>
      </c>
      <c r="B185" s="21"/>
      <c r="C185" s="17"/>
      <c r="D185" s="17"/>
      <c r="E185" s="17"/>
      <c r="F185" s="69"/>
      <c r="G185" s="11"/>
      <c r="H185" s="11"/>
      <c r="I185" s="11"/>
      <c r="J185" s="11"/>
      <c r="K185" s="11"/>
      <c r="L185" s="22"/>
    </row>
    <row r="186" spans="1:12" x14ac:dyDescent="0.2">
      <c r="A186" s="10" t="s">
        <v>8</v>
      </c>
      <c r="B186" s="21"/>
      <c r="C186" s="17"/>
      <c r="D186" s="17"/>
      <c r="E186" s="17"/>
      <c r="F186" s="70" t="s">
        <v>42</v>
      </c>
      <c r="G186" s="11"/>
      <c r="H186" s="11"/>
      <c r="I186" s="11"/>
      <c r="J186" s="11"/>
      <c r="K186" s="11"/>
      <c r="L186" s="22"/>
    </row>
    <row r="187" spans="1:12" ht="12" thickBot="1" x14ac:dyDescent="0.25">
      <c r="A187" s="10" t="s">
        <v>9</v>
      </c>
      <c r="B187" s="23"/>
      <c r="C187" s="19"/>
      <c r="D187" s="19"/>
      <c r="E187" s="19"/>
      <c r="F187" s="71" t="s">
        <v>210</v>
      </c>
      <c r="G187" s="12"/>
      <c r="H187" s="12"/>
      <c r="I187" s="12"/>
      <c r="J187" s="12"/>
      <c r="K187" s="12"/>
      <c r="L187" s="24"/>
    </row>
    <row r="188" spans="1:12" ht="12" thickBot="1" x14ac:dyDescent="0.25">
      <c r="A188" s="10" t="s">
        <v>7</v>
      </c>
      <c r="B188" s="66">
        <f>1+MAX($B$13:B187)</f>
        <v>44</v>
      </c>
      <c r="C188" s="67" t="s">
        <v>188</v>
      </c>
      <c r="D188" s="67"/>
      <c r="E188" s="67" t="s">
        <v>39</v>
      </c>
      <c r="F188" s="68" t="s">
        <v>189</v>
      </c>
      <c r="G188" s="67" t="s">
        <v>40</v>
      </c>
      <c r="H188" s="72">
        <v>2</v>
      </c>
      <c r="I188" s="72"/>
      <c r="J188" s="72"/>
      <c r="K188" s="73"/>
      <c r="L188" s="74">
        <f>ROUND((ROUND(H188,3))*(ROUND(K188,2)),2)</f>
        <v>0</v>
      </c>
    </row>
    <row r="189" spans="1:12" x14ac:dyDescent="0.2">
      <c r="A189" s="10" t="s">
        <v>6</v>
      </c>
      <c r="B189" s="21"/>
      <c r="C189" s="17"/>
      <c r="D189" s="17"/>
      <c r="E189" s="17"/>
      <c r="F189" s="69"/>
      <c r="G189" s="11"/>
      <c r="H189" s="11"/>
      <c r="I189" s="11"/>
      <c r="J189" s="11"/>
      <c r="K189" s="11"/>
      <c r="L189" s="22"/>
    </row>
    <row r="190" spans="1:12" x14ac:dyDescent="0.2">
      <c r="A190" s="10" t="s">
        <v>8</v>
      </c>
      <c r="B190" s="21"/>
      <c r="C190" s="17"/>
      <c r="D190" s="17"/>
      <c r="E190" s="17"/>
      <c r="F190" s="70" t="s">
        <v>42</v>
      </c>
      <c r="G190" s="11"/>
      <c r="H190" s="11"/>
      <c r="I190" s="11"/>
      <c r="J190" s="11"/>
      <c r="K190" s="11"/>
      <c r="L190" s="22"/>
    </row>
    <row r="191" spans="1:12" ht="12" thickBot="1" x14ac:dyDescent="0.25">
      <c r="A191" s="10" t="s">
        <v>9</v>
      </c>
      <c r="B191" s="23"/>
      <c r="C191" s="19"/>
      <c r="D191" s="19"/>
      <c r="E191" s="19"/>
      <c r="F191" s="71" t="s">
        <v>210</v>
      </c>
      <c r="G191" s="12"/>
      <c r="H191" s="12"/>
      <c r="I191" s="12"/>
      <c r="J191" s="12"/>
      <c r="K191" s="12"/>
      <c r="L191" s="24"/>
    </row>
    <row r="192" spans="1:12" ht="12" thickBot="1" x14ac:dyDescent="0.25">
      <c r="A192" s="10" t="s">
        <v>7</v>
      </c>
      <c r="B192" s="66">
        <f>1+MAX($B$13:B191)</f>
        <v>45</v>
      </c>
      <c r="C192" s="67" t="s">
        <v>190</v>
      </c>
      <c r="D192" s="67"/>
      <c r="E192" s="67" t="s">
        <v>39</v>
      </c>
      <c r="F192" s="68" t="s">
        <v>191</v>
      </c>
      <c r="G192" s="67" t="s">
        <v>40</v>
      </c>
      <c r="H192" s="72">
        <v>2</v>
      </c>
      <c r="I192" s="72"/>
      <c r="J192" s="72"/>
      <c r="K192" s="73"/>
      <c r="L192" s="74">
        <f>ROUND((ROUND(H192,3))*(ROUND(K192,2)),2)</f>
        <v>0</v>
      </c>
    </row>
    <row r="193" spans="1:12" x14ac:dyDescent="0.2">
      <c r="A193" s="10" t="s">
        <v>6</v>
      </c>
      <c r="B193" s="21"/>
      <c r="C193" s="17"/>
      <c r="D193" s="17"/>
      <c r="E193" s="17"/>
      <c r="F193" s="69"/>
      <c r="G193" s="11"/>
      <c r="H193" s="11"/>
      <c r="I193" s="11"/>
      <c r="J193" s="11"/>
      <c r="K193" s="11"/>
      <c r="L193" s="22"/>
    </row>
    <row r="194" spans="1:12" x14ac:dyDescent="0.2">
      <c r="A194" s="10" t="s">
        <v>8</v>
      </c>
      <c r="B194" s="21"/>
      <c r="C194" s="17"/>
      <c r="D194" s="17"/>
      <c r="E194" s="17"/>
      <c r="F194" s="70" t="s">
        <v>42</v>
      </c>
      <c r="G194" s="11"/>
      <c r="H194" s="11"/>
      <c r="I194" s="11"/>
      <c r="J194" s="11"/>
      <c r="K194" s="11"/>
      <c r="L194" s="22"/>
    </row>
    <row r="195" spans="1:12" ht="12" thickBot="1" x14ac:dyDescent="0.25">
      <c r="A195" s="10" t="s">
        <v>9</v>
      </c>
      <c r="B195" s="23"/>
      <c r="C195" s="19"/>
      <c r="D195" s="19"/>
      <c r="E195" s="19"/>
      <c r="F195" s="71" t="s">
        <v>210</v>
      </c>
      <c r="G195" s="12"/>
      <c r="H195" s="12"/>
      <c r="I195" s="12"/>
      <c r="J195" s="12"/>
      <c r="K195" s="12"/>
      <c r="L195" s="24"/>
    </row>
    <row r="196" spans="1:12" ht="12" thickBot="1" x14ac:dyDescent="0.25">
      <c r="A196" s="10" t="s">
        <v>7</v>
      </c>
      <c r="B196" s="66">
        <f>1+MAX($B$13:B195)</f>
        <v>46</v>
      </c>
      <c r="C196" s="67" t="s">
        <v>192</v>
      </c>
      <c r="D196" s="67"/>
      <c r="E196" s="67" t="s">
        <v>39</v>
      </c>
      <c r="F196" s="68" t="s">
        <v>193</v>
      </c>
      <c r="G196" s="67" t="s">
        <v>41</v>
      </c>
      <c r="H196" s="72">
        <v>30</v>
      </c>
      <c r="I196" s="72"/>
      <c r="J196" s="72"/>
      <c r="K196" s="73"/>
      <c r="L196" s="74">
        <f>ROUND((ROUND(H196,3))*(ROUND(K196,2)),2)</f>
        <v>0</v>
      </c>
    </row>
    <row r="197" spans="1:12" x14ac:dyDescent="0.2">
      <c r="A197" s="10" t="s">
        <v>6</v>
      </c>
      <c r="B197" s="21"/>
      <c r="C197" s="17"/>
      <c r="D197" s="17"/>
      <c r="E197" s="17"/>
      <c r="F197" s="69"/>
      <c r="G197" s="11"/>
      <c r="H197" s="11"/>
      <c r="I197" s="11"/>
      <c r="J197" s="11"/>
      <c r="K197" s="11"/>
      <c r="L197" s="22"/>
    </row>
    <row r="198" spans="1:12" x14ac:dyDescent="0.2">
      <c r="A198" s="10" t="s">
        <v>8</v>
      </c>
      <c r="B198" s="21"/>
      <c r="C198" s="17"/>
      <c r="D198" s="17"/>
      <c r="E198" s="17"/>
      <c r="F198" s="70" t="s">
        <v>42</v>
      </c>
      <c r="G198" s="11"/>
      <c r="H198" s="11"/>
      <c r="I198" s="11"/>
      <c r="J198" s="11"/>
      <c r="K198" s="11"/>
      <c r="L198" s="22"/>
    </row>
    <row r="199" spans="1:12" ht="12" thickBot="1" x14ac:dyDescent="0.25">
      <c r="A199" s="10" t="s">
        <v>9</v>
      </c>
      <c r="B199" s="23"/>
      <c r="C199" s="19"/>
      <c r="D199" s="19"/>
      <c r="E199" s="19"/>
      <c r="F199" s="71" t="s">
        <v>210</v>
      </c>
      <c r="G199" s="12"/>
      <c r="H199" s="12"/>
      <c r="I199" s="12"/>
      <c r="J199" s="12"/>
      <c r="K199" s="12"/>
      <c r="L199" s="24"/>
    </row>
    <row r="200" spans="1:12" ht="12" thickBot="1" x14ac:dyDescent="0.25">
      <c r="A200" s="10" t="s">
        <v>7</v>
      </c>
      <c r="B200" s="66">
        <f>1+MAX($B$13:B199)</f>
        <v>47</v>
      </c>
      <c r="C200" s="67" t="s">
        <v>194</v>
      </c>
      <c r="D200" s="67"/>
      <c r="E200" s="67" t="s">
        <v>39</v>
      </c>
      <c r="F200" s="68" t="s">
        <v>195</v>
      </c>
      <c r="G200" s="67" t="s">
        <v>41</v>
      </c>
      <c r="H200" s="72">
        <v>30</v>
      </c>
      <c r="I200" s="72"/>
      <c r="J200" s="72"/>
      <c r="K200" s="73"/>
      <c r="L200" s="74">
        <f>ROUND((ROUND(H200,3))*(ROUND(K200,2)),2)</f>
        <v>0</v>
      </c>
    </row>
    <row r="201" spans="1:12" x14ac:dyDescent="0.2">
      <c r="A201" s="10" t="s">
        <v>6</v>
      </c>
      <c r="B201" s="21"/>
      <c r="C201" s="17"/>
      <c r="D201" s="17"/>
      <c r="E201" s="17"/>
      <c r="F201" s="69"/>
      <c r="G201" s="11"/>
      <c r="H201" s="11"/>
      <c r="I201" s="11"/>
      <c r="J201" s="11"/>
      <c r="K201" s="11"/>
      <c r="L201" s="22"/>
    </row>
    <row r="202" spans="1:12" x14ac:dyDescent="0.2">
      <c r="A202" s="10" t="s">
        <v>8</v>
      </c>
      <c r="B202" s="21"/>
      <c r="C202" s="17"/>
      <c r="D202" s="17"/>
      <c r="E202" s="17"/>
      <c r="F202" s="70" t="s">
        <v>42</v>
      </c>
      <c r="G202" s="11"/>
      <c r="H202" s="11"/>
      <c r="I202" s="11"/>
      <c r="J202" s="11"/>
      <c r="K202" s="11"/>
      <c r="L202" s="22"/>
    </row>
    <row r="203" spans="1:12" ht="12" thickBot="1" x14ac:dyDescent="0.25">
      <c r="A203" s="10" t="s">
        <v>9</v>
      </c>
      <c r="B203" s="23"/>
      <c r="C203" s="19"/>
      <c r="D203" s="19"/>
      <c r="E203" s="19"/>
      <c r="F203" s="71" t="s">
        <v>210</v>
      </c>
      <c r="G203" s="12"/>
      <c r="H203" s="12"/>
      <c r="I203" s="12"/>
      <c r="J203" s="12"/>
      <c r="K203" s="12"/>
      <c r="L203" s="24"/>
    </row>
    <row r="204" spans="1:12" ht="12" thickBot="1" x14ac:dyDescent="0.25">
      <c r="A204" s="10" t="s">
        <v>7</v>
      </c>
      <c r="B204" s="66">
        <f>1+MAX($B$13:B203)</f>
        <v>48</v>
      </c>
      <c r="C204" s="67" t="s">
        <v>196</v>
      </c>
      <c r="D204" s="67"/>
      <c r="E204" s="67" t="s">
        <v>39</v>
      </c>
      <c r="F204" s="68" t="s">
        <v>197</v>
      </c>
      <c r="G204" s="67" t="s">
        <v>40</v>
      </c>
      <c r="H204" s="72">
        <v>2</v>
      </c>
      <c r="I204" s="72"/>
      <c r="J204" s="72"/>
      <c r="K204" s="73"/>
      <c r="L204" s="74">
        <f>ROUND((ROUND(H204,3))*(ROUND(K204,2)),2)</f>
        <v>0</v>
      </c>
    </row>
    <row r="205" spans="1:12" x14ac:dyDescent="0.2">
      <c r="A205" s="10" t="s">
        <v>6</v>
      </c>
      <c r="B205" s="21"/>
      <c r="C205" s="17"/>
      <c r="D205" s="17"/>
      <c r="E205" s="17"/>
      <c r="F205" s="69"/>
      <c r="G205" s="11"/>
      <c r="H205" s="11"/>
      <c r="I205" s="11"/>
      <c r="J205" s="11"/>
      <c r="K205" s="11"/>
      <c r="L205" s="22"/>
    </row>
    <row r="206" spans="1:12" x14ac:dyDescent="0.2">
      <c r="A206" s="10" t="s">
        <v>8</v>
      </c>
      <c r="B206" s="21"/>
      <c r="C206" s="17"/>
      <c r="D206" s="17"/>
      <c r="E206" s="17"/>
      <c r="F206" s="70" t="s">
        <v>42</v>
      </c>
      <c r="G206" s="11"/>
      <c r="H206" s="11"/>
      <c r="I206" s="11"/>
      <c r="J206" s="11"/>
      <c r="K206" s="11"/>
      <c r="L206" s="22"/>
    </row>
    <row r="207" spans="1:12" ht="12" thickBot="1" x14ac:dyDescent="0.25">
      <c r="A207" s="10" t="s">
        <v>9</v>
      </c>
      <c r="B207" s="23"/>
      <c r="C207" s="19"/>
      <c r="D207" s="19"/>
      <c r="E207" s="19"/>
      <c r="F207" s="71" t="s">
        <v>210</v>
      </c>
      <c r="G207" s="12"/>
      <c r="H207" s="12"/>
      <c r="I207" s="12"/>
      <c r="J207" s="12"/>
      <c r="K207" s="12"/>
      <c r="L207" s="24"/>
    </row>
    <row r="208" spans="1:12" ht="12" thickBot="1" x14ac:dyDescent="0.25">
      <c r="A208" s="10" t="s">
        <v>7</v>
      </c>
      <c r="B208" s="66">
        <f>1+MAX($B$13:B207)</f>
        <v>49</v>
      </c>
      <c r="C208" s="67" t="s">
        <v>198</v>
      </c>
      <c r="D208" s="67"/>
      <c r="E208" s="67" t="s">
        <v>39</v>
      </c>
      <c r="F208" s="68" t="s">
        <v>199</v>
      </c>
      <c r="G208" s="67" t="s">
        <v>40</v>
      </c>
      <c r="H208" s="72">
        <v>2</v>
      </c>
      <c r="I208" s="72"/>
      <c r="J208" s="72"/>
      <c r="K208" s="73"/>
      <c r="L208" s="74">
        <f>ROUND((ROUND(H208,3))*(ROUND(K208,2)),2)</f>
        <v>0</v>
      </c>
    </row>
    <row r="209" spans="1:12" x14ac:dyDescent="0.2">
      <c r="A209" s="10" t="s">
        <v>6</v>
      </c>
      <c r="B209" s="21"/>
      <c r="C209" s="17"/>
      <c r="D209" s="17"/>
      <c r="E209" s="17"/>
      <c r="F209" s="69"/>
      <c r="G209" s="11"/>
      <c r="H209" s="11"/>
      <c r="I209" s="11"/>
      <c r="J209" s="11"/>
      <c r="K209" s="11"/>
      <c r="L209" s="22"/>
    </row>
    <row r="210" spans="1:12" x14ac:dyDescent="0.2">
      <c r="A210" s="10" t="s">
        <v>8</v>
      </c>
      <c r="B210" s="21"/>
      <c r="C210" s="17"/>
      <c r="D210" s="17"/>
      <c r="E210" s="17"/>
      <c r="F210" s="70" t="s">
        <v>42</v>
      </c>
      <c r="G210" s="11"/>
      <c r="H210" s="11"/>
      <c r="I210" s="11"/>
      <c r="J210" s="11"/>
      <c r="K210" s="11"/>
      <c r="L210" s="22"/>
    </row>
    <row r="211" spans="1:12" ht="12" thickBot="1" x14ac:dyDescent="0.25">
      <c r="A211" s="10" t="s">
        <v>9</v>
      </c>
      <c r="B211" s="23"/>
      <c r="C211" s="19"/>
      <c r="D211" s="19"/>
      <c r="E211" s="19"/>
      <c r="F211" s="71" t="s">
        <v>210</v>
      </c>
      <c r="G211" s="12"/>
      <c r="H211" s="12"/>
      <c r="I211" s="12"/>
      <c r="J211" s="12"/>
      <c r="K211" s="12"/>
      <c r="L211" s="24"/>
    </row>
    <row r="212" spans="1:12" ht="12" thickBot="1" x14ac:dyDescent="0.25">
      <c r="A212" s="10" t="s">
        <v>7</v>
      </c>
      <c r="B212" s="66">
        <f>1+MAX($B$13:B211)</f>
        <v>50</v>
      </c>
      <c r="C212" s="67" t="s">
        <v>82</v>
      </c>
      <c r="D212" s="67"/>
      <c r="E212" s="67" t="s">
        <v>39</v>
      </c>
      <c r="F212" s="68" t="s">
        <v>114</v>
      </c>
      <c r="G212" s="67" t="s">
        <v>40</v>
      </c>
      <c r="H212" s="72">
        <v>2</v>
      </c>
      <c r="I212" s="72"/>
      <c r="J212" s="72"/>
      <c r="K212" s="73"/>
      <c r="L212" s="74">
        <f>ROUND((ROUND(H212,3))*(ROUND(K212,2)),2)</f>
        <v>0</v>
      </c>
    </row>
    <row r="213" spans="1:12" x14ac:dyDescent="0.2">
      <c r="A213" s="10" t="s">
        <v>6</v>
      </c>
      <c r="B213" s="21"/>
      <c r="C213" s="17"/>
      <c r="D213" s="17"/>
      <c r="E213" s="17"/>
      <c r="F213" s="69"/>
      <c r="G213" s="11"/>
      <c r="H213" s="11"/>
      <c r="I213" s="11"/>
      <c r="J213" s="11"/>
      <c r="K213" s="11"/>
      <c r="L213" s="22"/>
    </row>
    <row r="214" spans="1:12" x14ac:dyDescent="0.2">
      <c r="A214" s="10" t="s">
        <v>8</v>
      </c>
      <c r="B214" s="21"/>
      <c r="C214" s="17"/>
      <c r="D214" s="17"/>
      <c r="E214" s="17"/>
      <c r="F214" s="70" t="s">
        <v>42</v>
      </c>
      <c r="G214" s="11"/>
      <c r="H214" s="11"/>
      <c r="I214" s="11"/>
      <c r="J214" s="11"/>
      <c r="K214" s="11"/>
      <c r="L214" s="22"/>
    </row>
    <row r="215" spans="1:12" ht="12" thickBot="1" x14ac:dyDescent="0.25">
      <c r="A215" s="10" t="s">
        <v>9</v>
      </c>
      <c r="B215" s="23"/>
      <c r="C215" s="19"/>
      <c r="D215" s="19"/>
      <c r="E215" s="19"/>
      <c r="F215" s="71" t="s">
        <v>210</v>
      </c>
      <c r="G215" s="12"/>
      <c r="H215" s="12"/>
      <c r="I215" s="12"/>
      <c r="J215" s="12"/>
      <c r="K215" s="12"/>
      <c r="L215" s="24"/>
    </row>
    <row r="216" spans="1:12" ht="12" thickBot="1" x14ac:dyDescent="0.25">
      <c r="A216" s="10" t="s">
        <v>7</v>
      </c>
      <c r="B216" s="66">
        <f>1+MAX($B$13:B215)</f>
        <v>51</v>
      </c>
      <c r="C216" s="67" t="s">
        <v>83</v>
      </c>
      <c r="D216" s="67"/>
      <c r="E216" s="67" t="s">
        <v>39</v>
      </c>
      <c r="F216" s="68" t="s">
        <v>115</v>
      </c>
      <c r="G216" s="67" t="s">
        <v>40</v>
      </c>
      <c r="H216" s="72">
        <v>2</v>
      </c>
      <c r="I216" s="72"/>
      <c r="J216" s="72"/>
      <c r="K216" s="73"/>
      <c r="L216" s="74">
        <f>ROUND((ROUND(H216,3))*(ROUND(K216,2)),2)</f>
        <v>0</v>
      </c>
    </row>
    <row r="217" spans="1:12" x14ac:dyDescent="0.2">
      <c r="A217" s="10" t="s">
        <v>6</v>
      </c>
      <c r="B217" s="21"/>
      <c r="C217" s="17"/>
      <c r="D217" s="17"/>
      <c r="E217" s="17"/>
      <c r="F217" s="69"/>
      <c r="G217" s="11"/>
      <c r="H217" s="11"/>
      <c r="I217" s="11"/>
      <c r="J217" s="11"/>
      <c r="K217" s="11"/>
      <c r="L217" s="22"/>
    </row>
    <row r="218" spans="1:12" x14ac:dyDescent="0.2">
      <c r="A218" s="10" t="s">
        <v>8</v>
      </c>
      <c r="B218" s="21"/>
      <c r="C218" s="17"/>
      <c r="D218" s="17"/>
      <c r="E218" s="17"/>
      <c r="F218" s="70" t="s">
        <v>42</v>
      </c>
      <c r="G218" s="11"/>
      <c r="H218" s="11"/>
      <c r="I218" s="11"/>
      <c r="J218" s="11"/>
      <c r="K218" s="11"/>
      <c r="L218" s="22"/>
    </row>
    <row r="219" spans="1:12" ht="12" thickBot="1" x14ac:dyDescent="0.25">
      <c r="A219" s="10" t="s">
        <v>9</v>
      </c>
      <c r="B219" s="23"/>
      <c r="C219" s="19"/>
      <c r="D219" s="19"/>
      <c r="E219" s="19"/>
      <c r="F219" s="71" t="s">
        <v>210</v>
      </c>
      <c r="G219" s="12"/>
      <c r="H219" s="12"/>
      <c r="I219" s="12"/>
      <c r="J219" s="12"/>
      <c r="K219" s="12"/>
      <c r="L219" s="24"/>
    </row>
    <row r="220" spans="1:12" ht="12" thickBot="1" x14ac:dyDescent="0.25">
      <c r="A220" s="10" t="s">
        <v>7</v>
      </c>
      <c r="B220" s="66">
        <f>1+MAX($B$13:B219)</f>
        <v>52</v>
      </c>
      <c r="C220" s="67" t="s">
        <v>84</v>
      </c>
      <c r="D220" s="67"/>
      <c r="E220" s="67" t="s">
        <v>39</v>
      </c>
      <c r="F220" s="68" t="s">
        <v>116</v>
      </c>
      <c r="G220" s="67" t="s">
        <v>40</v>
      </c>
      <c r="H220" s="72">
        <v>2</v>
      </c>
      <c r="I220" s="72"/>
      <c r="J220" s="72"/>
      <c r="K220" s="73"/>
      <c r="L220" s="74">
        <f>ROUND((ROUND(H220,3))*(ROUND(K220,2)),2)</f>
        <v>0</v>
      </c>
    </row>
    <row r="221" spans="1:12" x14ac:dyDescent="0.2">
      <c r="A221" s="10" t="s">
        <v>6</v>
      </c>
      <c r="B221" s="21"/>
      <c r="C221" s="17"/>
      <c r="D221" s="17"/>
      <c r="E221" s="17"/>
      <c r="F221" s="69"/>
      <c r="G221" s="11"/>
      <c r="H221" s="11"/>
      <c r="I221" s="11"/>
      <c r="J221" s="11"/>
      <c r="K221" s="11"/>
      <c r="L221" s="22"/>
    </row>
    <row r="222" spans="1:12" x14ac:dyDescent="0.2">
      <c r="A222" s="10" t="s">
        <v>8</v>
      </c>
      <c r="B222" s="21"/>
      <c r="C222" s="17"/>
      <c r="D222" s="17"/>
      <c r="E222" s="17"/>
      <c r="F222" s="70" t="s">
        <v>42</v>
      </c>
      <c r="G222" s="11"/>
      <c r="H222" s="11"/>
      <c r="I222" s="11"/>
      <c r="J222" s="11"/>
      <c r="K222" s="11"/>
      <c r="L222" s="22"/>
    </row>
    <row r="223" spans="1:12" ht="12" thickBot="1" x14ac:dyDescent="0.25">
      <c r="A223" s="10" t="s">
        <v>9</v>
      </c>
      <c r="B223" s="23"/>
      <c r="C223" s="19"/>
      <c r="D223" s="19"/>
      <c r="E223" s="19"/>
      <c r="F223" s="71" t="s">
        <v>210</v>
      </c>
      <c r="G223" s="12"/>
      <c r="H223" s="12"/>
      <c r="I223" s="12"/>
      <c r="J223" s="12"/>
      <c r="K223" s="12"/>
      <c r="L223" s="24"/>
    </row>
    <row r="224" spans="1:12" ht="12" thickBot="1" x14ac:dyDescent="0.25">
      <c r="A224" s="10" t="s">
        <v>7</v>
      </c>
      <c r="B224" s="66">
        <f>1+MAX($B$13:B223)</f>
        <v>53</v>
      </c>
      <c r="C224" s="67" t="s">
        <v>85</v>
      </c>
      <c r="D224" s="67"/>
      <c r="E224" s="67" t="s">
        <v>39</v>
      </c>
      <c r="F224" s="68" t="s">
        <v>117</v>
      </c>
      <c r="G224" s="67" t="s">
        <v>40</v>
      </c>
      <c r="H224" s="72">
        <v>1</v>
      </c>
      <c r="I224" s="72"/>
      <c r="J224" s="72"/>
      <c r="K224" s="73"/>
      <c r="L224" s="74">
        <f>ROUND((ROUND(H224,3))*(ROUND(K224,2)),2)</f>
        <v>0</v>
      </c>
    </row>
    <row r="225" spans="1:12" x14ac:dyDescent="0.2">
      <c r="A225" s="10" t="s">
        <v>6</v>
      </c>
      <c r="B225" s="21"/>
      <c r="C225" s="17"/>
      <c r="D225" s="17"/>
      <c r="E225" s="17"/>
      <c r="F225" s="69"/>
      <c r="G225" s="11"/>
      <c r="H225" s="11"/>
      <c r="I225" s="11"/>
      <c r="J225" s="11"/>
      <c r="K225" s="11"/>
      <c r="L225" s="22"/>
    </row>
    <row r="226" spans="1:12" x14ac:dyDescent="0.2">
      <c r="A226" s="10" t="s">
        <v>8</v>
      </c>
      <c r="B226" s="21"/>
      <c r="C226" s="17"/>
      <c r="D226" s="17"/>
      <c r="E226" s="17"/>
      <c r="F226" s="70" t="s">
        <v>42</v>
      </c>
      <c r="G226" s="11"/>
      <c r="H226" s="11"/>
      <c r="I226" s="11"/>
      <c r="J226" s="11"/>
      <c r="K226" s="11"/>
      <c r="L226" s="22"/>
    </row>
    <row r="227" spans="1:12" ht="12" thickBot="1" x14ac:dyDescent="0.25">
      <c r="A227" s="10" t="s">
        <v>9</v>
      </c>
      <c r="B227" s="23"/>
      <c r="C227" s="19"/>
      <c r="D227" s="19"/>
      <c r="E227" s="19"/>
      <c r="F227" s="71" t="s">
        <v>210</v>
      </c>
      <c r="G227" s="12"/>
      <c r="H227" s="12"/>
      <c r="I227" s="12"/>
      <c r="J227" s="12"/>
      <c r="K227" s="12"/>
      <c r="L227" s="24"/>
    </row>
    <row r="228" spans="1:12" ht="12" thickBot="1" x14ac:dyDescent="0.25">
      <c r="A228" s="10" t="s">
        <v>7</v>
      </c>
      <c r="B228" s="66">
        <f>1+MAX($B$13:B227)</f>
        <v>54</v>
      </c>
      <c r="C228" s="67" t="s">
        <v>86</v>
      </c>
      <c r="D228" s="67"/>
      <c r="E228" s="67" t="s">
        <v>39</v>
      </c>
      <c r="F228" s="68" t="s">
        <v>118</v>
      </c>
      <c r="G228" s="67" t="s">
        <v>40</v>
      </c>
      <c r="H228" s="72">
        <v>3</v>
      </c>
      <c r="I228" s="72"/>
      <c r="J228" s="72"/>
      <c r="K228" s="73"/>
      <c r="L228" s="74">
        <f>ROUND((ROUND(H228,3))*(ROUND(K228,2)),2)</f>
        <v>0</v>
      </c>
    </row>
    <row r="229" spans="1:12" x14ac:dyDescent="0.2">
      <c r="A229" s="10" t="s">
        <v>6</v>
      </c>
      <c r="B229" s="21"/>
      <c r="C229" s="17"/>
      <c r="D229" s="17"/>
      <c r="E229" s="17"/>
      <c r="F229" s="69"/>
      <c r="G229" s="11"/>
      <c r="H229" s="11"/>
      <c r="I229" s="11"/>
      <c r="J229" s="11"/>
      <c r="K229" s="11"/>
      <c r="L229" s="22"/>
    </row>
    <row r="230" spans="1:12" x14ac:dyDescent="0.2">
      <c r="A230" s="10" t="s">
        <v>8</v>
      </c>
      <c r="B230" s="21"/>
      <c r="C230" s="17"/>
      <c r="D230" s="17"/>
      <c r="E230" s="17"/>
      <c r="F230" s="70" t="s">
        <v>42</v>
      </c>
      <c r="G230" s="11"/>
      <c r="H230" s="11"/>
      <c r="I230" s="11"/>
      <c r="J230" s="11"/>
      <c r="K230" s="11"/>
      <c r="L230" s="22"/>
    </row>
    <row r="231" spans="1:12" ht="12" thickBot="1" x14ac:dyDescent="0.25">
      <c r="A231" s="10" t="s">
        <v>9</v>
      </c>
      <c r="B231" s="23"/>
      <c r="C231" s="19"/>
      <c r="D231" s="19"/>
      <c r="E231" s="19"/>
      <c r="F231" s="71" t="s">
        <v>210</v>
      </c>
      <c r="G231" s="12"/>
      <c r="H231" s="12"/>
      <c r="I231" s="12"/>
      <c r="J231" s="12"/>
      <c r="K231" s="12"/>
      <c r="L231" s="24"/>
    </row>
    <row r="232" spans="1:12" ht="12" thickBot="1" x14ac:dyDescent="0.25">
      <c r="A232" s="10" t="s">
        <v>7</v>
      </c>
      <c r="B232" s="66">
        <f>1+MAX($B$13:B231)</f>
        <v>55</v>
      </c>
      <c r="C232" s="67" t="s">
        <v>87</v>
      </c>
      <c r="D232" s="67"/>
      <c r="E232" s="67" t="s">
        <v>39</v>
      </c>
      <c r="F232" s="68" t="s">
        <v>119</v>
      </c>
      <c r="G232" s="67" t="s">
        <v>40</v>
      </c>
      <c r="H232" s="72">
        <v>3</v>
      </c>
      <c r="I232" s="72"/>
      <c r="J232" s="72"/>
      <c r="K232" s="73"/>
      <c r="L232" s="74">
        <f>ROUND((ROUND(H232,3))*(ROUND(K232,2)),2)</f>
        <v>0</v>
      </c>
    </row>
    <row r="233" spans="1:12" x14ac:dyDescent="0.2">
      <c r="A233" s="10" t="s">
        <v>6</v>
      </c>
      <c r="B233" s="21"/>
      <c r="C233" s="17"/>
      <c r="D233" s="17"/>
      <c r="E233" s="17"/>
      <c r="F233" s="69"/>
      <c r="G233" s="11"/>
      <c r="H233" s="11"/>
      <c r="I233" s="11"/>
      <c r="J233" s="11"/>
      <c r="K233" s="11"/>
      <c r="L233" s="22"/>
    </row>
    <row r="234" spans="1:12" x14ac:dyDescent="0.2">
      <c r="A234" s="10" t="s">
        <v>8</v>
      </c>
      <c r="B234" s="21"/>
      <c r="C234" s="17"/>
      <c r="D234" s="17"/>
      <c r="E234" s="17"/>
      <c r="F234" s="70" t="s">
        <v>42</v>
      </c>
      <c r="G234" s="11"/>
      <c r="H234" s="11"/>
      <c r="I234" s="11"/>
      <c r="J234" s="11"/>
      <c r="K234" s="11"/>
      <c r="L234" s="22"/>
    </row>
    <row r="235" spans="1:12" ht="12" thickBot="1" x14ac:dyDescent="0.25">
      <c r="A235" s="10" t="s">
        <v>9</v>
      </c>
      <c r="B235" s="23"/>
      <c r="C235" s="19"/>
      <c r="D235" s="19"/>
      <c r="E235" s="19"/>
      <c r="F235" s="71" t="s">
        <v>210</v>
      </c>
      <c r="G235" s="12"/>
      <c r="H235" s="12"/>
      <c r="I235" s="12"/>
      <c r="J235" s="12"/>
      <c r="K235" s="12"/>
      <c r="L235" s="24"/>
    </row>
    <row r="236" spans="1:12" ht="12" thickBot="1" x14ac:dyDescent="0.25">
      <c r="A236" s="10" t="s">
        <v>7</v>
      </c>
      <c r="B236" s="66">
        <f>1+MAX($B$13:B235)</f>
        <v>56</v>
      </c>
      <c r="C236" s="67" t="s">
        <v>88</v>
      </c>
      <c r="D236" s="67"/>
      <c r="E236" s="67" t="s">
        <v>39</v>
      </c>
      <c r="F236" s="68" t="s">
        <v>120</v>
      </c>
      <c r="G236" s="67" t="s">
        <v>40</v>
      </c>
      <c r="H236" s="72">
        <v>3</v>
      </c>
      <c r="I236" s="72"/>
      <c r="J236" s="72"/>
      <c r="K236" s="73"/>
      <c r="L236" s="74">
        <f>ROUND((ROUND(H236,3))*(ROUND(K236,2)),2)</f>
        <v>0</v>
      </c>
    </row>
    <row r="237" spans="1:12" x14ac:dyDescent="0.2">
      <c r="A237" s="10" t="s">
        <v>6</v>
      </c>
      <c r="B237" s="21"/>
      <c r="C237" s="17"/>
      <c r="D237" s="17"/>
      <c r="E237" s="17"/>
      <c r="F237" s="69"/>
      <c r="G237" s="11"/>
      <c r="H237" s="11"/>
      <c r="I237" s="11"/>
      <c r="J237" s="11"/>
      <c r="K237" s="11"/>
      <c r="L237" s="22"/>
    </row>
    <row r="238" spans="1:12" x14ac:dyDescent="0.2">
      <c r="A238" s="10" t="s">
        <v>8</v>
      </c>
      <c r="B238" s="21"/>
      <c r="C238" s="17"/>
      <c r="D238" s="17"/>
      <c r="E238" s="17"/>
      <c r="F238" s="70" t="s">
        <v>42</v>
      </c>
      <c r="G238" s="11"/>
      <c r="H238" s="11"/>
      <c r="I238" s="11"/>
      <c r="J238" s="11"/>
      <c r="K238" s="11"/>
      <c r="L238" s="22"/>
    </row>
    <row r="239" spans="1:12" ht="12" thickBot="1" x14ac:dyDescent="0.25">
      <c r="A239" s="10" t="s">
        <v>9</v>
      </c>
      <c r="B239" s="23"/>
      <c r="C239" s="19"/>
      <c r="D239" s="19"/>
      <c r="E239" s="19"/>
      <c r="F239" s="71" t="s">
        <v>210</v>
      </c>
      <c r="G239" s="12"/>
      <c r="H239" s="12"/>
      <c r="I239" s="12"/>
      <c r="J239" s="12"/>
      <c r="K239" s="12"/>
      <c r="L239" s="24"/>
    </row>
    <row r="240" spans="1:12" ht="12" thickBot="1" x14ac:dyDescent="0.25">
      <c r="A240" s="10" t="s">
        <v>7</v>
      </c>
      <c r="B240" s="66">
        <f>1+MAX($B$13:B239)</f>
        <v>57</v>
      </c>
      <c r="C240" s="67" t="s">
        <v>89</v>
      </c>
      <c r="D240" s="67"/>
      <c r="E240" s="67" t="s">
        <v>39</v>
      </c>
      <c r="F240" s="68" t="s">
        <v>121</v>
      </c>
      <c r="G240" s="67" t="s">
        <v>40</v>
      </c>
      <c r="H240" s="72">
        <v>3</v>
      </c>
      <c r="I240" s="72"/>
      <c r="J240" s="72"/>
      <c r="K240" s="73"/>
      <c r="L240" s="74">
        <f>ROUND((ROUND(H240,3))*(ROUND(K240,2)),2)</f>
        <v>0</v>
      </c>
    </row>
    <row r="241" spans="1:12" x14ac:dyDescent="0.2">
      <c r="A241" s="10" t="s">
        <v>6</v>
      </c>
      <c r="B241" s="21"/>
      <c r="C241" s="17"/>
      <c r="D241" s="17"/>
      <c r="E241" s="17"/>
      <c r="F241" s="69"/>
      <c r="G241" s="11"/>
      <c r="H241" s="11"/>
      <c r="I241" s="11"/>
      <c r="J241" s="11"/>
      <c r="K241" s="11"/>
      <c r="L241" s="22"/>
    </row>
    <row r="242" spans="1:12" x14ac:dyDescent="0.2">
      <c r="A242" s="10" t="s">
        <v>8</v>
      </c>
      <c r="B242" s="21"/>
      <c r="C242" s="17"/>
      <c r="D242" s="17"/>
      <c r="E242" s="17"/>
      <c r="F242" s="70" t="s">
        <v>42</v>
      </c>
      <c r="G242" s="11"/>
      <c r="H242" s="11"/>
      <c r="I242" s="11"/>
      <c r="J242" s="11"/>
      <c r="K242" s="11"/>
      <c r="L242" s="22"/>
    </row>
    <row r="243" spans="1:12" ht="12" thickBot="1" x14ac:dyDescent="0.25">
      <c r="A243" s="10" t="s">
        <v>9</v>
      </c>
      <c r="B243" s="23"/>
      <c r="C243" s="19"/>
      <c r="D243" s="19"/>
      <c r="E243" s="19"/>
      <c r="F243" s="71" t="s">
        <v>210</v>
      </c>
      <c r="G243" s="12"/>
      <c r="H243" s="12"/>
      <c r="I243" s="12"/>
      <c r="J243" s="12"/>
      <c r="K243" s="12"/>
      <c r="L243" s="24"/>
    </row>
    <row r="244" spans="1:12" ht="12" thickBot="1" x14ac:dyDescent="0.25">
      <c r="A244" s="10" t="s">
        <v>7</v>
      </c>
      <c r="B244" s="66">
        <f>1+MAX($B$13:B243)</f>
        <v>58</v>
      </c>
      <c r="C244" s="67" t="s">
        <v>90</v>
      </c>
      <c r="D244" s="67"/>
      <c r="E244" s="67" t="s">
        <v>39</v>
      </c>
      <c r="F244" s="68" t="s">
        <v>122</v>
      </c>
      <c r="G244" s="67" t="s">
        <v>40</v>
      </c>
      <c r="H244" s="72">
        <v>10</v>
      </c>
      <c r="I244" s="72"/>
      <c r="J244" s="72"/>
      <c r="K244" s="73"/>
      <c r="L244" s="74">
        <f>ROUND((ROUND(H244,3))*(ROUND(K244,2)),2)</f>
        <v>0</v>
      </c>
    </row>
    <row r="245" spans="1:12" x14ac:dyDescent="0.2">
      <c r="A245" s="10" t="s">
        <v>6</v>
      </c>
      <c r="B245" s="21"/>
      <c r="C245" s="17"/>
      <c r="D245" s="17"/>
      <c r="E245" s="17"/>
      <c r="F245" s="69"/>
      <c r="G245" s="11"/>
      <c r="H245" s="11"/>
      <c r="I245" s="11"/>
      <c r="J245" s="11"/>
      <c r="K245" s="11"/>
      <c r="L245" s="22"/>
    </row>
    <row r="246" spans="1:12" x14ac:dyDescent="0.2">
      <c r="A246" s="10" t="s">
        <v>8</v>
      </c>
      <c r="B246" s="21"/>
      <c r="C246" s="17"/>
      <c r="D246" s="17"/>
      <c r="E246" s="17"/>
      <c r="F246" s="70" t="s">
        <v>42</v>
      </c>
      <c r="G246" s="11"/>
      <c r="H246" s="11"/>
      <c r="I246" s="11"/>
      <c r="J246" s="11"/>
      <c r="K246" s="11"/>
      <c r="L246" s="22"/>
    </row>
    <row r="247" spans="1:12" ht="12" thickBot="1" x14ac:dyDescent="0.25">
      <c r="A247" s="10" t="s">
        <v>9</v>
      </c>
      <c r="B247" s="23"/>
      <c r="C247" s="19"/>
      <c r="D247" s="19"/>
      <c r="E247" s="19"/>
      <c r="F247" s="71" t="s">
        <v>210</v>
      </c>
      <c r="G247" s="12"/>
      <c r="H247" s="12"/>
      <c r="I247" s="12"/>
      <c r="J247" s="12"/>
      <c r="K247" s="12"/>
      <c r="L247" s="24"/>
    </row>
    <row r="248" spans="1:12" ht="12" thickBot="1" x14ac:dyDescent="0.25">
      <c r="A248" s="10" t="s">
        <v>7</v>
      </c>
      <c r="B248" s="66">
        <f>1+MAX($B$13:B247)</f>
        <v>59</v>
      </c>
      <c r="C248" s="67" t="s">
        <v>91</v>
      </c>
      <c r="D248" s="67"/>
      <c r="E248" s="67" t="s">
        <v>39</v>
      </c>
      <c r="F248" s="68" t="s">
        <v>123</v>
      </c>
      <c r="G248" s="67" t="s">
        <v>40</v>
      </c>
      <c r="H248" s="72">
        <v>10</v>
      </c>
      <c r="I248" s="72"/>
      <c r="J248" s="72"/>
      <c r="K248" s="73"/>
      <c r="L248" s="74">
        <f>ROUND((ROUND(H248,3))*(ROUND(K248,2)),2)</f>
        <v>0</v>
      </c>
    </row>
    <row r="249" spans="1:12" x14ac:dyDescent="0.2">
      <c r="A249" s="10" t="s">
        <v>6</v>
      </c>
      <c r="B249" s="21"/>
      <c r="C249" s="17"/>
      <c r="D249" s="17"/>
      <c r="E249" s="17"/>
      <c r="F249" s="69"/>
      <c r="G249" s="11"/>
      <c r="H249" s="11"/>
      <c r="I249" s="11"/>
      <c r="J249" s="11"/>
      <c r="K249" s="11"/>
      <c r="L249" s="22"/>
    </row>
    <row r="250" spans="1:12" x14ac:dyDescent="0.2">
      <c r="A250" s="10" t="s">
        <v>8</v>
      </c>
      <c r="B250" s="21"/>
      <c r="C250" s="17"/>
      <c r="D250" s="17"/>
      <c r="E250" s="17"/>
      <c r="F250" s="70" t="s">
        <v>42</v>
      </c>
      <c r="G250" s="11"/>
      <c r="H250" s="11"/>
      <c r="I250" s="11"/>
      <c r="J250" s="11"/>
      <c r="K250" s="11"/>
      <c r="L250" s="22"/>
    </row>
    <row r="251" spans="1:12" ht="12" thickBot="1" x14ac:dyDescent="0.25">
      <c r="A251" s="10" t="s">
        <v>9</v>
      </c>
      <c r="B251" s="23"/>
      <c r="C251" s="19"/>
      <c r="D251" s="19"/>
      <c r="E251" s="19"/>
      <c r="F251" s="71" t="s">
        <v>210</v>
      </c>
      <c r="G251" s="12"/>
      <c r="H251" s="12"/>
      <c r="I251" s="12"/>
      <c r="J251" s="12"/>
      <c r="K251" s="12"/>
      <c r="L251" s="24"/>
    </row>
    <row r="252" spans="1:12" ht="12" thickBot="1" x14ac:dyDescent="0.25">
      <c r="A252" s="10" t="s">
        <v>7</v>
      </c>
      <c r="B252" s="66">
        <f>1+MAX($B$13:B251)</f>
        <v>60</v>
      </c>
      <c r="C252" s="67" t="s">
        <v>92</v>
      </c>
      <c r="D252" s="67"/>
      <c r="E252" s="67" t="s">
        <v>39</v>
      </c>
      <c r="F252" s="68" t="s">
        <v>124</v>
      </c>
      <c r="G252" s="67" t="s">
        <v>40</v>
      </c>
      <c r="H252" s="72">
        <v>1</v>
      </c>
      <c r="I252" s="72"/>
      <c r="J252" s="72"/>
      <c r="K252" s="73"/>
      <c r="L252" s="74">
        <f>ROUND((ROUND(H252,3))*(ROUND(K252,2)),2)</f>
        <v>0</v>
      </c>
    </row>
    <row r="253" spans="1:12" x14ac:dyDescent="0.2">
      <c r="A253" s="10" t="s">
        <v>6</v>
      </c>
      <c r="B253" s="21"/>
      <c r="C253" s="17"/>
      <c r="D253" s="17"/>
      <c r="E253" s="17"/>
      <c r="F253" s="69"/>
      <c r="G253" s="11"/>
      <c r="H253" s="11"/>
      <c r="I253" s="11"/>
      <c r="J253" s="11"/>
      <c r="K253" s="11"/>
      <c r="L253" s="22"/>
    </row>
    <row r="254" spans="1:12" x14ac:dyDescent="0.2">
      <c r="A254" s="10" t="s">
        <v>8</v>
      </c>
      <c r="B254" s="21"/>
      <c r="C254" s="17"/>
      <c r="D254" s="17"/>
      <c r="E254" s="17"/>
      <c r="F254" s="70" t="s">
        <v>42</v>
      </c>
      <c r="G254" s="11"/>
      <c r="H254" s="11"/>
      <c r="I254" s="11"/>
      <c r="J254" s="11"/>
      <c r="K254" s="11"/>
      <c r="L254" s="22"/>
    </row>
    <row r="255" spans="1:12" ht="12" thickBot="1" x14ac:dyDescent="0.25">
      <c r="A255" s="10" t="s">
        <v>9</v>
      </c>
      <c r="B255" s="23"/>
      <c r="C255" s="19"/>
      <c r="D255" s="19"/>
      <c r="E255" s="19"/>
      <c r="F255" s="71" t="s">
        <v>210</v>
      </c>
      <c r="G255" s="12"/>
      <c r="H255" s="12"/>
      <c r="I255" s="12"/>
      <c r="J255" s="12"/>
      <c r="K255" s="12"/>
      <c r="L255" s="24"/>
    </row>
    <row r="256" spans="1:12" ht="12" thickBot="1" x14ac:dyDescent="0.25">
      <c r="A256" s="10" t="s">
        <v>7</v>
      </c>
      <c r="B256" s="66">
        <f>1+MAX($B$13:B255)</f>
        <v>61</v>
      </c>
      <c r="C256" s="67" t="s">
        <v>200</v>
      </c>
      <c r="D256" s="67"/>
      <c r="E256" s="67" t="s">
        <v>39</v>
      </c>
      <c r="F256" s="68" t="s">
        <v>201</v>
      </c>
      <c r="G256" s="67" t="s">
        <v>40</v>
      </c>
      <c r="H256" s="72">
        <v>1</v>
      </c>
      <c r="I256" s="72"/>
      <c r="J256" s="72"/>
      <c r="K256" s="73"/>
      <c r="L256" s="74">
        <f>ROUND((ROUND(H256,3))*(ROUND(K256,2)),2)</f>
        <v>0</v>
      </c>
    </row>
    <row r="257" spans="1:12" x14ac:dyDescent="0.2">
      <c r="A257" s="10" t="s">
        <v>6</v>
      </c>
      <c r="B257" s="21"/>
      <c r="C257" s="17"/>
      <c r="D257" s="17"/>
      <c r="E257" s="17"/>
      <c r="F257" s="69"/>
      <c r="G257" s="11"/>
      <c r="H257" s="11"/>
      <c r="I257" s="11"/>
      <c r="J257" s="11"/>
      <c r="K257" s="11"/>
      <c r="L257" s="22"/>
    </row>
    <row r="258" spans="1:12" x14ac:dyDescent="0.2">
      <c r="A258" s="10" t="s">
        <v>8</v>
      </c>
      <c r="B258" s="21"/>
      <c r="C258" s="17"/>
      <c r="D258" s="17"/>
      <c r="E258" s="17"/>
      <c r="F258" s="70" t="s">
        <v>42</v>
      </c>
      <c r="G258" s="11"/>
      <c r="H258" s="11"/>
      <c r="I258" s="11"/>
      <c r="J258" s="11"/>
      <c r="K258" s="11"/>
      <c r="L258" s="22"/>
    </row>
    <row r="259" spans="1:12" ht="12" thickBot="1" x14ac:dyDescent="0.25">
      <c r="A259" s="10" t="s">
        <v>9</v>
      </c>
      <c r="B259" s="23"/>
      <c r="C259" s="19"/>
      <c r="D259" s="19"/>
      <c r="E259" s="19"/>
      <c r="F259" s="71" t="s">
        <v>210</v>
      </c>
      <c r="G259" s="12"/>
      <c r="H259" s="12"/>
      <c r="I259" s="12"/>
      <c r="J259" s="12"/>
      <c r="K259" s="12"/>
      <c r="L259" s="24"/>
    </row>
    <row r="260" spans="1:12" ht="12" thickBot="1" x14ac:dyDescent="0.25">
      <c r="A260" s="10" t="s">
        <v>7</v>
      </c>
      <c r="B260" s="66">
        <f>1+MAX($B$13:B259)</f>
        <v>62</v>
      </c>
      <c r="C260" s="67" t="s">
        <v>202</v>
      </c>
      <c r="D260" s="67"/>
      <c r="E260" s="67" t="s">
        <v>39</v>
      </c>
      <c r="F260" s="68" t="s">
        <v>203</v>
      </c>
      <c r="G260" s="67" t="s">
        <v>40</v>
      </c>
      <c r="H260" s="72">
        <v>1</v>
      </c>
      <c r="I260" s="72"/>
      <c r="J260" s="72"/>
      <c r="K260" s="73"/>
      <c r="L260" s="74">
        <f>ROUND((ROUND(H260,3))*(ROUND(K260,2)),2)</f>
        <v>0</v>
      </c>
    </row>
    <row r="261" spans="1:12" x14ac:dyDescent="0.2">
      <c r="A261" s="10" t="s">
        <v>6</v>
      </c>
      <c r="B261" s="21"/>
      <c r="C261" s="17"/>
      <c r="D261" s="17"/>
      <c r="E261" s="17"/>
      <c r="F261" s="69"/>
      <c r="G261" s="11"/>
      <c r="H261" s="11"/>
      <c r="I261" s="11"/>
      <c r="J261" s="11"/>
      <c r="K261" s="11"/>
      <c r="L261" s="22"/>
    </row>
    <row r="262" spans="1:12" x14ac:dyDescent="0.2">
      <c r="A262" s="10" t="s">
        <v>8</v>
      </c>
      <c r="B262" s="21"/>
      <c r="C262" s="17"/>
      <c r="D262" s="17"/>
      <c r="E262" s="17"/>
      <c r="F262" s="70" t="s">
        <v>42</v>
      </c>
      <c r="G262" s="11"/>
      <c r="H262" s="11"/>
      <c r="I262" s="11"/>
      <c r="J262" s="11"/>
      <c r="K262" s="11"/>
      <c r="L262" s="22"/>
    </row>
    <row r="263" spans="1:12" ht="12" thickBot="1" x14ac:dyDescent="0.25">
      <c r="A263" s="10" t="s">
        <v>9</v>
      </c>
      <c r="B263" s="23"/>
      <c r="C263" s="19"/>
      <c r="D263" s="19"/>
      <c r="E263" s="19"/>
      <c r="F263" s="71" t="s">
        <v>210</v>
      </c>
      <c r="G263" s="12"/>
      <c r="H263" s="12"/>
      <c r="I263" s="12"/>
      <c r="J263" s="12"/>
      <c r="K263" s="12"/>
      <c r="L263" s="24"/>
    </row>
    <row r="264" spans="1:12" ht="12" thickBot="1" x14ac:dyDescent="0.25">
      <c r="A264" s="10" t="s">
        <v>7</v>
      </c>
      <c r="B264" s="66">
        <f>1+MAX($B$13:B263)</f>
        <v>63</v>
      </c>
      <c r="C264" s="67" t="s">
        <v>204</v>
      </c>
      <c r="D264" s="67"/>
      <c r="E264" s="67" t="s">
        <v>39</v>
      </c>
      <c r="F264" s="68" t="s">
        <v>205</v>
      </c>
      <c r="G264" s="67" t="s">
        <v>40</v>
      </c>
      <c r="H264" s="72">
        <v>1</v>
      </c>
      <c r="I264" s="72"/>
      <c r="J264" s="72"/>
      <c r="K264" s="73"/>
      <c r="L264" s="74">
        <f>ROUND((ROUND(H264,3))*(ROUND(K264,2)),2)</f>
        <v>0</v>
      </c>
    </row>
    <row r="265" spans="1:12" x14ac:dyDescent="0.2">
      <c r="A265" s="10" t="s">
        <v>6</v>
      </c>
      <c r="B265" s="21"/>
      <c r="C265" s="17"/>
      <c r="D265" s="17"/>
      <c r="E265" s="17"/>
      <c r="F265" s="69"/>
      <c r="G265" s="11"/>
      <c r="H265" s="11"/>
      <c r="I265" s="11"/>
      <c r="J265" s="11"/>
      <c r="K265" s="11"/>
      <c r="L265" s="22"/>
    </row>
    <row r="266" spans="1:12" x14ac:dyDescent="0.2">
      <c r="A266" s="10" t="s">
        <v>8</v>
      </c>
      <c r="B266" s="21"/>
      <c r="C266" s="17"/>
      <c r="D266" s="17"/>
      <c r="E266" s="17"/>
      <c r="F266" s="70" t="s">
        <v>42</v>
      </c>
      <c r="G266" s="11"/>
      <c r="H266" s="11"/>
      <c r="I266" s="11"/>
      <c r="J266" s="11"/>
      <c r="K266" s="11"/>
      <c r="L266" s="22"/>
    </row>
    <row r="267" spans="1:12" ht="12" thickBot="1" x14ac:dyDescent="0.25">
      <c r="A267" s="10" t="s">
        <v>9</v>
      </c>
      <c r="B267" s="23"/>
      <c r="C267" s="19"/>
      <c r="D267" s="19"/>
      <c r="E267" s="19"/>
      <c r="F267" s="71" t="s">
        <v>210</v>
      </c>
      <c r="G267" s="12"/>
      <c r="H267" s="12"/>
      <c r="I267" s="12"/>
      <c r="J267" s="12"/>
      <c r="K267" s="12"/>
      <c r="L267" s="24"/>
    </row>
    <row r="268" spans="1:12" ht="12" thickBot="1" x14ac:dyDescent="0.25">
      <c r="A268" s="10" t="s">
        <v>7</v>
      </c>
      <c r="B268" s="66">
        <f>1+MAX($B$13:B267)</f>
        <v>64</v>
      </c>
      <c r="C268" s="67" t="s">
        <v>93</v>
      </c>
      <c r="D268" s="67"/>
      <c r="E268" s="67" t="s">
        <v>39</v>
      </c>
      <c r="F268" s="68" t="s">
        <v>125</v>
      </c>
      <c r="G268" s="67" t="s">
        <v>40</v>
      </c>
      <c r="H268" s="72">
        <v>1</v>
      </c>
      <c r="I268" s="72"/>
      <c r="J268" s="72"/>
      <c r="K268" s="73"/>
      <c r="L268" s="74">
        <f>ROUND((ROUND(H268,3))*(ROUND(K268,2)),2)</f>
        <v>0</v>
      </c>
    </row>
    <row r="269" spans="1:12" x14ac:dyDescent="0.2">
      <c r="A269" s="10" t="s">
        <v>6</v>
      </c>
      <c r="B269" s="21"/>
      <c r="C269" s="17"/>
      <c r="D269" s="17"/>
      <c r="E269" s="17"/>
      <c r="F269" s="69"/>
      <c r="G269" s="11"/>
      <c r="H269" s="11"/>
      <c r="I269" s="11"/>
      <c r="J269" s="11"/>
      <c r="K269" s="11"/>
      <c r="L269" s="22"/>
    </row>
    <row r="270" spans="1:12" x14ac:dyDescent="0.2">
      <c r="A270" s="10" t="s">
        <v>8</v>
      </c>
      <c r="B270" s="21"/>
      <c r="C270" s="17"/>
      <c r="D270" s="17"/>
      <c r="E270" s="17"/>
      <c r="F270" s="70" t="s">
        <v>42</v>
      </c>
      <c r="G270" s="11"/>
      <c r="H270" s="11"/>
      <c r="I270" s="11"/>
      <c r="J270" s="11"/>
      <c r="K270" s="11"/>
      <c r="L270" s="22"/>
    </row>
    <row r="271" spans="1:12" ht="12" thickBot="1" x14ac:dyDescent="0.25">
      <c r="A271" s="10" t="s">
        <v>9</v>
      </c>
      <c r="B271" s="23"/>
      <c r="C271" s="19"/>
      <c r="D271" s="19"/>
      <c r="E271" s="19"/>
      <c r="F271" s="71" t="s">
        <v>210</v>
      </c>
      <c r="G271" s="12"/>
      <c r="H271" s="12"/>
      <c r="I271" s="12"/>
      <c r="J271" s="12"/>
      <c r="K271" s="12"/>
      <c r="L271" s="24"/>
    </row>
    <row r="272" spans="1:12" ht="12" thickBot="1" x14ac:dyDescent="0.25">
      <c r="A272" s="10" t="s">
        <v>7</v>
      </c>
      <c r="B272" s="66">
        <f>1+MAX($B$13:B271)</f>
        <v>65</v>
      </c>
      <c r="C272" s="67" t="s">
        <v>94</v>
      </c>
      <c r="D272" s="67"/>
      <c r="E272" s="67" t="s">
        <v>39</v>
      </c>
      <c r="F272" s="68" t="s">
        <v>126</v>
      </c>
      <c r="G272" s="67" t="s">
        <v>40</v>
      </c>
      <c r="H272" s="72">
        <v>20</v>
      </c>
      <c r="I272" s="72"/>
      <c r="J272" s="72"/>
      <c r="K272" s="73"/>
      <c r="L272" s="74">
        <f>ROUND((ROUND(H272,3))*(ROUND(K272,2)),2)</f>
        <v>0</v>
      </c>
    </row>
    <row r="273" spans="1:12" x14ac:dyDescent="0.2">
      <c r="A273" s="10" t="s">
        <v>6</v>
      </c>
      <c r="B273" s="21"/>
      <c r="C273" s="17"/>
      <c r="D273" s="17"/>
      <c r="E273" s="17"/>
      <c r="F273" s="69"/>
      <c r="G273" s="11"/>
      <c r="H273" s="11"/>
      <c r="I273" s="11"/>
      <c r="J273" s="11"/>
      <c r="K273" s="11"/>
      <c r="L273" s="22"/>
    </row>
    <row r="274" spans="1:12" x14ac:dyDescent="0.2">
      <c r="A274" s="10" t="s">
        <v>8</v>
      </c>
      <c r="B274" s="21"/>
      <c r="C274" s="17"/>
      <c r="D274" s="17"/>
      <c r="E274" s="17"/>
      <c r="F274" s="70" t="s">
        <v>42</v>
      </c>
      <c r="G274" s="11"/>
      <c r="H274" s="11"/>
      <c r="I274" s="11"/>
      <c r="J274" s="11"/>
      <c r="K274" s="11"/>
      <c r="L274" s="22"/>
    </row>
    <row r="275" spans="1:12" ht="12" thickBot="1" x14ac:dyDescent="0.25">
      <c r="A275" s="10" t="s">
        <v>9</v>
      </c>
      <c r="B275" s="23"/>
      <c r="C275" s="19"/>
      <c r="D275" s="19"/>
      <c r="E275" s="19"/>
      <c r="F275" s="71" t="s">
        <v>210</v>
      </c>
      <c r="G275" s="12"/>
      <c r="H275" s="12"/>
      <c r="I275" s="12"/>
      <c r="J275" s="12"/>
      <c r="K275" s="12"/>
      <c r="L275" s="24"/>
    </row>
    <row r="276" spans="1:12" ht="23.25" thickBot="1" x14ac:dyDescent="0.25">
      <c r="A276" s="10" t="s">
        <v>7</v>
      </c>
      <c r="B276" s="66">
        <f>1+MAX($B$13:B275)</f>
        <v>66</v>
      </c>
      <c r="C276" s="67" t="s">
        <v>95</v>
      </c>
      <c r="D276" s="67"/>
      <c r="E276" s="67" t="s">
        <v>39</v>
      </c>
      <c r="F276" s="68" t="s">
        <v>127</v>
      </c>
      <c r="G276" s="67" t="s">
        <v>40</v>
      </c>
      <c r="H276" s="72">
        <v>1</v>
      </c>
      <c r="I276" s="72"/>
      <c r="J276" s="72"/>
      <c r="K276" s="73"/>
      <c r="L276" s="74">
        <f>ROUND((ROUND(H276,3))*(ROUND(K276,2)),2)</f>
        <v>0</v>
      </c>
    </row>
    <row r="277" spans="1:12" x14ac:dyDescent="0.2">
      <c r="A277" s="10" t="s">
        <v>6</v>
      </c>
      <c r="B277" s="21"/>
      <c r="C277" s="17"/>
      <c r="D277" s="17"/>
      <c r="E277" s="17"/>
      <c r="F277" s="69"/>
      <c r="G277" s="11"/>
      <c r="H277" s="11"/>
      <c r="I277" s="11"/>
      <c r="J277" s="11"/>
      <c r="K277" s="11"/>
      <c r="L277" s="22"/>
    </row>
    <row r="278" spans="1:12" x14ac:dyDescent="0.2">
      <c r="A278" s="10" t="s">
        <v>8</v>
      </c>
      <c r="B278" s="21"/>
      <c r="C278" s="17"/>
      <c r="D278" s="17"/>
      <c r="E278" s="17"/>
      <c r="F278" s="70" t="s">
        <v>42</v>
      </c>
      <c r="G278" s="11"/>
      <c r="H278" s="11"/>
      <c r="I278" s="11"/>
      <c r="J278" s="11"/>
      <c r="K278" s="11"/>
      <c r="L278" s="22"/>
    </row>
    <row r="279" spans="1:12" ht="12" thickBot="1" x14ac:dyDescent="0.25">
      <c r="A279" s="10" t="s">
        <v>9</v>
      </c>
      <c r="B279" s="23"/>
      <c r="C279" s="19"/>
      <c r="D279" s="19"/>
      <c r="E279" s="19"/>
      <c r="F279" s="71" t="s">
        <v>210</v>
      </c>
      <c r="G279" s="12"/>
      <c r="H279" s="12"/>
      <c r="I279" s="12"/>
      <c r="J279" s="12"/>
      <c r="K279" s="12"/>
      <c r="L279" s="24"/>
    </row>
    <row r="280" spans="1:12" ht="23.25" thickBot="1" x14ac:dyDescent="0.25">
      <c r="A280" s="10" t="s">
        <v>7</v>
      </c>
      <c r="B280" s="66">
        <f>1+MAX($B$13:B279)</f>
        <v>67</v>
      </c>
      <c r="C280" s="67" t="s">
        <v>96</v>
      </c>
      <c r="D280" s="67"/>
      <c r="E280" s="67" t="s">
        <v>39</v>
      </c>
      <c r="F280" s="68" t="s">
        <v>128</v>
      </c>
      <c r="G280" s="67" t="s">
        <v>134</v>
      </c>
      <c r="H280" s="72">
        <v>1</v>
      </c>
      <c r="I280" s="72"/>
      <c r="J280" s="72"/>
      <c r="K280" s="73"/>
      <c r="L280" s="74">
        <f>ROUND((ROUND(H280,3))*(ROUND(K280,2)),2)</f>
        <v>0</v>
      </c>
    </row>
    <row r="281" spans="1:12" x14ac:dyDescent="0.2">
      <c r="A281" s="10" t="s">
        <v>6</v>
      </c>
      <c r="B281" s="21"/>
      <c r="C281" s="17"/>
      <c r="D281" s="17"/>
      <c r="E281" s="17"/>
      <c r="F281" s="69"/>
      <c r="G281" s="11"/>
      <c r="H281" s="11"/>
      <c r="I281" s="11"/>
      <c r="J281" s="11"/>
      <c r="K281" s="11"/>
      <c r="L281" s="22"/>
    </row>
    <row r="282" spans="1:12" x14ac:dyDescent="0.2">
      <c r="A282" s="10" t="s">
        <v>8</v>
      </c>
      <c r="B282" s="21"/>
      <c r="C282" s="17"/>
      <c r="D282" s="17"/>
      <c r="E282" s="17"/>
      <c r="F282" s="70" t="s">
        <v>42</v>
      </c>
      <c r="G282" s="11"/>
      <c r="H282" s="11"/>
      <c r="I282" s="11"/>
      <c r="J282" s="11"/>
      <c r="K282" s="11"/>
      <c r="L282" s="22"/>
    </row>
    <row r="283" spans="1:12" ht="12" thickBot="1" x14ac:dyDescent="0.25">
      <c r="A283" s="10" t="s">
        <v>9</v>
      </c>
      <c r="B283" s="23"/>
      <c r="C283" s="19"/>
      <c r="D283" s="19"/>
      <c r="E283" s="19"/>
      <c r="F283" s="71" t="s">
        <v>210</v>
      </c>
      <c r="G283" s="12"/>
      <c r="H283" s="12"/>
      <c r="I283" s="12"/>
      <c r="J283" s="12"/>
      <c r="K283" s="12"/>
      <c r="L283" s="24"/>
    </row>
    <row r="284" spans="1:12" ht="12" thickBot="1" x14ac:dyDescent="0.25">
      <c r="A284" s="10" t="s">
        <v>7</v>
      </c>
      <c r="B284" s="66">
        <f>1+MAX($B$13:B283)</f>
        <v>68</v>
      </c>
      <c r="C284" s="67" t="s">
        <v>97</v>
      </c>
      <c r="D284" s="67"/>
      <c r="E284" s="67" t="s">
        <v>39</v>
      </c>
      <c r="F284" s="68" t="s">
        <v>129</v>
      </c>
      <c r="G284" s="67" t="s">
        <v>40</v>
      </c>
      <c r="H284" s="72">
        <v>2</v>
      </c>
      <c r="I284" s="72"/>
      <c r="J284" s="72"/>
      <c r="K284" s="73"/>
      <c r="L284" s="74">
        <f>ROUND((ROUND(H284,3))*(ROUND(K284,2)),2)</f>
        <v>0</v>
      </c>
    </row>
    <row r="285" spans="1:12" x14ac:dyDescent="0.2">
      <c r="A285" s="10" t="s">
        <v>6</v>
      </c>
      <c r="B285" s="21"/>
      <c r="C285" s="17"/>
      <c r="D285" s="17"/>
      <c r="E285" s="17"/>
      <c r="F285" s="69"/>
      <c r="G285" s="11"/>
      <c r="H285" s="11"/>
      <c r="I285" s="11"/>
      <c r="J285" s="11"/>
      <c r="K285" s="11"/>
      <c r="L285" s="22"/>
    </row>
    <row r="286" spans="1:12" x14ac:dyDescent="0.2">
      <c r="A286" s="10" t="s">
        <v>8</v>
      </c>
      <c r="B286" s="21"/>
      <c r="C286" s="17"/>
      <c r="D286" s="17"/>
      <c r="E286" s="17"/>
      <c r="F286" s="70" t="s">
        <v>42</v>
      </c>
      <c r="G286" s="11"/>
      <c r="H286" s="11"/>
      <c r="I286" s="11"/>
      <c r="J286" s="11"/>
      <c r="K286" s="11"/>
      <c r="L286" s="22"/>
    </row>
    <row r="287" spans="1:12" ht="12" thickBot="1" x14ac:dyDescent="0.25">
      <c r="A287" s="10" t="s">
        <v>9</v>
      </c>
      <c r="B287" s="23"/>
      <c r="C287" s="19"/>
      <c r="D287" s="19"/>
      <c r="E287" s="19"/>
      <c r="F287" s="71" t="s">
        <v>210</v>
      </c>
      <c r="G287" s="12"/>
      <c r="H287" s="12"/>
      <c r="I287" s="12"/>
      <c r="J287" s="12"/>
      <c r="K287" s="12"/>
      <c r="L287" s="24"/>
    </row>
    <row r="288" spans="1:12" ht="12" thickBot="1" x14ac:dyDescent="0.25">
      <c r="A288" s="10" t="s">
        <v>7</v>
      </c>
      <c r="B288" s="66">
        <f>1+MAX($B$13:B287)</f>
        <v>69</v>
      </c>
      <c r="C288" s="67" t="s">
        <v>98</v>
      </c>
      <c r="D288" s="67"/>
      <c r="E288" s="67" t="s">
        <v>39</v>
      </c>
      <c r="F288" s="68" t="s">
        <v>130</v>
      </c>
      <c r="G288" s="67" t="s">
        <v>40</v>
      </c>
      <c r="H288" s="72">
        <v>2</v>
      </c>
      <c r="I288" s="72"/>
      <c r="J288" s="72"/>
      <c r="K288" s="73"/>
      <c r="L288" s="74">
        <f>ROUND((ROUND(H288,3))*(ROUND(K288,2)),2)</f>
        <v>0</v>
      </c>
    </row>
    <row r="289" spans="1:12" x14ac:dyDescent="0.2">
      <c r="A289" s="10" t="s">
        <v>6</v>
      </c>
      <c r="B289" s="21"/>
      <c r="C289" s="17"/>
      <c r="D289" s="17"/>
      <c r="E289" s="17"/>
      <c r="F289" s="69"/>
      <c r="G289" s="11"/>
      <c r="H289" s="11"/>
      <c r="I289" s="11"/>
      <c r="J289" s="11"/>
      <c r="K289" s="11"/>
      <c r="L289" s="22"/>
    </row>
    <row r="290" spans="1:12" x14ac:dyDescent="0.2">
      <c r="A290" s="10" t="s">
        <v>8</v>
      </c>
      <c r="B290" s="21"/>
      <c r="C290" s="17"/>
      <c r="D290" s="17"/>
      <c r="E290" s="17"/>
      <c r="F290" s="70" t="s">
        <v>42</v>
      </c>
      <c r="G290" s="11"/>
      <c r="H290" s="11"/>
      <c r="I290" s="11"/>
      <c r="J290" s="11"/>
      <c r="K290" s="11"/>
      <c r="L290" s="22"/>
    </row>
    <row r="291" spans="1:12" ht="12" thickBot="1" x14ac:dyDescent="0.25">
      <c r="A291" s="10" t="s">
        <v>9</v>
      </c>
      <c r="B291" s="23"/>
      <c r="C291" s="19"/>
      <c r="D291" s="19"/>
      <c r="E291" s="19"/>
      <c r="F291" s="71" t="s">
        <v>210</v>
      </c>
      <c r="G291" s="12"/>
      <c r="H291" s="12"/>
      <c r="I291" s="12"/>
      <c r="J291" s="12"/>
      <c r="K291" s="12"/>
      <c r="L291" s="24"/>
    </row>
    <row r="292" spans="1:12" ht="12" thickBot="1" x14ac:dyDescent="0.25">
      <c r="A292" s="10" t="s">
        <v>7</v>
      </c>
      <c r="B292" s="66">
        <f>1+MAX($B$13:B291)</f>
        <v>70</v>
      </c>
      <c r="C292" s="67" t="s">
        <v>206</v>
      </c>
      <c r="D292" s="67"/>
      <c r="E292" s="67" t="s">
        <v>39</v>
      </c>
      <c r="F292" s="68" t="s">
        <v>207</v>
      </c>
      <c r="G292" s="67" t="s">
        <v>40</v>
      </c>
      <c r="H292" s="72">
        <v>2</v>
      </c>
      <c r="I292" s="72"/>
      <c r="J292" s="72"/>
      <c r="K292" s="73"/>
      <c r="L292" s="74">
        <f>ROUND((ROUND(H292,3))*(ROUND(K292,2)),2)</f>
        <v>0</v>
      </c>
    </row>
    <row r="293" spans="1:12" x14ac:dyDescent="0.2">
      <c r="A293" s="10" t="s">
        <v>6</v>
      </c>
      <c r="B293" s="21"/>
      <c r="C293" s="17"/>
      <c r="D293" s="17"/>
      <c r="E293" s="17"/>
      <c r="F293" s="69"/>
      <c r="G293" s="11"/>
      <c r="H293" s="11"/>
      <c r="I293" s="11"/>
      <c r="J293" s="11"/>
      <c r="K293" s="11"/>
      <c r="L293" s="22"/>
    </row>
    <row r="294" spans="1:12" x14ac:dyDescent="0.2">
      <c r="A294" s="10" t="s">
        <v>8</v>
      </c>
      <c r="B294" s="21"/>
      <c r="C294" s="17"/>
      <c r="D294" s="17"/>
      <c r="E294" s="17"/>
      <c r="F294" s="70" t="s">
        <v>42</v>
      </c>
      <c r="G294" s="11"/>
      <c r="H294" s="11"/>
      <c r="I294" s="11"/>
      <c r="J294" s="11"/>
      <c r="K294" s="11"/>
      <c r="L294" s="22"/>
    </row>
    <row r="295" spans="1:12" ht="12" thickBot="1" x14ac:dyDescent="0.25">
      <c r="A295" s="10" t="s">
        <v>9</v>
      </c>
      <c r="B295" s="23"/>
      <c r="C295" s="19"/>
      <c r="D295" s="19"/>
      <c r="E295" s="19"/>
      <c r="F295" s="71" t="s">
        <v>210</v>
      </c>
      <c r="G295" s="12"/>
      <c r="H295" s="12"/>
      <c r="I295" s="12"/>
      <c r="J295" s="12"/>
      <c r="K295" s="12"/>
      <c r="L295" s="24"/>
    </row>
    <row r="296" spans="1:12" ht="12" thickBot="1" x14ac:dyDescent="0.25">
      <c r="A296" s="10" t="s">
        <v>7</v>
      </c>
      <c r="B296" s="66">
        <f>1+MAX($B$13:B295)</f>
        <v>71</v>
      </c>
      <c r="C296" s="67" t="s">
        <v>99</v>
      </c>
      <c r="D296" s="67"/>
      <c r="E296" s="67" t="s">
        <v>64</v>
      </c>
      <c r="F296" s="68" t="s">
        <v>131</v>
      </c>
      <c r="G296" s="67" t="s">
        <v>41</v>
      </c>
      <c r="H296" s="72">
        <v>600</v>
      </c>
      <c r="I296" s="72"/>
      <c r="J296" s="72"/>
      <c r="K296" s="73"/>
      <c r="L296" s="74">
        <f>ROUND((ROUND(H296,3))*(ROUND(K296,2)),2)</f>
        <v>0</v>
      </c>
    </row>
    <row r="297" spans="1:12" x14ac:dyDescent="0.2">
      <c r="A297" s="10" t="s">
        <v>6</v>
      </c>
      <c r="B297" s="21"/>
      <c r="C297" s="17"/>
      <c r="D297" s="17"/>
      <c r="E297" s="17"/>
      <c r="F297" s="69"/>
      <c r="G297" s="11"/>
      <c r="H297" s="11"/>
      <c r="I297" s="11"/>
      <c r="J297" s="11"/>
      <c r="K297" s="11"/>
      <c r="L297" s="22"/>
    </row>
    <row r="298" spans="1:12" x14ac:dyDescent="0.2">
      <c r="A298" s="10" t="s">
        <v>8</v>
      </c>
      <c r="B298" s="21"/>
      <c r="C298" s="17"/>
      <c r="D298" s="17"/>
      <c r="E298" s="17"/>
      <c r="F298" s="70" t="s">
        <v>42</v>
      </c>
      <c r="G298" s="11"/>
      <c r="H298" s="11"/>
      <c r="I298" s="11"/>
      <c r="J298" s="11"/>
      <c r="K298" s="11"/>
      <c r="L298" s="22"/>
    </row>
    <row r="299" spans="1:12" ht="79.5" thickBot="1" x14ac:dyDescent="0.25">
      <c r="A299" s="10" t="s">
        <v>9</v>
      </c>
      <c r="B299" s="23"/>
      <c r="C299" s="19"/>
      <c r="D299" s="19"/>
      <c r="E299" s="19"/>
      <c r="F299" s="71" t="s">
        <v>135</v>
      </c>
      <c r="G299" s="12"/>
      <c r="H299" s="12"/>
      <c r="I299" s="12"/>
      <c r="J299" s="12"/>
      <c r="K299" s="12"/>
      <c r="L299" s="24"/>
    </row>
    <row r="300" spans="1:12" ht="13.5" thickBot="1" x14ac:dyDescent="0.25">
      <c r="A300" s="96"/>
      <c r="B300" s="98" t="s">
        <v>211</v>
      </c>
      <c r="C300" s="87" t="s">
        <v>212</v>
      </c>
      <c r="D300" s="87"/>
      <c r="E300" s="87"/>
      <c r="F300" s="87" t="s">
        <v>67</v>
      </c>
      <c r="G300" s="89"/>
      <c r="H300" s="89"/>
      <c r="I300" s="89"/>
      <c r="J300" s="89"/>
      <c r="K300" s="89"/>
      <c r="L300" s="90">
        <f>SUM(L112:L299)</f>
        <v>0</v>
      </c>
    </row>
    <row r="301" spans="1:12" ht="13.5" thickBot="1" x14ac:dyDescent="0.25">
      <c r="A301" s="1" t="s">
        <v>32</v>
      </c>
      <c r="B301" s="91" t="s">
        <v>21</v>
      </c>
      <c r="C301" s="65" t="s">
        <v>217</v>
      </c>
      <c r="D301" s="93"/>
      <c r="E301" s="93"/>
      <c r="F301" s="92" t="s">
        <v>136</v>
      </c>
      <c r="G301" s="94"/>
      <c r="H301" s="94"/>
      <c r="I301" s="94"/>
      <c r="J301" s="94"/>
      <c r="K301" s="94"/>
      <c r="L301" s="95"/>
    </row>
    <row r="302" spans="1:12" ht="23.25" thickBot="1" x14ac:dyDescent="0.25">
      <c r="A302" s="10" t="s">
        <v>7</v>
      </c>
      <c r="B302" s="66">
        <f>1+MAX($B$13:B301)</f>
        <v>72</v>
      </c>
      <c r="C302" s="67" t="s">
        <v>208</v>
      </c>
      <c r="D302" s="67"/>
      <c r="E302" s="67" t="s">
        <v>39</v>
      </c>
      <c r="F302" s="68" t="s">
        <v>209</v>
      </c>
      <c r="G302" s="67" t="s">
        <v>140</v>
      </c>
      <c r="H302" s="72">
        <v>10</v>
      </c>
      <c r="I302" s="72"/>
      <c r="J302" s="72"/>
      <c r="K302" s="73"/>
      <c r="L302" s="74">
        <f>ROUND((ROUND(H302,3))*(ROUND(K302,2)),2)</f>
        <v>0</v>
      </c>
    </row>
    <row r="303" spans="1:12" x14ac:dyDescent="0.2">
      <c r="A303" s="10" t="s">
        <v>6</v>
      </c>
      <c r="B303" s="21"/>
      <c r="C303" s="17"/>
      <c r="D303" s="17"/>
      <c r="E303" s="17"/>
      <c r="F303" s="69"/>
      <c r="G303" s="11"/>
      <c r="H303" s="11"/>
      <c r="I303" s="11"/>
      <c r="J303" s="11"/>
      <c r="K303" s="11"/>
      <c r="L303" s="22"/>
    </row>
    <row r="304" spans="1:12" x14ac:dyDescent="0.2">
      <c r="A304" s="10" t="s">
        <v>8</v>
      </c>
      <c r="B304" s="21"/>
      <c r="C304" s="17"/>
      <c r="D304" s="17"/>
      <c r="E304" s="17"/>
      <c r="F304" s="70" t="s">
        <v>42</v>
      </c>
      <c r="G304" s="11"/>
      <c r="H304" s="11"/>
      <c r="I304" s="11"/>
      <c r="J304" s="11"/>
      <c r="K304" s="11"/>
      <c r="L304" s="22"/>
    </row>
    <row r="305" spans="1:12" ht="12" thickBot="1" x14ac:dyDescent="0.25">
      <c r="A305" s="10" t="s">
        <v>9</v>
      </c>
      <c r="B305" s="23"/>
      <c r="C305" s="19"/>
      <c r="D305" s="19"/>
      <c r="E305" s="19"/>
      <c r="F305" s="71" t="s">
        <v>210</v>
      </c>
      <c r="G305" s="12"/>
      <c r="H305" s="12"/>
      <c r="I305" s="12"/>
      <c r="J305" s="12"/>
      <c r="K305" s="12"/>
      <c r="L305" s="24"/>
    </row>
    <row r="306" spans="1:12" ht="23.25" thickBot="1" x14ac:dyDescent="0.25">
      <c r="A306" s="10" t="s">
        <v>7</v>
      </c>
      <c r="B306" s="66">
        <f>1+MAX($B$13:B305)</f>
        <v>73</v>
      </c>
      <c r="C306" s="67" t="s">
        <v>137</v>
      </c>
      <c r="D306" s="67"/>
      <c r="E306" s="67" t="s">
        <v>39</v>
      </c>
      <c r="F306" s="68" t="s">
        <v>139</v>
      </c>
      <c r="G306" s="67" t="s">
        <v>140</v>
      </c>
      <c r="H306" s="72">
        <v>0.10000000149011612</v>
      </c>
      <c r="I306" s="72"/>
      <c r="J306" s="72"/>
      <c r="K306" s="73"/>
      <c r="L306" s="74">
        <f>ROUND((ROUND(H306,3))*(ROUND(K306,2)),2)</f>
        <v>0</v>
      </c>
    </row>
    <row r="307" spans="1:12" x14ac:dyDescent="0.2">
      <c r="A307" s="10" t="s">
        <v>6</v>
      </c>
      <c r="B307" s="21"/>
      <c r="C307" s="17"/>
      <c r="D307" s="17"/>
      <c r="E307" s="17"/>
      <c r="F307" s="69"/>
      <c r="G307" s="11"/>
      <c r="H307" s="11"/>
      <c r="I307" s="11"/>
      <c r="J307" s="11"/>
      <c r="K307" s="11"/>
      <c r="L307" s="22"/>
    </row>
    <row r="308" spans="1:12" x14ac:dyDescent="0.2">
      <c r="A308" s="10" t="s">
        <v>8</v>
      </c>
      <c r="B308" s="21"/>
      <c r="C308" s="17"/>
      <c r="D308" s="17"/>
      <c r="E308" s="17"/>
      <c r="F308" s="70" t="s">
        <v>42</v>
      </c>
      <c r="G308" s="11"/>
      <c r="H308" s="11"/>
      <c r="I308" s="11"/>
      <c r="J308" s="11"/>
      <c r="K308" s="11"/>
      <c r="L308" s="22"/>
    </row>
    <row r="309" spans="1:12" ht="12" thickBot="1" x14ac:dyDescent="0.25">
      <c r="A309" s="10" t="s">
        <v>9</v>
      </c>
      <c r="B309" s="23"/>
      <c r="C309" s="19"/>
      <c r="D309" s="19"/>
      <c r="E309" s="19"/>
      <c r="F309" s="71" t="s">
        <v>210</v>
      </c>
      <c r="G309" s="12"/>
      <c r="H309" s="12"/>
      <c r="I309" s="12"/>
      <c r="J309" s="12"/>
      <c r="K309" s="12"/>
      <c r="L309" s="24"/>
    </row>
    <row r="310" spans="1:12" ht="23.25" thickBot="1" x14ac:dyDescent="0.25">
      <c r="A310" s="10" t="s">
        <v>7</v>
      </c>
      <c r="B310" s="66">
        <f>1+MAX($B$13:B309)</f>
        <v>74</v>
      </c>
      <c r="C310" s="67" t="s">
        <v>138</v>
      </c>
      <c r="D310" s="67"/>
      <c r="E310" s="67" t="s">
        <v>39</v>
      </c>
      <c r="F310" s="68" t="s">
        <v>141</v>
      </c>
      <c r="G310" s="67" t="s">
        <v>140</v>
      </c>
      <c r="H310" s="72">
        <v>0.10000000149011612</v>
      </c>
      <c r="I310" s="72"/>
      <c r="J310" s="72"/>
      <c r="K310" s="73"/>
      <c r="L310" s="74">
        <f>ROUND((ROUND(H310,3))*(ROUND(K310,2)),2)</f>
        <v>0</v>
      </c>
    </row>
    <row r="311" spans="1:12" x14ac:dyDescent="0.2">
      <c r="A311" s="10" t="s">
        <v>6</v>
      </c>
      <c r="B311" s="21"/>
      <c r="C311" s="17"/>
      <c r="D311" s="17"/>
      <c r="E311" s="17"/>
      <c r="F311" s="69"/>
      <c r="G311" s="11"/>
      <c r="H311" s="11"/>
      <c r="I311" s="11"/>
      <c r="J311" s="11"/>
      <c r="K311" s="11"/>
      <c r="L311" s="22"/>
    </row>
    <row r="312" spans="1:12" x14ac:dyDescent="0.2">
      <c r="A312" s="10" t="s">
        <v>8</v>
      </c>
      <c r="B312" s="21"/>
      <c r="C312" s="17"/>
      <c r="D312" s="17"/>
      <c r="E312" s="17"/>
      <c r="F312" s="70" t="s">
        <v>42</v>
      </c>
      <c r="G312" s="11"/>
      <c r="H312" s="11"/>
      <c r="I312" s="11"/>
      <c r="J312" s="11"/>
      <c r="K312" s="11"/>
      <c r="L312" s="22"/>
    </row>
    <row r="313" spans="1:12" ht="12" thickBot="1" x14ac:dyDescent="0.25">
      <c r="A313" s="10" t="s">
        <v>9</v>
      </c>
      <c r="B313" s="23"/>
      <c r="C313" s="19"/>
      <c r="D313" s="19"/>
      <c r="E313" s="19"/>
      <c r="F313" s="71" t="s">
        <v>210</v>
      </c>
      <c r="G313" s="12"/>
      <c r="H313" s="12"/>
      <c r="I313" s="12"/>
      <c r="J313" s="12"/>
      <c r="K313" s="12"/>
      <c r="L313" s="24"/>
    </row>
    <row r="314" spans="1:12" ht="13.5" thickBot="1" x14ac:dyDescent="0.25">
      <c r="A314" s="96"/>
      <c r="B314" s="97" t="s">
        <v>211</v>
      </c>
      <c r="C314" s="82" t="s">
        <v>212</v>
      </c>
      <c r="D314" s="82"/>
      <c r="E314" s="82"/>
      <c r="F314" s="82" t="s">
        <v>136</v>
      </c>
      <c r="G314" s="83"/>
      <c r="H314" s="83"/>
      <c r="I314" s="83"/>
      <c r="J314" s="83"/>
      <c r="K314" s="83"/>
      <c r="L314" s="84">
        <f>SUM(L302:L313)</f>
        <v>0</v>
      </c>
    </row>
    <row r="1281" spans="2:12" ht="12" thickBot="1" x14ac:dyDescent="0.25">
      <c r="B1281" s="76"/>
      <c r="C1281" s="76"/>
      <c r="D1281" s="76"/>
      <c r="E1281" s="76"/>
      <c r="F1281" s="76"/>
      <c r="G1281" s="77"/>
      <c r="H1281" s="77"/>
      <c r="I1281" s="77"/>
      <c r="J1281" s="77"/>
      <c r="K1281" s="77"/>
      <c r="L1281" s="77"/>
    </row>
    <row r="1282" spans="2:12" ht="12" thickTop="1" x14ac:dyDescent="0.2"/>
  </sheetData>
  <sheetProtection formatCells="0" formatColumns="0" formatRows="0" insertColumns="0" insertRows="0" deleteColumns="0" deleteRows="0" sort="0" autoFilter="0"/>
  <autoFilter ref="A12:L314"/>
  <mergeCells count="28">
    <mergeCell ref="B4:D4"/>
    <mergeCell ref="I4:J4"/>
    <mergeCell ref="B1:H1"/>
    <mergeCell ref="B2:C2"/>
    <mergeCell ref="I2:J2"/>
    <mergeCell ref="K2:L2"/>
    <mergeCell ref="K3:L3"/>
    <mergeCell ref="F5:H5"/>
    <mergeCell ref="I5:J5"/>
    <mergeCell ref="F6:H6"/>
    <mergeCell ref="I6:J6"/>
    <mergeCell ref="B7:D7"/>
    <mergeCell ref="F7:H7"/>
    <mergeCell ref="I7:J7"/>
    <mergeCell ref="H10:H12"/>
    <mergeCell ref="I10:I12"/>
    <mergeCell ref="J10:J12"/>
    <mergeCell ref="K10:L11"/>
    <mergeCell ref="B8:D8"/>
    <mergeCell ref="G8:H8"/>
    <mergeCell ref="I8:J8"/>
    <mergeCell ref="B9:J9"/>
    <mergeCell ref="B10:B12"/>
    <mergeCell ref="C10:C12"/>
    <mergeCell ref="D10:D12"/>
    <mergeCell ref="E10:E12"/>
    <mergeCell ref="F10:F12"/>
    <mergeCell ref="G10:G12"/>
  </mergeCells>
  <conditionalFormatting sqref="F6">
    <cfRule type="expression" dxfId="1" priority="1">
      <formula>$E$5="Ostatní"</formula>
    </cfRule>
    <cfRule type="expression" dxfId="0" priority="2">
      <formula>$E$6="Ostatní"</formula>
    </cfRule>
  </conditionalFormatting>
  <dataValidations count="14">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list" allowBlank="1" showInputMessage="1" showErrorMessage="1" promptTitle="Výběr stádia dle seznamu:" prompt="Stádium 3_x000a_Stádium 2" sqref="E5">
      <formula1>"Stádium 2,Stádium 3"</formula1>
    </dataValidation>
    <dataValidation type="date" allowBlank="1" showInputMessage="1" showErrorMessage="1" sqref="L8">
      <formula1>42370</formula1>
      <formula2>55153</formula2>
    </dataValidation>
    <dataValidation type="list" allowBlank="1" showInputMessage="1" showErrorMessage="1" sqref="E6">
      <formula1>"SŽDC s.o., Ostatní"</formula1>
    </dataValidation>
    <dataValidation type="list" allowBlank="1" showInputMessage="1" showErrorMessage="1" sqref="E4">
      <formula1>#REF!</formula1>
    </dataValidation>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21 F25 F29 F33 F37 F41 F45 F49 F53 F57 F61 F65 F69 F73 F77 F81 F85 F89 F93 F97 F101 F105 F109 F115 F119 F123 F127 F131 F135 F139 F143 F147 F151 F155 F159 F163 F167 F171 F175 F179 F183 F187 F191 F195 F199 F203 F207 F211 F215 F219 F223 F227 F231 F235 F239 F243 F247 F251 F255 F259 F263 F267 F271 F275 F279 F283 F287 F291 F295 F299 F305 F309 F313"/>
    <dataValidation allowBlank="1" showInputMessage="1" showErrorMessage="1" promptTitle="Výkaz výměr:" prompt="způsob stanovení množství položky, nebo odkaz na příslušnou přílohu dokumentace." sqref="F20 F24 F28 F32 F36 F40 F44 F48 F52 F56 F60 F64 F68 F72 F76 F80 F84 F88 F92 F96 F100 F104 F108 F114 F118 F122 F126 F130 F134 F138 F142 F146 F150 F154 F158 F162 F166 F170 F174 F178 F182 F186 F190 F194 F198 F202 F206 F210 F214 F218 F222 F226 F230 F234 F238 F242 F246 F250 F254 F258 F262 F266 F270 F274 F278 F282 F286 F290 F294 F298 F304 F308 F312"/>
    <dataValidation allowBlank="1" showInputMessage="1" showErrorMessage="1" promptTitle="Popis položky" prompt="doplnňující název položky pro upřesnění popisu a charakteristiky dané položky. V případě, že název položky odpovídá popisu položky, pole zůstane bez vyplnění." sqref="F19 F23 F27 F31 F35 F39 F43 F47 F51 F55 F59 F63 F67 F71 F75 F79 F83 F87 F91 F95 F99 F103 F107 F113 F117 F121 F125 F129 F133 F137 F141 F145 F149 F153 F157 F161 F165 F169 F173 F177 F181 F185 F189 F193 F197 F201 F205 F209 F213 F217 F221 F225 F229 F233 F237 F241 F245 F249 F253 F257 F261 F265 F269 F273 F277 F281 F285 F289 F293 F297 F303 F307 F311"/>
    <dataValidation allowBlank="1" showInputMessage="1" showErrorMessage="1" promptTitle="Název položky" prompt="Přesný název položky dle cenové soustavy, nebo vlastní název v případě položky mimo cenovou soustavu." sqref="F18 F22 F26 F30 F34 F38 F42 F46 F50 F54 F58 F62 F66 F70 F74 F78 F82 F86 F90 F94 F98 F102 F106 F112 F116 F120 F124 F128 F132 F136 F140 F144 F148 F152 F156 F160 F164 F168 F172 F176 F180 F184 F188 F192 F196 F200 F204 F208 F212 F216 F220 F224 F228 F232 F236 F240 F244 F248 F252 F256 F260 F264 F268 F272 F276 F280 F284 F288 F292 F296 F302 F306 F310"/>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5" min="1" max="11" man="1"/>
    <brk id="97" min="1" max="11" man="1"/>
    <brk id="151" min="1" max="11" man="1"/>
    <brk id="207" min="1" max="11" man="1"/>
    <brk id="263" min="1" max="11" man="1"/>
    <brk id="1011" max="11"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35" customWidth="1"/>
    <col min="2" max="2" width="4.42578125" style="13" customWidth="1"/>
    <col min="3" max="3" width="10.5703125" style="13" customWidth="1"/>
    <col min="4" max="5" width="10" style="13" customWidth="1"/>
    <col min="6" max="6" width="74.140625" style="13" customWidth="1"/>
    <col min="7" max="7" width="9" style="14" customWidth="1"/>
    <col min="8" max="8" width="13" style="14" customWidth="1"/>
    <col min="9" max="10" width="9" style="14" customWidth="1"/>
    <col min="11" max="12" width="12.85546875" style="14" customWidth="1"/>
    <col min="13" max="16384" width="9.140625" style="13"/>
  </cols>
  <sheetData>
    <row r="1" spans="1:12" s="1" customFormat="1" ht="13.5" customHeight="1" thickBot="1" x14ac:dyDescent="0.35">
      <c r="A1" s="10" t="s">
        <v>7</v>
      </c>
      <c r="B1" s="66"/>
      <c r="C1" s="67"/>
      <c r="D1" s="67"/>
      <c r="E1" s="67"/>
      <c r="F1" s="68"/>
      <c r="G1" s="67"/>
      <c r="H1" s="72"/>
      <c r="I1" s="72"/>
      <c r="J1" s="72"/>
      <c r="K1" s="73"/>
      <c r="L1" s="74">
        <f>ROUND((ROUND(H1,3))*(ROUND(K1,2)),2)</f>
        <v>0</v>
      </c>
    </row>
    <row r="2" spans="1:12" s="1" customFormat="1" ht="12.75" customHeight="1" x14ac:dyDescent="0.3">
      <c r="A2" s="10" t="s">
        <v>6</v>
      </c>
      <c r="B2" s="21"/>
      <c r="C2" s="17"/>
      <c r="D2" s="17"/>
      <c r="E2" s="17"/>
      <c r="F2" s="69"/>
      <c r="G2" s="11"/>
      <c r="H2" s="11"/>
      <c r="I2" s="11"/>
      <c r="J2" s="11"/>
      <c r="K2" s="11"/>
      <c r="L2" s="22"/>
    </row>
    <row r="3" spans="1:12" s="1" customFormat="1" ht="12.75" customHeight="1" x14ac:dyDescent="0.3">
      <c r="A3" s="10" t="s">
        <v>8</v>
      </c>
      <c r="B3" s="21"/>
      <c r="C3" s="17"/>
      <c r="D3" s="17"/>
      <c r="E3" s="17"/>
      <c r="F3" s="70"/>
      <c r="G3" s="11"/>
      <c r="H3" s="11"/>
      <c r="I3" s="11"/>
      <c r="J3" s="11"/>
      <c r="K3" s="11"/>
      <c r="L3" s="22"/>
    </row>
    <row r="4" spans="1:12" s="1" customFormat="1" ht="12.75" customHeight="1" thickBot="1" x14ac:dyDescent="0.35">
      <c r="A4" s="10" t="s">
        <v>9</v>
      </c>
      <c r="B4" s="23"/>
      <c r="C4" s="19"/>
      <c r="D4" s="19"/>
      <c r="E4" s="19"/>
      <c r="F4" s="71"/>
      <c r="G4" s="12"/>
      <c r="H4" s="12"/>
      <c r="I4" s="12"/>
      <c r="J4" s="12"/>
      <c r="K4" s="12"/>
      <c r="L4" s="24"/>
    </row>
    <row r="5" spans="1:12" s="1" customFormat="1" ht="48" customHeight="1" thickBot="1" x14ac:dyDescent="0.35">
      <c r="A5" s="10"/>
      <c r="B5" s="17"/>
      <c r="C5" s="17"/>
      <c r="D5" s="17"/>
      <c r="E5" s="17"/>
      <c r="F5" s="29"/>
      <c r="G5" s="11"/>
      <c r="H5" s="11"/>
      <c r="I5" s="11"/>
      <c r="J5" s="11"/>
      <c r="K5" s="11"/>
      <c r="L5" s="12"/>
    </row>
    <row r="6" spans="1:12" s="10" customFormat="1" ht="12.75" thickBot="1" x14ac:dyDescent="0.3">
      <c r="A6" s="78" t="s">
        <v>38</v>
      </c>
      <c r="B6" s="30" t="s">
        <v>36</v>
      </c>
      <c r="C6" s="31"/>
      <c r="D6" s="8"/>
      <c r="E6" s="8"/>
      <c r="F6" s="8" t="s">
        <v>10</v>
      </c>
      <c r="G6" s="31"/>
      <c r="H6" s="31"/>
      <c r="I6" s="31"/>
      <c r="J6" s="31"/>
      <c r="K6" s="31"/>
      <c r="L6" s="32"/>
    </row>
    <row r="7" spans="1:12" s="10" customFormat="1" ht="10.15" x14ac:dyDescent="0.3">
      <c r="G7" s="33"/>
      <c r="H7" s="33"/>
      <c r="I7" s="33"/>
      <c r="J7" s="33"/>
      <c r="K7" s="33"/>
      <c r="L7" s="33"/>
    </row>
    <row r="8" spans="1:12" s="1" customFormat="1" ht="10.15" x14ac:dyDescent="0.3">
      <c r="A8" s="10"/>
      <c r="G8" s="34"/>
      <c r="H8" s="34"/>
      <c r="I8" s="34"/>
      <c r="J8" s="34"/>
      <c r="K8" s="34"/>
      <c r="L8" s="34"/>
    </row>
    <row r="9" spans="1:12" s="1" customFormat="1" ht="10.15" x14ac:dyDescent="0.3">
      <c r="A9" s="10"/>
      <c r="G9" s="34"/>
      <c r="H9" s="34"/>
      <c r="I9" s="34"/>
      <c r="J9" s="34"/>
      <c r="K9" s="34"/>
      <c r="L9" s="34"/>
    </row>
    <row r="10" spans="1:12" s="1" customFormat="1" ht="10.15" x14ac:dyDescent="0.3">
      <c r="A10" s="10"/>
      <c r="G10" s="34"/>
      <c r="H10" s="34"/>
      <c r="I10" s="34"/>
      <c r="J10" s="34"/>
      <c r="K10" s="34"/>
      <c r="L10" s="34"/>
    </row>
    <row r="11" spans="1:12" s="1" customFormat="1" ht="10.15" x14ac:dyDescent="0.3">
      <c r="A11" s="10"/>
      <c r="G11" s="34"/>
      <c r="H11" s="34"/>
      <c r="I11" s="34"/>
      <c r="J11" s="34"/>
      <c r="K11" s="34"/>
      <c r="L11" s="34"/>
    </row>
    <row r="12" spans="1:12" s="1" customFormat="1" ht="10.15" x14ac:dyDescent="0.3">
      <c r="A12" s="10"/>
      <c r="G12" s="34"/>
      <c r="H12" s="34"/>
      <c r="I12" s="34"/>
      <c r="J12" s="34"/>
      <c r="K12" s="34"/>
      <c r="L12" s="34"/>
    </row>
    <row r="13" spans="1:12" s="1" customFormat="1" ht="10.15" x14ac:dyDescent="0.3">
      <c r="A13" s="10"/>
      <c r="G13" s="34"/>
      <c r="H13" s="34"/>
      <c r="I13" s="34"/>
      <c r="J13" s="34"/>
      <c r="K13" s="34"/>
      <c r="L13" s="34"/>
    </row>
    <row r="14" spans="1:12" s="1" customFormat="1" ht="10.15" x14ac:dyDescent="0.3">
      <c r="A14" s="10"/>
      <c r="G14" s="34"/>
      <c r="H14" s="34"/>
      <c r="I14" s="34"/>
      <c r="J14" s="34"/>
      <c r="K14" s="34"/>
      <c r="L14" s="34"/>
    </row>
    <row r="15" spans="1:12" s="1" customFormat="1" ht="10.15" x14ac:dyDescent="0.3">
      <c r="A15" s="10"/>
      <c r="G15" s="34"/>
      <c r="H15" s="34"/>
      <c r="I15" s="34"/>
      <c r="J15" s="34"/>
      <c r="K15" s="34"/>
      <c r="L15" s="34"/>
    </row>
    <row r="16" spans="1:12" s="1" customFormat="1" ht="10.15" x14ac:dyDescent="0.3">
      <c r="A16" s="10"/>
      <c r="G16" s="34"/>
      <c r="H16" s="34"/>
      <c r="I16" s="34"/>
      <c r="J16" s="34"/>
      <c r="K16" s="34"/>
      <c r="L16" s="34"/>
    </row>
    <row r="17" spans="1:12" s="1" customFormat="1" ht="10.15" x14ac:dyDescent="0.3">
      <c r="A17" s="10"/>
      <c r="G17" s="34"/>
      <c r="H17" s="34"/>
      <c r="I17" s="34"/>
      <c r="J17" s="34"/>
      <c r="K17" s="34"/>
      <c r="L17" s="34"/>
    </row>
    <row r="18" spans="1:12" s="1" customFormat="1" ht="10.15" x14ac:dyDescent="0.3">
      <c r="A18" s="10"/>
      <c r="G18" s="34"/>
      <c r="H18" s="34"/>
      <c r="I18" s="34"/>
      <c r="J18" s="34"/>
      <c r="K18" s="34"/>
      <c r="L18" s="34"/>
    </row>
    <row r="19" spans="1:12" s="1" customFormat="1" ht="10.15" x14ac:dyDescent="0.3">
      <c r="A19" s="10"/>
      <c r="G19" s="34"/>
      <c r="H19" s="34"/>
      <c r="I19" s="34"/>
      <c r="J19" s="34"/>
      <c r="K19" s="34"/>
      <c r="L19" s="34"/>
    </row>
    <row r="20" spans="1:12" s="1" customFormat="1" ht="10.15" x14ac:dyDescent="0.3">
      <c r="A20" s="10"/>
      <c r="G20" s="34"/>
      <c r="H20" s="34"/>
      <c r="I20" s="34"/>
      <c r="J20" s="34"/>
      <c r="K20" s="34"/>
      <c r="L20" s="34"/>
    </row>
    <row r="21" spans="1:12" s="1" customFormat="1" ht="10.15" x14ac:dyDescent="0.3">
      <c r="A21" s="10"/>
      <c r="G21" s="34"/>
      <c r="H21" s="34"/>
      <c r="I21" s="34"/>
      <c r="J21" s="34"/>
      <c r="K21" s="34"/>
      <c r="L21" s="34"/>
    </row>
    <row r="22" spans="1:12" s="1" customFormat="1" ht="10.15" x14ac:dyDescent="0.3">
      <c r="A22" s="10"/>
      <c r="G22" s="34"/>
      <c r="H22" s="34"/>
      <c r="I22" s="34"/>
      <c r="J22" s="34"/>
      <c r="K22" s="34"/>
      <c r="L22" s="34"/>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PS 12-02-01</vt:lpstr>
      <vt:lpstr>hide</vt:lpstr>
      <vt:lpstr>'PS 12-02-01'!Názvy_tisku</vt:lpstr>
      <vt:lpstr>'PS 12-02-01'!Oblast_tisku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jíza</cp:lastModifiedBy>
  <cp:lastPrinted>2017-08-30T13:52:16Z</cp:lastPrinted>
  <dcterms:created xsi:type="dcterms:W3CDTF">2015-03-16T09:47:49Z</dcterms:created>
  <dcterms:modified xsi:type="dcterms:W3CDTF">2018-06-27T10:39:51Z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W_WorkDir">
    <vt:lpwstr>d:\pw_data\jiri.zakravsky\</vt:lpwstr>
  </property>
</Properties>
</file>