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SOPS!$B$1:$L$151</definedName>
    <definedName name="Print_Area" localSheetId="0">SOPS!$B$1:$L$216</definedName>
    <definedName name="Print_Titles" localSheetId="0">SOPS!$9:$12</definedName>
  </definedNames>
  <calcPr calcId="145621"/>
</workbook>
</file>

<file path=xl/calcChain.xml><?xml version="1.0" encoding="utf-8"?>
<calcChain xmlns="http://schemas.openxmlformats.org/spreadsheetml/2006/main">
  <c r="L102" i="1" l="1"/>
  <c r="J102" i="1"/>
  <c r="J151" i="1" l="1"/>
  <c r="L146" i="1"/>
  <c r="J146" i="1"/>
  <c r="L142" i="1"/>
  <c r="J142" i="1"/>
  <c r="L138" i="1"/>
  <c r="J138" i="1"/>
  <c r="L134" i="1"/>
  <c r="J134" i="1"/>
  <c r="L130" i="1"/>
  <c r="L151" i="1" s="1"/>
  <c r="J130" i="1"/>
  <c r="L126" i="1"/>
  <c r="J126" i="1"/>
  <c r="J123" i="1"/>
  <c r="L118" i="1"/>
  <c r="J118" i="1"/>
  <c r="L114" i="1"/>
  <c r="L123" i="1" s="1"/>
  <c r="J114" i="1"/>
  <c r="L110" i="1"/>
  <c r="J110" i="1"/>
  <c r="J107" i="1"/>
  <c r="L98" i="1"/>
  <c r="J98" i="1"/>
  <c r="L94" i="1"/>
  <c r="L107" i="1" s="1"/>
  <c r="J94" i="1"/>
  <c r="J91" i="1"/>
  <c r="L86" i="1"/>
  <c r="J86" i="1"/>
  <c r="L82" i="1"/>
  <c r="L91" i="1" s="1"/>
  <c r="J82" i="1"/>
  <c r="L79" i="1"/>
  <c r="J79" i="1"/>
  <c r="L74" i="1"/>
  <c r="J74" i="1"/>
  <c r="J71" i="1"/>
  <c r="L66" i="1"/>
  <c r="J66" i="1"/>
  <c r="L62" i="1"/>
  <c r="L71" i="1" s="1"/>
  <c r="J62" i="1"/>
  <c r="J59" i="1"/>
  <c r="L54" i="1"/>
  <c r="J54" i="1"/>
  <c r="L50" i="1"/>
  <c r="J50" i="1"/>
  <c r="L46" i="1"/>
  <c r="J46" i="1"/>
  <c r="L42" i="1"/>
  <c r="J42" i="1"/>
  <c r="L38" i="1"/>
  <c r="J38" i="1"/>
  <c r="L34" i="1"/>
  <c r="J34" i="1"/>
  <c r="L30" i="1"/>
  <c r="L59" i="1" s="1"/>
  <c r="J30" i="1"/>
  <c r="J27" i="1"/>
  <c r="L22" i="1"/>
  <c r="J22" i="1"/>
  <c r="L18" i="1"/>
  <c r="J18" i="1"/>
  <c r="L14" i="1"/>
  <c r="L27" i="1" s="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<sst xmlns="http://schemas.openxmlformats.org/spreadsheetml/2006/main" count="444" uniqueCount="231">
  <si>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</si>
  <si>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</si>
  <si>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</si>
  <si>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</si>
  <si>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</si>
  <si>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</si>
  <si>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</si>
  <si>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</si>
  <si>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</si>
  <si>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</si>
  <si>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</si>
  <si>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</si>
  <si>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</si>
  <si>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</si>
  <si>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</si>
  <si>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</si>
  <si>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</si>
  <si>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</si>
  <si>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</si>
  <si>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</si>
  <si>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</si>
  <si>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</si>
  <si>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</si>
  <si>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</si>
  <si>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</si>
  <si>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</si>
  <si>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</si>
  <si>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</si>
  <si>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</si>
  <si>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</si>
  <si>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</si>
  <si>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</si>
  <si>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</si>
  <si>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</si>
  <si>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</si>
  <si>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</si>
  <si>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</si>
  <si>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</si>
  <si>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</si>
  <si>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</si>
  <si>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</si>
  <si>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</si>
  <si>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</si>
  <si>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</si>
  <si>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</si>
  <si>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</si>
  <si>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</si>
  <si>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</si>
  <si>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</si>
  <si>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</si>
  <si>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</si>
  <si>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</si>
  <si>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</si>
  <si>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</si>
  <si>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</si>
  <si>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</si>
  <si>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</si>
  <si>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</si>
  <si>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</si>
  <si>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</si>
  <si>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</si>
  <si>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</si>
  <si>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</si>
  <si>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</si>
  <si>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</si>
  <si>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</si>
  <si>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</si>
  <si>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</si>
  <si>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</si>
  <si>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</si>
  <si>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</si>
  <si>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</si>
  <si>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</si>
  <si>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</si>
  <si>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</si>
  <si>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</si>
  <si>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</si>
  <si>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</si>
  <si>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</si>
  <si>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</si>
  <si>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</si>
  <si>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</si>
  <si>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</si>
  <si>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</si>
  <si>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</si>
  <si>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</si>
  <si>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</si>
  <si>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</si>
  <si>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</si>
  <si>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</si>
  <si>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</si>
  <si>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</si>
  <si>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</si>
  <si>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</si>
  <si>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</si>
  <si>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</si>
  <si>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</si>
  <si>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</si>
  <si>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</si>
  <si>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</si>
  <si>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</si>
  <si>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</si>
  <si>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</si>
  <si>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</si>
  <si>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</si>
  <si>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</si>
  <si>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</si>
  <si>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</si>
  <si>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</si>
  <si>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</si>
  <si>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</si>
  <si>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</si>
  <si>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11-14-03</t>
  </si>
  <si>
    <t>Zast.Chotějovice,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</si>
  <si>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</si>
  <si>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</si>
  <si>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</si>
  <si>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</si>
  <si>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</si>
  <si>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</si>
  <si>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</si>
  <si>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</si>
  <si>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</si>
  <si>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</si>
  <si>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</si>
  <si>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1: 199,08; dle VK/61</t>
  </si>
  <si>
    <t>Technická specifikace položky odpovídá příslušné cenové soustavě</t>
  </si>
  <si>
    <t>015130</t>
  </si>
  <si>
    <t>POPLATKY ZA LIKVIDACŮ ODPADŮ NEKONTAMINOVANÝCH - 17 03 02  VYBOURANÝ ASFALTOVÝ BETON BEZ DEHTU</t>
  </si>
  <si>
    <t>1: 41,04;dle VK/62</t>
  </si>
  <si>
    <t>015140</t>
  </si>
  <si>
    <t>POPLATKY ZA LIKVIDACŮ ODPADŮ NEKONTAMINOVANÝCH - 17 01 01  BETON Z DEMOLIC OBJEKTŮ, ZÁKLADŮ TV</t>
  </si>
  <si>
    <t>1: 50,56+97,58; dle VK/63+64</t>
  </si>
  <si>
    <t>10</t>
  </si>
  <si>
    <t>121108</t>
  </si>
  <si>
    <t>SEJMUTÍ ORNICE NEBO LESNÍ PŮDY S ODVOZEM DO 20KM</t>
  </si>
  <si>
    <t>M3</t>
  </si>
  <si>
    <t>1: 24,10; dle VK/11, skládka Růžodol 24 km</t>
  </si>
  <si>
    <t>121109</t>
  </si>
  <si>
    <t>PŘÍPLATEK ZA DALŠÍ 1KM DOPRAVY ORNICE</t>
  </si>
  <si>
    <t>1: (24-20)*24,10; dle VK/11, skládka Růžodol celkem 24 km</t>
  </si>
  <si>
    <t>123738</t>
  </si>
  <si>
    <t>ODKOP PRO SPOD STAVBU SILNIC A ŽELEZNIC TŘ. I, ODVOZ DO 20KM</t>
  </si>
  <si>
    <t>1: 110,60; dle VK/12, na skládku</t>
  </si>
  <si>
    <t>123739</t>
  </si>
  <si>
    <t>PŘÍPLATEK ZA DALŠÍ 1KM DOPRAVY ZEMINY</t>
  </si>
  <si>
    <t>1: 110,60*(24-20); dle VK/12, skládka Růžodol, celkem 24 km</t>
  </si>
  <si>
    <t>125731</t>
  </si>
  <si>
    <t>VYKOPÁVKY ZE ZEMNÍKŮ A SKLÁDEK TŘ. I, ODVOZ DO 1KM</t>
  </si>
  <si>
    <t>1: 427; dle VK/13, naložení a dovoz z mezideponie_x000D_
2: 41,388+6,80; dle VK/36+45, dtto</t>
  </si>
  <si>
    <t>17110</t>
  </si>
  <si>
    <t>ULOŽENÍ SYPANINY DO NÁSYPŮ SE ZHUTNĚNÍM</t>
  </si>
  <si>
    <t>1: 427; dle VK/13, propustná nenamrzavá zemina</t>
  </si>
  <si>
    <t>17411</t>
  </si>
  <si>
    <t>ZÁSYP JAM A RÝH ZEMINOU SE ZHUTNĚNÍM</t>
  </si>
  <si>
    <t>1: 41,388+6,80; dle VK/36+45</t>
  </si>
  <si>
    <t>30</t>
  </si>
  <si>
    <t>Svislé konstrukce</t>
  </si>
  <si>
    <t>327325</t>
  </si>
  <si>
    <t>ZDI OPĚRNÉ, ZÁRUBNÍ, NÁBŘEŽNÍ ZE ŽELEZOVÉHO BETONU DO C30/37 (B37)</t>
  </si>
  <si>
    <t>1: 5,98; dle VK/43</t>
  </si>
  <si>
    <t>327365</t>
  </si>
  <si>
    <t>VÝZTUŽ ZDÍ OPĚRNÝCH, ZÁRUBNÍCH, NÁBŘEŽNÍCH Z OCELI 10505, B500B</t>
  </si>
  <si>
    <t>1: 0,534; dle VK/44</t>
  </si>
  <si>
    <t>40</t>
  </si>
  <si>
    <t>Vodorovné konstrukce</t>
  </si>
  <si>
    <t>451312</t>
  </si>
  <si>
    <t>PODKLADNÍ A VÝPLŇOVÉ VRSTVY Z PROSTÉHO BETONU C12/15</t>
  </si>
  <si>
    <t>1: 0,69; dle VK/42</t>
  </si>
  <si>
    <t>50</t>
  </si>
  <si>
    <t>Komunikace</t>
  </si>
  <si>
    <t>56330</t>
  </si>
  <si>
    <t>VOZOVKOVÉ VRSTVY ZE ŠTĚRKODRTI</t>
  </si>
  <si>
    <t>1: 82,5; dle VK/14, ŠD 0/32</t>
  </si>
  <si>
    <t>58251</t>
  </si>
  <si>
    <t>DLÁŽDĚNÉ KRYTY Z BETONOVÝCH DLAŽDIC DO LOŽE Z KAMENIVA</t>
  </si>
  <si>
    <t>M2</t>
  </si>
  <si>
    <t>1: 209,60; dle VK/31</t>
  </si>
  <si>
    <t>90</t>
  </si>
  <si>
    <t>Ostatní konstrukce a práce</t>
  </si>
  <si>
    <t>9111B1</t>
  </si>
  <si>
    <t>ZÁBRADLÍ SILNIČNÍ SE SVISLOU VÝPLNÍ - DODÁVKA A MONTÁŽ</t>
  </si>
  <si>
    <t>M</t>
  </si>
  <si>
    <t>1: 33,70+8,96; dle VK/51+52 včetně VK/53</t>
  </si>
  <si>
    <t>917223</t>
  </si>
  <si>
    <t>SILNIČNÍ A CHODNÍKOVÉ OBRUBY Z BETONOVÝCH OBRUBNÍKŮ ŠÍŘ 100MM</t>
  </si>
  <si>
    <t>1: 236,5; dle VK/35</t>
  </si>
  <si>
    <t>92</t>
  </si>
  <si>
    <t>Doplňující konstrukce a práce na železnici</t>
  </si>
  <si>
    <t>924365</t>
  </si>
  <si>
    <t>NÁSTUPIŠTĚ SUDOP PŘES 500 MM S U 95, ZADNÍ HRANA NA OPĚŘE Z DRTI S KONZOLOVÝMI DESKAMI 230</t>
  </si>
  <si>
    <t>1: 240; dle VK/24</t>
  </si>
  <si>
    <t>924913</t>
  </si>
  <si>
    <t>NÁSTUPIŠTĚ - OPTICKÉ ZNAČENÍ NÁTĚREM ŠÍŘKY 0,15 M, ODSTÍN ŽLUTÁ 6200</t>
  </si>
  <si>
    <t>1: 240; dle VK/34</t>
  </si>
  <si>
    <t>924914</t>
  </si>
  <si>
    <t>NÁSTUPIŠTĚ - SIGNÁLNÍ PÁS Z DLAŽDIC S RELIÉFNÍM POVRCHEM</t>
  </si>
  <si>
    <t>1: 2,24; dle VK/33</t>
  </si>
  <si>
    <t>96</t>
  </si>
  <si>
    <t>Bourání a demontáže</t>
  </si>
  <si>
    <t>113136</t>
  </si>
  <si>
    <t>ODSTRANĚNÍ KRYTU ZPEVNĚNÝCH PLOCH S ASFALT POJIVEM, ODVOZ DO 12KM</t>
  </si>
  <si>
    <t>1: 273,60*0,06; dle VK/3, přepočet na m3 dle tl._x000D_
2: RS Teplice- Řetenice, 11 km</t>
  </si>
  <si>
    <t>9111A3</t>
  </si>
  <si>
    <t>ZÁBRADLÍ SILNIČNÍ S VODOR MADLY - DEMONTÁŽ S PŘESUNEM</t>
  </si>
  <si>
    <t>1: 93; dle VK/4_x000D_
2: odvoz beton základů RS Teplice- Řetenice, 11 km, ocel výkupna Duchcov 6 km</t>
  </si>
  <si>
    <t>965511</t>
  </si>
  <si>
    <t>ROZEBRÁNÍ NÁSTUPIŠTĚ TYPU TISCHER</t>
  </si>
  <si>
    <t>1: 155; dle VK/2</t>
  </si>
  <si>
    <t>965512</t>
  </si>
  <si>
    <t>ROZEBRÁNÍ NÁSTUPIŠTĚ TYPU TISCHER - ODVOZ (NA LIKVIDACI ODPADŮ NEBO JINÉ URČENÉ MÍSTO)</t>
  </si>
  <si>
    <t>TKM</t>
  </si>
  <si>
    <t>1: (155*0,149)*11; dle přílohy 3- část dle VK/64_x000D_
2: RS Teplice- Řetenice, 11 km</t>
  </si>
  <si>
    <t>965521</t>
  </si>
  <si>
    <t>ROZEBRÁNÍ NÁSTUPIŠTĚ TYPU SUDOP</t>
  </si>
  <si>
    <t>1: 158; dle VK/1</t>
  </si>
  <si>
    <t>965522</t>
  </si>
  <si>
    <t>ROZEBRÁNÍ NÁSTUPIŠTĚ TYPU SUDOP - ODVOZ (NA LIKVIDACI ODPADŮ NEBO JINÉ URČENÉ MÍSTO)</t>
  </si>
  <si>
    <t>1: (50,56+100*0,149+41,58)*11; dle přílohy 3- část dle VK/63+64_x000D_
2: RS Teplice- Řetenice, 11 km</t>
  </si>
  <si>
    <t>Celkem za 015</t>
  </si>
  <si>
    <t>Celkem za 10</t>
  </si>
  <si>
    <t>Celkem za 30</t>
  </si>
  <si>
    <t>Celkem za 40</t>
  </si>
  <si>
    <t>Celkem za 50</t>
  </si>
  <si>
    <t>Celkem za 90</t>
  </si>
  <si>
    <t>Celkem za 92</t>
  </si>
  <si>
    <t>Celkem za 96</t>
  </si>
  <si>
    <t>93723</t>
  </si>
  <si>
    <t>MOBILIÁŘ - KOŠE NA ODPADKY Z BETONOVÝCH DÍLCŮ</t>
  </si>
  <si>
    <t>KUS</t>
  </si>
  <si>
    <t>1: 2; dle VK/54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</si>
</sst>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zoomScale="85" zoomScaleNormal="85" zoomScaleSheetLayoutView="85" workbookViewId="0">
      <pane ySplit="12" topLeftCell="A79" activePane="bottomLeft" state="frozen"/>
      <selection activeCell="B1" sqref="B1"/>
      <selection pane="bottomLeft" activeCell="F100" sqref="F100"/>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5" t="s">
        <v>82</v>
      </c>
      <c r="C1" s="186"/>
      <c r="D1" s="186"/>
      <c r="E1" s="186"/>
      <c r="F1" s="186"/>
      <c r="G1" s="186"/>
      <c r="H1" s="186"/>
      <c r="I1" s="93"/>
      <c r="J1" s="94"/>
      <c r="K1" s="42"/>
      <c r="L1" s="43" t="str">
        <f>D3</f>
        <v>SO 11-14-03</v>
      </c>
    </row>
    <row r="2" spans="1:15" s="13" customFormat="1" ht="57" customHeight="1" thickTop="1" thickBot="1" x14ac:dyDescent="0.3">
      <c r="B2" s="187" t="s">
        <v>10</v>
      </c>
      <c r="C2" s="188"/>
      <c r="D2" s="95"/>
      <c r="E2" s="46"/>
      <c r="F2" s="28" t="s">
        <v>108</v>
      </c>
      <c r="G2" s="44"/>
      <c r="H2" s="45"/>
      <c r="I2" s="189" t="s">
        <v>25</v>
      </c>
      <c r="J2" s="190"/>
      <c r="K2" s="165">
        <f>ROUND(SUBTOTAL(9,L13:L151),2)</f>
        <v>0</v>
      </c>
      <c r="L2" s="166"/>
    </row>
    <row r="3" spans="1:15" s="13" customFormat="1" ht="42.75" customHeight="1" thickTop="1" thickBot="1" x14ac:dyDescent="0.3">
      <c r="B3" s="96" t="s">
        <v>30</v>
      </c>
      <c r="C3" s="97"/>
      <c r="D3" s="98" t="s">
        <v>112</v>
      </c>
      <c r="E3" s="30"/>
      <c r="F3" s="29" t="s">
        <v>113</v>
      </c>
      <c r="G3" s="99"/>
      <c r="H3" s="100"/>
      <c r="I3" s="101"/>
      <c r="J3" s="102"/>
      <c r="K3" s="152"/>
      <c r="L3" s="153"/>
    </row>
    <row r="4" spans="1:15" s="13" customFormat="1" ht="18" customHeight="1" thickTop="1" x14ac:dyDescent="0.25">
      <c r="B4" s="171" t="s">
        <v>19</v>
      </c>
      <c r="C4" s="172"/>
      <c r="D4" s="155"/>
      <c r="E4" s="4" t="s">
        <v>37</v>
      </c>
      <c r="F4" s="41" t="s">
        <v>33</v>
      </c>
      <c r="G4" s="39"/>
      <c r="H4" s="40"/>
      <c r="I4" s="182" t="s">
        <v>28</v>
      </c>
      <c r="J4" s="183"/>
      <c r="K4" s="2">
        <v>823</v>
      </c>
      <c r="L4" s="3">
        <v>51</v>
      </c>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109</v>
      </c>
      <c r="L5" s="49"/>
    </row>
    <row r="6" spans="1:15" s="13" customFormat="1" ht="18" customHeight="1" x14ac:dyDescent="0.2">
      <c r="B6" s="103" t="s">
        <v>18</v>
      </c>
      <c r="C6" s="104"/>
      <c r="D6" s="104"/>
      <c r="E6" s="4" t="s">
        <v>81</v>
      </c>
      <c r="F6" s="156"/>
      <c r="G6" s="156"/>
      <c r="H6" s="157"/>
      <c r="I6" s="154" t="s">
        <v>21</v>
      </c>
      <c r="J6" s="155"/>
      <c r="K6" s="5" t="s">
        <v>110</v>
      </c>
      <c r="L6" s="49"/>
      <c r="O6" s="53"/>
    </row>
    <row r="7" spans="1:15" s="13" customFormat="1" ht="18" customHeight="1" x14ac:dyDescent="0.2">
      <c r="B7" s="175" t="s">
        <v>22</v>
      </c>
      <c r="C7" s="176"/>
      <c r="D7" s="176"/>
      <c r="E7" s="105" t="s">
        <v>114</v>
      </c>
      <c r="F7" s="158" t="s">
        <v>17</v>
      </c>
      <c r="G7" s="159"/>
      <c r="H7" s="160"/>
      <c r="I7" s="181" t="s">
        <v>24</v>
      </c>
      <c r="J7" s="172"/>
      <c r="K7" s="47">
        <v>2017</v>
      </c>
      <c r="L7" s="50"/>
      <c r="O7" s="54"/>
    </row>
    <row r="8" spans="1:15" s="13" customFormat="1" ht="19.5" customHeight="1" thickBot="1" x14ac:dyDescent="0.3">
      <c r="B8" s="161" t="s">
        <v>23</v>
      </c>
      <c r="C8" s="162"/>
      <c r="D8" s="162"/>
      <c r="E8" s="106" t="s">
        <v>115</v>
      </c>
      <c r="F8" s="19" t="s">
        <v>98</v>
      </c>
      <c r="G8" s="163" t="s">
        <v>111</v>
      </c>
      <c r="H8" s="164"/>
      <c r="I8" s="184" t="s">
        <v>16</v>
      </c>
      <c r="J8" s="176"/>
      <c r="K8" s="48">
        <v>43403</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95</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116</v>
      </c>
      <c r="B13" s="107" t="s">
        <v>117</v>
      </c>
      <c r="C13" s="108" t="s">
        <v>118</v>
      </c>
      <c r="D13" s="108"/>
      <c r="E13" s="108"/>
      <c r="F13" s="108" t="s">
        <v>119</v>
      </c>
      <c r="G13" s="108"/>
      <c r="H13" s="109"/>
      <c r="I13" s="109"/>
      <c r="J13" s="109"/>
      <c r="K13" s="82"/>
      <c r="L13" s="83"/>
      <c r="M13" s="71"/>
    </row>
    <row r="14" spans="1:15" s="69" customFormat="1" ht="22.5" x14ac:dyDescent="0.2">
      <c r="A14" s="69" t="s">
        <v>120</v>
      </c>
      <c r="B14" s="110">
        <v>1</v>
      </c>
      <c r="C14" s="111" t="s">
        <v>121</v>
      </c>
      <c r="D14" s="111"/>
      <c r="E14" s="111" t="s">
        <v>122</v>
      </c>
      <c r="F14" s="89" t="s">
        <v>123</v>
      </c>
      <c r="G14" s="111" t="s">
        <v>124</v>
      </c>
      <c r="H14" s="112">
        <v>199.08</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125</v>
      </c>
      <c r="G16" s="114"/>
      <c r="H16" s="115"/>
      <c r="I16" s="115"/>
      <c r="J16" s="115"/>
      <c r="K16" s="85"/>
      <c r="L16" s="80"/>
      <c r="M16" s="71"/>
    </row>
    <row r="17" spans="1:13" s="69" customFormat="1" x14ac:dyDescent="0.2">
      <c r="A17" s="69" t="s">
        <v>8</v>
      </c>
      <c r="B17" s="113"/>
      <c r="C17" s="114"/>
      <c r="D17" s="114"/>
      <c r="E17" s="114"/>
      <c r="F17" s="89" t="s">
        <v>126</v>
      </c>
      <c r="G17" s="114"/>
      <c r="H17" s="115"/>
      <c r="I17" s="115"/>
      <c r="J17" s="115"/>
      <c r="K17" s="85"/>
      <c r="L17" s="80"/>
      <c r="M17" s="71"/>
    </row>
    <row r="18" spans="1:13" s="69" customFormat="1" ht="22.5" x14ac:dyDescent="0.2">
      <c r="A18" s="69" t="s">
        <v>120</v>
      </c>
      <c r="B18" s="110">
        <v>2</v>
      </c>
      <c r="C18" s="111" t="s">
        <v>127</v>
      </c>
      <c r="D18" s="111"/>
      <c r="E18" s="111" t="s">
        <v>122</v>
      </c>
      <c r="F18" s="89" t="s">
        <v>128</v>
      </c>
      <c r="G18" s="111" t="s">
        <v>124</v>
      </c>
      <c r="H18" s="112">
        <v>41.04</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129</v>
      </c>
      <c r="G20" s="114"/>
      <c r="H20" s="115"/>
      <c r="I20" s="115"/>
      <c r="J20" s="115"/>
      <c r="K20" s="85"/>
      <c r="L20" s="80"/>
      <c r="M20" s="71"/>
    </row>
    <row r="21" spans="1:13" s="69" customFormat="1" x14ac:dyDescent="0.2">
      <c r="A21" s="69" t="s">
        <v>8</v>
      </c>
      <c r="B21" s="113"/>
      <c r="C21" s="114"/>
      <c r="D21" s="114"/>
      <c r="E21" s="114"/>
      <c r="F21" s="89" t="s">
        <v>126</v>
      </c>
      <c r="G21" s="114"/>
      <c r="H21" s="115"/>
      <c r="I21" s="115"/>
      <c r="J21" s="115"/>
      <c r="K21" s="85"/>
      <c r="L21" s="80"/>
      <c r="M21" s="71"/>
    </row>
    <row r="22" spans="1:13" s="69" customFormat="1" ht="22.5" x14ac:dyDescent="0.2">
      <c r="A22" s="69" t="s">
        <v>120</v>
      </c>
      <c r="B22" s="110">
        <v>3</v>
      </c>
      <c r="C22" s="111" t="s">
        <v>130</v>
      </c>
      <c r="D22" s="111"/>
      <c r="E22" s="111" t="s">
        <v>122</v>
      </c>
      <c r="F22" s="89" t="s">
        <v>131</v>
      </c>
      <c r="G22" s="111" t="s">
        <v>124</v>
      </c>
      <c r="H22" s="112">
        <v>148.13999999999999</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132</v>
      </c>
      <c r="G24" s="114"/>
      <c r="H24" s="115"/>
      <c r="I24" s="115"/>
      <c r="J24" s="115"/>
      <c r="K24" s="85"/>
      <c r="L24" s="80"/>
      <c r="M24" s="71"/>
    </row>
    <row r="25" spans="1:13" s="69" customFormat="1" x14ac:dyDescent="0.2">
      <c r="A25" s="69" t="s">
        <v>8</v>
      </c>
      <c r="B25" s="113"/>
      <c r="C25" s="114"/>
      <c r="D25" s="114"/>
      <c r="E25" s="114"/>
      <c r="F25" s="89" t="s">
        <v>126</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2.5" x14ac:dyDescent="0.2">
      <c r="A27" s="69" t="s">
        <v>102</v>
      </c>
      <c r="B27" s="119"/>
      <c r="C27" s="120" t="s">
        <v>219</v>
      </c>
      <c r="D27" s="120"/>
      <c r="E27" s="120"/>
      <c r="F27" s="120" t="s">
        <v>119</v>
      </c>
      <c r="G27" s="120"/>
      <c r="H27" s="121"/>
      <c r="I27" s="121"/>
      <c r="J27" s="121">
        <f>SUBTOTAL(9,J14:J26)</f>
        <v>0</v>
      </c>
      <c r="K27" s="87"/>
      <c r="L27" s="88">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116</v>
      </c>
      <c r="B29" s="107" t="s">
        <v>117</v>
      </c>
      <c r="C29" s="108" t="s">
        <v>133</v>
      </c>
      <c r="D29" s="108"/>
      <c r="E29" s="108"/>
      <c r="F29" s="108" t="s">
        <v>9</v>
      </c>
      <c r="G29" s="108"/>
      <c r="H29" s="109"/>
      <c r="I29" s="109"/>
      <c r="J29" s="109"/>
      <c r="K29" s="82"/>
      <c r="L29" s="83"/>
      <c r="M29" s="71"/>
    </row>
    <row r="30" spans="1:13" s="69" customFormat="1" x14ac:dyDescent="0.2">
      <c r="A30" s="69" t="s">
        <v>120</v>
      </c>
      <c r="B30" s="110">
        <v>4</v>
      </c>
      <c r="C30" s="111" t="s">
        <v>134</v>
      </c>
      <c r="D30" s="111"/>
      <c r="E30" s="111" t="s">
        <v>122</v>
      </c>
      <c r="F30" s="89" t="s">
        <v>135</v>
      </c>
      <c r="G30" s="111" t="s">
        <v>136</v>
      </c>
      <c r="H30" s="112">
        <v>24.1</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137</v>
      </c>
      <c r="G32" s="127"/>
      <c r="H32" s="115"/>
      <c r="I32" s="115"/>
      <c r="J32" s="115"/>
      <c r="K32" s="85"/>
      <c r="L32" s="80"/>
    </row>
    <row r="33" spans="1:12" s="69" customFormat="1" x14ac:dyDescent="0.2">
      <c r="A33" s="70" t="s">
        <v>8</v>
      </c>
      <c r="B33" s="113"/>
      <c r="C33" s="114"/>
      <c r="D33" s="114"/>
      <c r="E33" s="114"/>
      <c r="F33" s="89" t="s">
        <v>126</v>
      </c>
      <c r="G33" s="127"/>
      <c r="H33" s="115"/>
      <c r="I33" s="115"/>
      <c r="J33" s="115"/>
      <c r="K33" s="85"/>
      <c r="L33" s="80"/>
    </row>
    <row r="34" spans="1:12" s="69" customFormat="1" x14ac:dyDescent="0.2">
      <c r="A34" s="70" t="s">
        <v>120</v>
      </c>
      <c r="B34" s="110">
        <v>5</v>
      </c>
      <c r="C34" s="111" t="s">
        <v>138</v>
      </c>
      <c r="D34" s="111"/>
      <c r="E34" s="111" t="s">
        <v>122</v>
      </c>
      <c r="F34" s="89" t="s">
        <v>139</v>
      </c>
      <c r="G34" s="128" t="s">
        <v>136</v>
      </c>
      <c r="H34" s="112">
        <v>96.4</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140</v>
      </c>
      <c r="G36" s="127"/>
      <c r="H36" s="115"/>
      <c r="I36" s="115"/>
      <c r="J36" s="115"/>
      <c r="K36" s="85"/>
      <c r="L36" s="80"/>
    </row>
    <row r="37" spans="1:12" s="69" customFormat="1" x14ac:dyDescent="0.2">
      <c r="A37" s="70" t="s">
        <v>8</v>
      </c>
      <c r="B37" s="113"/>
      <c r="C37" s="114"/>
      <c r="D37" s="114"/>
      <c r="E37" s="114"/>
      <c r="F37" s="89" t="s">
        <v>126</v>
      </c>
      <c r="G37" s="127"/>
      <c r="H37" s="115"/>
      <c r="I37" s="115"/>
      <c r="J37" s="115"/>
      <c r="K37" s="85"/>
      <c r="L37" s="80"/>
    </row>
    <row r="38" spans="1:12" s="69" customFormat="1" x14ac:dyDescent="0.2">
      <c r="A38" s="70" t="s">
        <v>120</v>
      </c>
      <c r="B38" s="110">
        <v>6</v>
      </c>
      <c r="C38" s="111" t="s">
        <v>141</v>
      </c>
      <c r="D38" s="111"/>
      <c r="E38" s="111" t="s">
        <v>122</v>
      </c>
      <c r="F38" s="89" t="s">
        <v>142</v>
      </c>
      <c r="G38" s="128" t="s">
        <v>136</v>
      </c>
      <c r="H38" s="112">
        <v>110.6</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143</v>
      </c>
      <c r="G40" s="127"/>
      <c r="H40" s="115"/>
      <c r="I40" s="115"/>
      <c r="J40" s="115"/>
      <c r="K40" s="85"/>
      <c r="L40" s="80"/>
    </row>
    <row r="41" spans="1:12" s="69" customFormat="1" x14ac:dyDescent="0.2">
      <c r="A41" s="70" t="s">
        <v>8</v>
      </c>
      <c r="B41" s="113"/>
      <c r="C41" s="114"/>
      <c r="D41" s="114"/>
      <c r="E41" s="114"/>
      <c r="F41" s="89" t="s">
        <v>126</v>
      </c>
      <c r="G41" s="127"/>
      <c r="H41" s="115"/>
      <c r="I41" s="115"/>
      <c r="J41" s="115"/>
      <c r="K41" s="85"/>
      <c r="L41" s="80"/>
    </row>
    <row r="42" spans="1:12" s="69" customFormat="1" x14ac:dyDescent="0.2">
      <c r="A42" s="70" t="s">
        <v>120</v>
      </c>
      <c r="B42" s="110">
        <v>7</v>
      </c>
      <c r="C42" s="111" t="s">
        <v>144</v>
      </c>
      <c r="D42" s="111"/>
      <c r="E42" s="111" t="s">
        <v>122</v>
      </c>
      <c r="F42" s="89" t="s">
        <v>145</v>
      </c>
      <c r="G42" s="128" t="s">
        <v>136</v>
      </c>
      <c r="H42" s="112">
        <v>442.4</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146</v>
      </c>
      <c r="G44" s="127"/>
      <c r="H44" s="115"/>
      <c r="I44" s="115"/>
      <c r="J44" s="115"/>
      <c r="K44" s="85"/>
      <c r="L44" s="80"/>
    </row>
    <row r="45" spans="1:12" s="69" customFormat="1" x14ac:dyDescent="0.2">
      <c r="A45" s="70" t="s">
        <v>8</v>
      </c>
      <c r="B45" s="113"/>
      <c r="C45" s="114"/>
      <c r="D45" s="114"/>
      <c r="E45" s="114"/>
      <c r="F45" s="89" t="s">
        <v>126</v>
      </c>
      <c r="G45" s="127"/>
      <c r="H45" s="115"/>
      <c r="I45" s="115"/>
      <c r="J45" s="115"/>
      <c r="K45" s="85"/>
      <c r="L45" s="80"/>
    </row>
    <row r="46" spans="1:12" s="69" customFormat="1" x14ac:dyDescent="0.2">
      <c r="A46" s="70" t="s">
        <v>120</v>
      </c>
      <c r="B46" s="110">
        <v>8</v>
      </c>
      <c r="C46" s="111" t="s">
        <v>147</v>
      </c>
      <c r="D46" s="111"/>
      <c r="E46" s="111" t="s">
        <v>122</v>
      </c>
      <c r="F46" s="89" t="s">
        <v>148</v>
      </c>
      <c r="G46" s="128" t="s">
        <v>136</v>
      </c>
      <c r="H46" s="112">
        <v>475.18799999999999</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ht="22.5" x14ac:dyDescent="0.2">
      <c r="A48" s="70" t="s">
        <v>7</v>
      </c>
      <c r="B48" s="113"/>
      <c r="C48" s="114"/>
      <c r="D48" s="114"/>
      <c r="E48" s="114"/>
      <c r="F48" s="89" t="s">
        <v>149</v>
      </c>
      <c r="G48" s="127"/>
      <c r="H48" s="115"/>
      <c r="I48" s="115"/>
      <c r="J48" s="115"/>
      <c r="K48" s="85"/>
      <c r="L48" s="80"/>
    </row>
    <row r="49" spans="1:12" s="69" customFormat="1" x14ac:dyDescent="0.2">
      <c r="A49" s="70" t="s">
        <v>8</v>
      </c>
      <c r="B49" s="113"/>
      <c r="C49" s="114"/>
      <c r="D49" s="114"/>
      <c r="E49" s="114"/>
      <c r="F49" s="89" t="s">
        <v>126</v>
      </c>
      <c r="G49" s="127"/>
      <c r="H49" s="115"/>
      <c r="I49" s="115"/>
      <c r="J49" s="115"/>
      <c r="K49" s="85"/>
      <c r="L49" s="80"/>
    </row>
    <row r="50" spans="1:12" x14ac:dyDescent="0.2">
      <c r="A50" s="70" t="s">
        <v>120</v>
      </c>
      <c r="B50" s="110">
        <v>9</v>
      </c>
      <c r="C50" s="111" t="s">
        <v>150</v>
      </c>
      <c r="D50" s="111"/>
      <c r="E50" s="111" t="s">
        <v>122</v>
      </c>
      <c r="F50" s="89" t="s">
        <v>151</v>
      </c>
      <c r="G50" s="128" t="s">
        <v>136</v>
      </c>
      <c r="H50" s="112">
        <v>427</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152</v>
      </c>
      <c r="G52" s="127"/>
      <c r="H52" s="115"/>
      <c r="I52" s="115"/>
      <c r="J52" s="115"/>
      <c r="K52" s="85"/>
      <c r="L52" s="80"/>
    </row>
    <row r="53" spans="1:12" x14ac:dyDescent="0.2">
      <c r="A53" s="70" t="s">
        <v>8</v>
      </c>
      <c r="B53" s="113"/>
      <c r="C53" s="114"/>
      <c r="D53" s="114"/>
      <c r="E53" s="114"/>
      <c r="F53" s="89" t="s">
        <v>126</v>
      </c>
      <c r="G53" s="127"/>
      <c r="H53" s="115"/>
      <c r="I53" s="115"/>
      <c r="J53" s="115"/>
      <c r="K53" s="85"/>
      <c r="L53" s="80"/>
    </row>
    <row r="54" spans="1:12" x14ac:dyDescent="0.2">
      <c r="A54" s="70" t="s">
        <v>120</v>
      </c>
      <c r="B54" s="110">
        <v>10</v>
      </c>
      <c r="C54" s="111" t="s">
        <v>153</v>
      </c>
      <c r="D54" s="111"/>
      <c r="E54" s="111" t="s">
        <v>122</v>
      </c>
      <c r="F54" s="89" t="s">
        <v>154</v>
      </c>
      <c r="G54" s="128" t="s">
        <v>136</v>
      </c>
      <c r="H54" s="112">
        <v>48.188000000000002</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155</v>
      </c>
      <c r="G56" s="127"/>
      <c r="H56" s="115"/>
      <c r="I56" s="115"/>
      <c r="J56" s="115"/>
      <c r="K56" s="85"/>
      <c r="L56" s="80"/>
    </row>
    <row r="57" spans="1:12" s="69" customFormat="1" x14ac:dyDescent="0.2">
      <c r="A57" s="70" t="s">
        <v>8</v>
      </c>
      <c r="B57" s="113"/>
      <c r="C57" s="114"/>
      <c r="D57" s="114"/>
      <c r="E57" s="114"/>
      <c r="F57" s="89" t="s">
        <v>126</v>
      </c>
      <c r="G57" s="127"/>
      <c r="H57" s="115"/>
      <c r="I57" s="115"/>
      <c r="J57" s="115"/>
      <c r="K57" s="85"/>
      <c r="L57" s="80"/>
    </row>
    <row r="58" spans="1:12" s="69" customFormat="1" x14ac:dyDescent="0.2">
      <c r="A58" s="70"/>
      <c r="B58" s="116"/>
      <c r="C58" s="117"/>
      <c r="D58" s="117"/>
      <c r="E58" s="117"/>
      <c r="F58" s="117"/>
      <c r="G58" s="129"/>
      <c r="H58" s="118"/>
      <c r="I58" s="118"/>
      <c r="J58" s="118"/>
      <c r="K58" s="86"/>
      <c r="L58" s="81"/>
    </row>
    <row r="59" spans="1:12" s="69" customFormat="1" ht="22.5" x14ac:dyDescent="0.2">
      <c r="A59" s="70" t="s">
        <v>102</v>
      </c>
      <c r="B59" s="119"/>
      <c r="C59" s="120" t="s">
        <v>220</v>
      </c>
      <c r="D59" s="120"/>
      <c r="E59" s="120"/>
      <c r="F59" s="120" t="s">
        <v>9</v>
      </c>
      <c r="G59" s="130"/>
      <c r="H59" s="121"/>
      <c r="I59" s="121"/>
      <c r="J59" s="121">
        <f>SUBTOTAL(9,J30:J58)</f>
        <v>0</v>
      </c>
      <c r="K59" s="87"/>
      <c r="L59" s="88">
        <f>SUBTOTAL(9,L30:L58)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116</v>
      </c>
      <c r="B61" s="107" t="s">
        <v>117</v>
      </c>
      <c r="C61" s="108" t="s">
        <v>156</v>
      </c>
      <c r="D61" s="108"/>
      <c r="E61" s="108"/>
      <c r="F61" s="108" t="s">
        <v>157</v>
      </c>
      <c r="G61" s="131"/>
      <c r="H61" s="109"/>
      <c r="I61" s="109"/>
      <c r="J61" s="109"/>
      <c r="K61" s="82"/>
      <c r="L61" s="83"/>
    </row>
    <row r="62" spans="1:12" s="69" customFormat="1" x14ac:dyDescent="0.2">
      <c r="A62" s="70" t="s">
        <v>120</v>
      </c>
      <c r="B62" s="110">
        <v>11</v>
      </c>
      <c r="C62" s="111" t="s">
        <v>158</v>
      </c>
      <c r="D62" s="111"/>
      <c r="E62" s="111" t="s">
        <v>122</v>
      </c>
      <c r="F62" s="89" t="s">
        <v>159</v>
      </c>
      <c r="G62" s="128" t="s">
        <v>136</v>
      </c>
      <c r="H62" s="112">
        <v>5.98</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160</v>
      </c>
      <c r="G64" s="127"/>
      <c r="H64" s="115"/>
      <c r="I64" s="115"/>
      <c r="J64" s="115"/>
      <c r="K64" s="85"/>
      <c r="L64" s="80"/>
    </row>
    <row r="65" spans="1:12" s="69" customFormat="1" x14ac:dyDescent="0.2">
      <c r="A65" s="70" t="s">
        <v>8</v>
      </c>
      <c r="B65" s="113"/>
      <c r="C65" s="114"/>
      <c r="D65" s="114"/>
      <c r="E65" s="114"/>
      <c r="F65" s="89" t="s">
        <v>126</v>
      </c>
      <c r="G65" s="127"/>
      <c r="H65" s="115"/>
      <c r="I65" s="115"/>
      <c r="J65" s="115"/>
      <c r="K65" s="85"/>
      <c r="L65" s="80"/>
    </row>
    <row r="66" spans="1:12" s="69" customFormat="1" x14ac:dyDescent="0.2">
      <c r="A66" s="70" t="s">
        <v>120</v>
      </c>
      <c r="B66" s="110">
        <v>12</v>
      </c>
      <c r="C66" s="111" t="s">
        <v>161</v>
      </c>
      <c r="D66" s="111"/>
      <c r="E66" s="111" t="s">
        <v>122</v>
      </c>
      <c r="F66" s="89" t="s">
        <v>162</v>
      </c>
      <c r="G66" s="128" t="s">
        <v>124</v>
      </c>
      <c r="H66" s="112">
        <v>0.53400000000000003</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163</v>
      </c>
      <c r="G68" s="127"/>
      <c r="H68" s="115"/>
      <c r="I68" s="115"/>
      <c r="J68" s="115"/>
      <c r="K68" s="85"/>
      <c r="L68" s="80"/>
    </row>
    <row r="69" spans="1:12" s="69" customFormat="1" x14ac:dyDescent="0.2">
      <c r="A69" s="70" t="s">
        <v>8</v>
      </c>
      <c r="B69" s="113"/>
      <c r="C69" s="114"/>
      <c r="D69" s="114"/>
      <c r="E69" s="114"/>
      <c r="F69" s="89" t="s">
        <v>126</v>
      </c>
      <c r="G69" s="127"/>
      <c r="H69" s="115"/>
      <c r="I69" s="115"/>
      <c r="J69" s="115"/>
      <c r="K69" s="85"/>
      <c r="L69" s="80"/>
    </row>
    <row r="70" spans="1:12" x14ac:dyDescent="0.2">
      <c r="A70" s="1"/>
      <c r="B70" s="116"/>
      <c r="C70" s="117"/>
      <c r="D70" s="117"/>
      <c r="E70" s="117"/>
      <c r="F70" s="117"/>
      <c r="G70" s="129"/>
      <c r="H70" s="118"/>
      <c r="I70" s="118"/>
      <c r="J70" s="118"/>
      <c r="K70" s="86"/>
      <c r="L70" s="81"/>
    </row>
    <row r="71" spans="1:12" ht="22.5" x14ac:dyDescent="0.2">
      <c r="A71" s="1" t="s">
        <v>102</v>
      </c>
      <c r="B71" s="119"/>
      <c r="C71" s="120" t="s">
        <v>221</v>
      </c>
      <c r="D71" s="120"/>
      <c r="E71" s="120"/>
      <c r="F71" s="120" t="s">
        <v>157</v>
      </c>
      <c r="G71" s="130"/>
      <c r="H71" s="121"/>
      <c r="I71" s="121"/>
      <c r="J71" s="121">
        <f>SUBTOTAL(9,J62:J70)</f>
        <v>0</v>
      </c>
      <c r="K71" s="87"/>
      <c r="L71" s="88">
        <f>SUBTOTAL(9,L62:L70)</f>
        <v>0</v>
      </c>
    </row>
    <row r="72" spans="1:12" ht="12" thickBot="1" x14ac:dyDescent="0.25">
      <c r="A72" s="1"/>
      <c r="B72" s="122"/>
      <c r="C72" s="123"/>
      <c r="D72" s="123"/>
      <c r="E72" s="123"/>
      <c r="F72" s="123"/>
      <c r="G72" s="124"/>
      <c r="H72" s="125"/>
      <c r="I72" s="126"/>
      <c r="J72" s="125"/>
      <c r="K72" s="78"/>
      <c r="L72" s="78"/>
    </row>
    <row r="73" spans="1:12" x14ac:dyDescent="0.2">
      <c r="A73" s="1" t="s">
        <v>116</v>
      </c>
      <c r="B73" s="107" t="s">
        <v>117</v>
      </c>
      <c r="C73" s="108" t="s">
        <v>164</v>
      </c>
      <c r="D73" s="108"/>
      <c r="E73" s="108"/>
      <c r="F73" s="108" t="s">
        <v>165</v>
      </c>
      <c r="G73" s="131"/>
      <c r="H73" s="109"/>
      <c r="I73" s="109"/>
      <c r="J73" s="109"/>
      <c r="K73" s="82"/>
      <c r="L73" s="83"/>
    </row>
    <row r="74" spans="1:12" x14ac:dyDescent="0.2">
      <c r="A74" s="1" t="s">
        <v>120</v>
      </c>
      <c r="B74" s="110">
        <v>13</v>
      </c>
      <c r="C74" s="111" t="s">
        <v>166</v>
      </c>
      <c r="D74" s="111"/>
      <c r="E74" s="111" t="s">
        <v>122</v>
      </c>
      <c r="F74" s="89" t="s">
        <v>167</v>
      </c>
      <c r="G74" s="128" t="s">
        <v>136</v>
      </c>
      <c r="H74" s="112">
        <v>0.69</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168</v>
      </c>
      <c r="G76" s="127"/>
      <c r="H76" s="115"/>
      <c r="I76" s="115"/>
      <c r="J76" s="115"/>
      <c r="K76" s="85"/>
      <c r="L76" s="80"/>
    </row>
    <row r="77" spans="1:12" x14ac:dyDescent="0.2">
      <c r="A77" s="1" t="s">
        <v>8</v>
      </c>
      <c r="B77" s="113"/>
      <c r="C77" s="114"/>
      <c r="D77" s="114"/>
      <c r="E77" s="114"/>
      <c r="F77" s="89" t="s">
        <v>126</v>
      </c>
      <c r="G77" s="127"/>
      <c r="H77" s="115"/>
      <c r="I77" s="115"/>
      <c r="J77" s="115"/>
      <c r="K77" s="85"/>
      <c r="L77" s="80"/>
    </row>
    <row r="78" spans="1:12" x14ac:dyDescent="0.2">
      <c r="A78" s="1"/>
      <c r="B78" s="116"/>
      <c r="C78" s="117"/>
      <c r="D78" s="117"/>
      <c r="E78" s="117"/>
      <c r="F78" s="117"/>
      <c r="G78" s="129"/>
      <c r="H78" s="118"/>
      <c r="I78" s="118"/>
      <c r="J78" s="118"/>
      <c r="K78" s="86"/>
      <c r="L78" s="81"/>
    </row>
    <row r="79" spans="1:12" ht="22.5" x14ac:dyDescent="0.2">
      <c r="A79" s="1" t="s">
        <v>102</v>
      </c>
      <c r="B79" s="119"/>
      <c r="C79" s="120" t="s">
        <v>222</v>
      </c>
      <c r="D79" s="120"/>
      <c r="E79" s="120"/>
      <c r="F79" s="120" t="s">
        <v>165</v>
      </c>
      <c r="G79" s="130"/>
      <c r="H79" s="121"/>
      <c r="I79" s="121"/>
      <c r="J79" s="121">
        <f>SUBTOTAL(9,J74:J78)</f>
        <v>0</v>
      </c>
      <c r="K79" s="87"/>
      <c r="L79" s="88">
        <f>SUBTOTAL(9,L74:L78)</f>
        <v>0</v>
      </c>
    </row>
    <row r="80" spans="1:12" ht="12" thickBot="1" x14ac:dyDescent="0.25">
      <c r="A80" s="1"/>
      <c r="B80" s="122"/>
      <c r="C80" s="123"/>
      <c r="D80" s="123"/>
      <c r="E80" s="123"/>
      <c r="F80" s="123"/>
      <c r="G80" s="124"/>
      <c r="H80" s="125"/>
      <c r="I80" s="126"/>
      <c r="J80" s="125"/>
      <c r="K80" s="78"/>
      <c r="L80" s="78"/>
    </row>
    <row r="81" spans="1:12" x14ac:dyDescent="0.2">
      <c r="A81" s="1" t="s">
        <v>116</v>
      </c>
      <c r="B81" s="107" t="s">
        <v>117</v>
      </c>
      <c r="C81" s="108" t="s">
        <v>169</v>
      </c>
      <c r="D81" s="108"/>
      <c r="E81" s="108"/>
      <c r="F81" s="108" t="s">
        <v>170</v>
      </c>
      <c r="G81" s="131"/>
      <c r="H81" s="109"/>
      <c r="I81" s="109"/>
      <c r="J81" s="109"/>
      <c r="K81" s="82"/>
      <c r="L81" s="83"/>
    </row>
    <row r="82" spans="1:12" x14ac:dyDescent="0.2">
      <c r="A82" s="1" t="s">
        <v>120</v>
      </c>
      <c r="B82" s="110">
        <v>14</v>
      </c>
      <c r="C82" s="111" t="s">
        <v>171</v>
      </c>
      <c r="D82" s="111"/>
      <c r="E82" s="111" t="s">
        <v>122</v>
      </c>
      <c r="F82" s="89" t="s">
        <v>172</v>
      </c>
      <c r="G82" s="128" t="s">
        <v>136</v>
      </c>
      <c r="H82" s="112">
        <v>82.5</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173</v>
      </c>
      <c r="G84" s="127"/>
      <c r="H84" s="115"/>
      <c r="I84" s="115"/>
      <c r="J84" s="115"/>
      <c r="K84" s="85"/>
      <c r="L84" s="80"/>
    </row>
    <row r="85" spans="1:12" x14ac:dyDescent="0.2">
      <c r="A85" s="1" t="s">
        <v>8</v>
      </c>
      <c r="B85" s="113"/>
      <c r="C85" s="114"/>
      <c r="D85" s="114"/>
      <c r="E85" s="114"/>
      <c r="F85" s="89" t="s">
        <v>126</v>
      </c>
      <c r="G85" s="127"/>
      <c r="H85" s="115"/>
      <c r="I85" s="115"/>
      <c r="J85" s="115"/>
      <c r="K85" s="85"/>
      <c r="L85" s="80"/>
    </row>
    <row r="86" spans="1:12" x14ac:dyDescent="0.2">
      <c r="A86" s="1" t="s">
        <v>120</v>
      </c>
      <c r="B86" s="110">
        <v>15</v>
      </c>
      <c r="C86" s="111" t="s">
        <v>174</v>
      </c>
      <c r="D86" s="111"/>
      <c r="E86" s="111" t="s">
        <v>122</v>
      </c>
      <c r="F86" s="89" t="s">
        <v>175</v>
      </c>
      <c r="G86" s="128" t="s">
        <v>176</v>
      </c>
      <c r="H86" s="112">
        <v>209.6</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177</v>
      </c>
      <c r="G88" s="127"/>
      <c r="H88" s="115"/>
      <c r="I88" s="115"/>
      <c r="J88" s="115"/>
      <c r="K88" s="85"/>
      <c r="L88" s="80"/>
    </row>
    <row r="89" spans="1:12" x14ac:dyDescent="0.2">
      <c r="A89" s="1" t="s">
        <v>8</v>
      </c>
      <c r="B89" s="113"/>
      <c r="C89" s="114"/>
      <c r="D89" s="114"/>
      <c r="E89" s="114"/>
      <c r="F89" s="89" t="s">
        <v>126</v>
      </c>
      <c r="G89" s="127"/>
      <c r="H89" s="115"/>
      <c r="I89" s="115"/>
      <c r="J89" s="115"/>
      <c r="K89" s="85"/>
      <c r="L89" s="80"/>
    </row>
    <row r="90" spans="1:12" x14ac:dyDescent="0.2">
      <c r="A90" s="1"/>
      <c r="B90" s="116"/>
      <c r="C90" s="117"/>
      <c r="D90" s="117"/>
      <c r="E90" s="117"/>
      <c r="F90" s="117"/>
      <c r="G90" s="129"/>
      <c r="H90" s="118"/>
      <c r="I90" s="118"/>
      <c r="J90" s="118"/>
      <c r="K90" s="86"/>
      <c r="L90" s="81"/>
    </row>
    <row r="91" spans="1:12" ht="22.5" x14ac:dyDescent="0.2">
      <c r="A91" s="1" t="s">
        <v>102</v>
      </c>
      <c r="B91" s="119"/>
      <c r="C91" s="120" t="s">
        <v>223</v>
      </c>
      <c r="D91" s="120"/>
      <c r="E91" s="120"/>
      <c r="F91" s="120" t="s">
        <v>170</v>
      </c>
      <c r="G91" s="130"/>
      <c r="H91" s="121"/>
      <c r="I91" s="121"/>
      <c r="J91" s="121">
        <f>SUBTOTAL(9,J82:J90)</f>
        <v>0</v>
      </c>
      <c r="K91" s="87"/>
      <c r="L91" s="88">
        <f>SUBTOTAL(9,L82:L90)</f>
        <v>0</v>
      </c>
    </row>
    <row r="92" spans="1:12" ht="12" thickBot="1" x14ac:dyDescent="0.25">
      <c r="A92" s="1"/>
      <c r="B92" s="122"/>
      <c r="C92" s="123"/>
      <c r="D92" s="123"/>
      <c r="E92" s="123"/>
      <c r="F92" s="123"/>
      <c r="G92" s="124"/>
      <c r="H92" s="125"/>
      <c r="I92" s="126"/>
      <c r="J92" s="125"/>
      <c r="K92" s="78"/>
      <c r="L92" s="78"/>
    </row>
    <row r="93" spans="1:12" x14ac:dyDescent="0.2">
      <c r="A93" s="1" t="s">
        <v>116</v>
      </c>
      <c r="B93" s="107" t="s">
        <v>117</v>
      </c>
      <c r="C93" s="108" t="s">
        <v>178</v>
      </c>
      <c r="D93" s="108"/>
      <c r="E93" s="108"/>
      <c r="F93" s="108" t="s">
        <v>179</v>
      </c>
      <c r="G93" s="131"/>
      <c r="H93" s="109"/>
      <c r="I93" s="109"/>
      <c r="J93" s="109"/>
      <c r="K93" s="82"/>
      <c r="L93" s="83"/>
    </row>
    <row r="94" spans="1:12" x14ac:dyDescent="0.2">
      <c r="A94" s="1" t="s">
        <v>120</v>
      </c>
      <c r="B94" s="110">
        <v>16</v>
      </c>
      <c r="C94" s="111" t="s">
        <v>180</v>
      </c>
      <c r="D94" s="111"/>
      <c r="E94" s="111" t="s">
        <v>122</v>
      </c>
      <c r="F94" s="89" t="s">
        <v>181</v>
      </c>
      <c r="G94" s="128" t="s">
        <v>182</v>
      </c>
      <c r="H94" s="112">
        <v>42.66</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183</v>
      </c>
      <c r="G96" s="127"/>
      <c r="H96" s="115"/>
      <c r="I96" s="115"/>
      <c r="J96" s="115"/>
      <c r="K96" s="85"/>
      <c r="L96" s="80"/>
    </row>
    <row r="97" spans="1:12" x14ac:dyDescent="0.2">
      <c r="A97" s="1" t="s">
        <v>8</v>
      </c>
      <c r="B97" s="113"/>
      <c r="C97" s="114"/>
      <c r="D97" s="114"/>
      <c r="E97" s="114"/>
      <c r="F97" s="89" t="s">
        <v>126</v>
      </c>
      <c r="G97" s="127"/>
      <c r="H97" s="115"/>
      <c r="I97" s="115"/>
      <c r="J97" s="115"/>
      <c r="K97" s="85"/>
      <c r="L97" s="80"/>
    </row>
    <row r="98" spans="1:12" x14ac:dyDescent="0.2">
      <c r="A98" s="1" t="s">
        <v>120</v>
      </c>
      <c r="B98" s="110">
        <v>17</v>
      </c>
      <c r="C98" s="111" t="s">
        <v>184</v>
      </c>
      <c r="D98" s="111"/>
      <c r="E98" s="111" t="s">
        <v>122</v>
      </c>
      <c r="F98" s="89" t="s">
        <v>185</v>
      </c>
      <c r="G98" s="128" t="s">
        <v>182</v>
      </c>
      <c r="H98" s="112">
        <v>236.5</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186</v>
      </c>
      <c r="G100" s="127"/>
      <c r="H100" s="115"/>
      <c r="I100" s="115"/>
      <c r="J100" s="115"/>
      <c r="K100" s="85"/>
      <c r="L100" s="80"/>
    </row>
    <row r="101" spans="1:12" x14ac:dyDescent="0.2">
      <c r="A101" s="1" t="s">
        <v>8</v>
      </c>
      <c r="B101" s="113"/>
      <c r="C101" s="114"/>
      <c r="D101" s="114"/>
      <c r="E101" s="114"/>
      <c r="F101" s="89" t="s">
        <v>126</v>
      </c>
      <c r="G101" s="127"/>
      <c r="H101" s="115"/>
      <c r="I101" s="115"/>
      <c r="J101" s="115"/>
      <c r="K101" s="85"/>
      <c r="L101" s="80"/>
    </row>
    <row r="102" spans="1:12" x14ac:dyDescent="0.2">
      <c r="A102" s="1" t="s">
        <v>120</v>
      </c>
      <c r="B102" s="110">
        <v>27</v>
      </c>
      <c r="C102" s="111" t="s">
        <v>227</v>
      </c>
      <c r="D102" s="111"/>
      <c r="E102" s="111" t="s">
        <v>122</v>
      </c>
      <c r="F102" s="89" t="s">
        <v>228</v>
      </c>
      <c r="G102" s="128" t="s">
        <v>229</v>
      </c>
      <c r="H102" s="112">
        <v>2</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230</v>
      </c>
      <c r="G104" s="127"/>
      <c r="H104" s="115"/>
      <c r="I104" s="115"/>
      <c r="J104" s="115"/>
      <c r="K104" s="85"/>
      <c r="L104" s="80"/>
    </row>
    <row r="105" spans="1:12" x14ac:dyDescent="0.2">
      <c r="A105" s="1" t="s">
        <v>8</v>
      </c>
      <c r="B105" s="113"/>
      <c r="C105" s="114"/>
      <c r="D105" s="114"/>
      <c r="E105" s="114"/>
      <c r="F105" s="89" t="s">
        <v>126</v>
      </c>
      <c r="G105" s="127"/>
      <c r="H105" s="115"/>
      <c r="I105" s="115"/>
      <c r="J105" s="115"/>
      <c r="K105" s="85"/>
      <c r="L105" s="80"/>
    </row>
    <row r="106" spans="1:12" x14ac:dyDescent="0.2">
      <c r="A106" s="1"/>
      <c r="B106" s="116"/>
      <c r="C106" s="117"/>
      <c r="D106" s="117"/>
      <c r="E106" s="117"/>
      <c r="F106" s="117"/>
      <c r="G106" s="129"/>
      <c r="H106" s="118"/>
      <c r="I106" s="118"/>
      <c r="J106" s="118"/>
      <c r="K106" s="86"/>
      <c r="L106" s="81"/>
    </row>
    <row r="107" spans="1:12" ht="22.5" x14ac:dyDescent="0.2">
      <c r="A107" s="1" t="s">
        <v>102</v>
      </c>
      <c r="B107" s="119"/>
      <c r="C107" s="120" t="s">
        <v>224</v>
      </c>
      <c r="D107" s="120"/>
      <c r="E107" s="120"/>
      <c r="F107" s="120" t="s">
        <v>179</v>
      </c>
      <c r="G107" s="130"/>
      <c r="H107" s="121"/>
      <c r="I107" s="121"/>
      <c r="J107" s="121">
        <f>SUBTOTAL(9,J94:J106)</f>
        <v>0</v>
      </c>
      <c r="K107" s="87"/>
      <c r="L107" s="88">
        <f>SUBTOTAL(9,L94:L106)</f>
        <v>0</v>
      </c>
    </row>
    <row r="108" spans="1:12" ht="12" thickBot="1" x14ac:dyDescent="0.25">
      <c r="A108" s="1"/>
      <c r="B108" s="122"/>
      <c r="C108" s="123"/>
      <c r="D108" s="123"/>
      <c r="E108" s="123"/>
      <c r="F108" s="123"/>
      <c r="G108" s="124"/>
      <c r="H108" s="125"/>
      <c r="I108" s="126"/>
      <c r="J108" s="125"/>
      <c r="K108" s="78"/>
      <c r="L108" s="78"/>
    </row>
    <row r="109" spans="1:12" x14ac:dyDescent="0.2">
      <c r="A109" s="1" t="s">
        <v>116</v>
      </c>
      <c r="B109" s="107" t="s">
        <v>117</v>
      </c>
      <c r="C109" s="108" t="s">
        <v>187</v>
      </c>
      <c r="D109" s="108"/>
      <c r="E109" s="108"/>
      <c r="F109" s="108" t="s">
        <v>188</v>
      </c>
      <c r="G109" s="131"/>
      <c r="H109" s="109"/>
      <c r="I109" s="109"/>
      <c r="J109" s="109"/>
      <c r="K109" s="82"/>
      <c r="L109" s="83"/>
    </row>
    <row r="110" spans="1:12" ht="22.5" x14ac:dyDescent="0.2">
      <c r="A110" s="1" t="s">
        <v>120</v>
      </c>
      <c r="B110" s="110">
        <v>18</v>
      </c>
      <c r="C110" s="111" t="s">
        <v>189</v>
      </c>
      <c r="D110" s="111"/>
      <c r="E110" s="111" t="s">
        <v>122</v>
      </c>
      <c r="F110" s="89" t="s">
        <v>190</v>
      </c>
      <c r="G110" s="128" t="s">
        <v>182</v>
      </c>
      <c r="H110" s="112">
        <v>240</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191</v>
      </c>
      <c r="G112" s="127"/>
      <c r="H112" s="115"/>
      <c r="I112" s="115"/>
      <c r="J112" s="115"/>
      <c r="K112" s="85"/>
      <c r="L112" s="80"/>
    </row>
    <row r="113" spans="1:12" x14ac:dyDescent="0.2">
      <c r="A113" s="1" t="s">
        <v>8</v>
      </c>
      <c r="B113" s="113"/>
      <c r="C113" s="114"/>
      <c r="D113" s="114"/>
      <c r="E113" s="114"/>
      <c r="F113" s="89" t="s">
        <v>126</v>
      </c>
      <c r="G113" s="127"/>
      <c r="H113" s="115"/>
      <c r="I113" s="115"/>
      <c r="J113" s="115"/>
      <c r="K113" s="85"/>
      <c r="L113" s="80"/>
    </row>
    <row r="114" spans="1:12" x14ac:dyDescent="0.2">
      <c r="A114" s="1" t="s">
        <v>120</v>
      </c>
      <c r="B114" s="110">
        <v>19</v>
      </c>
      <c r="C114" s="111" t="s">
        <v>192</v>
      </c>
      <c r="D114" s="111"/>
      <c r="E114" s="111" t="s">
        <v>122</v>
      </c>
      <c r="F114" s="89" t="s">
        <v>193</v>
      </c>
      <c r="G114" s="128" t="s">
        <v>182</v>
      </c>
      <c r="H114" s="112">
        <v>240</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194</v>
      </c>
      <c r="G116" s="127"/>
      <c r="H116" s="115"/>
      <c r="I116" s="115"/>
      <c r="J116" s="115"/>
      <c r="K116" s="85"/>
      <c r="L116" s="80"/>
    </row>
    <row r="117" spans="1:12" x14ac:dyDescent="0.2">
      <c r="A117" s="1" t="s">
        <v>8</v>
      </c>
      <c r="B117" s="113"/>
      <c r="C117" s="114"/>
      <c r="D117" s="114"/>
      <c r="E117" s="114"/>
      <c r="F117" s="89" t="s">
        <v>126</v>
      </c>
      <c r="G117" s="127"/>
      <c r="H117" s="115"/>
      <c r="I117" s="115"/>
      <c r="J117" s="115"/>
      <c r="K117" s="85"/>
      <c r="L117" s="80"/>
    </row>
    <row r="118" spans="1:12" x14ac:dyDescent="0.2">
      <c r="A118" s="1" t="s">
        <v>120</v>
      </c>
      <c r="B118" s="110">
        <v>20</v>
      </c>
      <c r="C118" s="111" t="s">
        <v>195</v>
      </c>
      <c r="D118" s="111"/>
      <c r="E118" s="111" t="s">
        <v>122</v>
      </c>
      <c r="F118" s="89" t="s">
        <v>196</v>
      </c>
      <c r="G118" s="128" t="s">
        <v>176</v>
      </c>
      <c r="H118" s="112">
        <v>2.2400000000000002</v>
      </c>
      <c r="I118" s="112"/>
      <c r="J118" s="112" t="str">
        <f>IF(ISNUMBER(I118),ROUND(H118*I118,3),"")</f>
        <v/>
      </c>
      <c r="K118" s="84"/>
      <c r="L118" s="79">
        <f>ROUND(H118*K118,2)</f>
        <v>0</v>
      </c>
    </row>
    <row r="119" spans="1:12" x14ac:dyDescent="0.2">
      <c r="A119" s="1" t="s">
        <v>5</v>
      </c>
      <c r="B119" s="113"/>
      <c r="C119" s="114"/>
      <c r="D119" s="114"/>
      <c r="E119" s="114"/>
      <c r="F119" s="89"/>
      <c r="G119" s="127"/>
      <c r="H119" s="115"/>
      <c r="I119" s="115"/>
      <c r="J119" s="115"/>
      <c r="K119" s="85"/>
      <c r="L119" s="80"/>
    </row>
    <row r="120" spans="1:12" x14ac:dyDescent="0.2">
      <c r="A120" s="1" t="s">
        <v>7</v>
      </c>
      <c r="B120" s="113"/>
      <c r="C120" s="114"/>
      <c r="D120" s="114"/>
      <c r="E120" s="114"/>
      <c r="F120" s="89" t="s">
        <v>197</v>
      </c>
      <c r="G120" s="127"/>
      <c r="H120" s="115"/>
      <c r="I120" s="115"/>
      <c r="J120" s="115"/>
      <c r="K120" s="85"/>
      <c r="L120" s="80"/>
    </row>
    <row r="121" spans="1:12" x14ac:dyDescent="0.2">
      <c r="A121" s="1" t="s">
        <v>8</v>
      </c>
      <c r="B121" s="113"/>
      <c r="C121" s="114"/>
      <c r="D121" s="114"/>
      <c r="E121" s="114"/>
      <c r="F121" s="89" t="s">
        <v>126</v>
      </c>
      <c r="G121" s="127"/>
      <c r="H121" s="115"/>
      <c r="I121" s="115"/>
      <c r="J121" s="115"/>
      <c r="K121" s="85"/>
      <c r="L121" s="80"/>
    </row>
    <row r="122" spans="1:12" x14ac:dyDescent="0.2">
      <c r="A122" s="1"/>
      <c r="B122" s="116"/>
      <c r="C122" s="117"/>
      <c r="D122" s="117"/>
      <c r="E122" s="117"/>
      <c r="F122" s="117"/>
      <c r="G122" s="129"/>
      <c r="H122" s="118"/>
      <c r="I122" s="118"/>
      <c r="J122" s="118"/>
      <c r="K122" s="86"/>
      <c r="L122" s="81"/>
    </row>
    <row r="123" spans="1:12" ht="22.5" x14ac:dyDescent="0.2">
      <c r="A123" s="1" t="s">
        <v>102</v>
      </c>
      <c r="B123" s="119"/>
      <c r="C123" s="120" t="s">
        <v>225</v>
      </c>
      <c r="D123" s="120"/>
      <c r="E123" s="120"/>
      <c r="F123" s="120" t="s">
        <v>188</v>
      </c>
      <c r="G123" s="130"/>
      <c r="H123" s="121"/>
      <c r="I123" s="121"/>
      <c r="J123" s="121">
        <f>SUBTOTAL(9,J110:J122)</f>
        <v>0</v>
      </c>
      <c r="K123" s="87"/>
      <c r="L123" s="88">
        <f>SUBTOTAL(9,L110:L122)</f>
        <v>0</v>
      </c>
    </row>
    <row r="124" spans="1:12" ht="12" thickBot="1" x14ac:dyDescent="0.25">
      <c r="A124" s="1"/>
      <c r="B124" s="122"/>
      <c r="C124" s="123"/>
      <c r="D124" s="123"/>
      <c r="E124" s="123"/>
      <c r="F124" s="123"/>
      <c r="G124" s="124"/>
      <c r="H124" s="125"/>
      <c r="I124" s="126"/>
      <c r="J124" s="125"/>
      <c r="K124" s="78"/>
      <c r="L124" s="78"/>
    </row>
    <row r="125" spans="1:12" x14ac:dyDescent="0.2">
      <c r="A125" s="1" t="s">
        <v>116</v>
      </c>
      <c r="B125" s="107" t="s">
        <v>117</v>
      </c>
      <c r="C125" s="108" t="s">
        <v>198</v>
      </c>
      <c r="D125" s="108"/>
      <c r="E125" s="108"/>
      <c r="F125" s="108" t="s">
        <v>199</v>
      </c>
      <c r="G125" s="131"/>
      <c r="H125" s="109"/>
      <c r="I125" s="109"/>
      <c r="J125" s="109"/>
      <c r="K125" s="82"/>
      <c r="L125" s="83"/>
    </row>
    <row r="126" spans="1:12" x14ac:dyDescent="0.2">
      <c r="A126" s="1" t="s">
        <v>120</v>
      </c>
      <c r="B126" s="110">
        <v>21</v>
      </c>
      <c r="C126" s="111" t="s">
        <v>200</v>
      </c>
      <c r="D126" s="111"/>
      <c r="E126" s="111" t="s">
        <v>122</v>
      </c>
      <c r="F126" s="89" t="s">
        <v>201</v>
      </c>
      <c r="G126" s="128" t="s">
        <v>136</v>
      </c>
      <c r="H126" s="112">
        <v>16.416</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ht="22.5" x14ac:dyDescent="0.2">
      <c r="A128" s="1" t="s">
        <v>7</v>
      </c>
      <c r="B128" s="113"/>
      <c r="C128" s="114"/>
      <c r="D128" s="114"/>
      <c r="E128" s="114"/>
      <c r="F128" s="89" t="s">
        <v>202</v>
      </c>
      <c r="G128" s="127"/>
      <c r="H128" s="115"/>
      <c r="I128" s="115"/>
      <c r="J128" s="115"/>
      <c r="K128" s="85"/>
      <c r="L128" s="80"/>
    </row>
    <row r="129" spans="1:12" x14ac:dyDescent="0.2">
      <c r="A129" s="1" t="s">
        <v>8</v>
      </c>
      <c r="B129" s="113"/>
      <c r="C129" s="114"/>
      <c r="D129" s="114"/>
      <c r="E129" s="114"/>
      <c r="F129" s="89" t="s">
        <v>126</v>
      </c>
      <c r="G129" s="127"/>
      <c r="H129" s="115"/>
      <c r="I129" s="115"/>
      <c r="J129" s="115"/>
      <c r="K129" s="85"/>
      <c r="L129" s="80"/>
    </row>
    <row r="130" spans="1:12" x14ac:dyDescent="0.2">
      <c r="A130" s="1" t="s">
        <v>120</v>
      </c>
      <c r="B130" s="110">
        <v>22</v>
      </c>
      <c r="C130" s="111" t="s">
        <v>203</v>
      </c>
      <c r="D130" s="111"/>
      <c r="E130" s="111" t="s">
        <v>122</v>
      </c>
      <c r="F130" s="89" t="s">
        <v>204</v>
      </c>
      <c r="G130" s="128" t="s">
        <v>182</v>
      </c>
      <c r="H130" s="112">
        <v>93</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ht="22.5" x14ac:dyDescent="0.2">
      <c r="A132" s="1" t="s">
        <v>7</v>
      </c>
      <c r="B132" s="113"/>
      <c r="C132" s="114"/>
      <c r="D132" s="114"/>
      <c r="E132" s="114"/>
      <c r="F132" s="89" t="s">
        <v>205</v>
      </c>
      <c r="G132" s="127"/>
      <c r="H132" s="115"/>
      <c r="I132" s="115"/>
      <c r="J132" s="115"/>
      <c r="K132" s="85"/>
      <c r="L132" s="80"/>
    </row>
    <row r="133" spans="1:12" x14ac:dyDescent="0.2">
      <c r="A133" s="1" t="s">
        <v>8</v>
      </c>
      <c r="B133" s="113"/>
      <c r="C133" s="114"/>
      <c r="D133" s="114"/>
      <c r="E133" s="114"/>
      <c r="F133" s="89" t="s">
        <v>126</v>
      </c>
      <c r="G133" s="127"/>
      <c r="H133" s="115"/>
      <c r="I133" s="115"/>
      <c r="J133" s="115"/>
      <c r="K133" s="85"/>
      <c r="L133" s="80"/>
    </row>
    <row r="134" spans="1:12" x14ac:dyDescent="0.2">
      <c r="A134" s="1" t="s">
        <v>120</v>
      </c>
      <c r="B134" s="110">
        <v>23</v>
      </c>
      <c r="C134" s="111" t="s">
        <v>206</v>
      </c>
      <c r="D134" s="111"/>
      <c r="E134" s="111" t="s">
        <v>122</v>
      </c>
      <c r="F134" s="89" t="s">
        <v>207</v>
      </c>
      <c r="G134" s="128" t="s">
        <v>182</v>
      </c>
      <c r="H134" s="112">
        <v>155</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208</v>
      </c>
      <c r="G136" s="127"/>
      <c r="H136" s="115"/>
      <c r="I136" s="115"/>
      <c r="J136" s="115"/>
      <c r="K136" s="85"/>
      <c r="L136" s="80"/>
    </row>
    <row r="137" spans="1:12" x14ac:dyDescent="0.2">
      <c r="A137" s="1" t="s">
        <v>8</v>
      </c>
      <c r="B137" s="113"/>
      <c r="C137" s="114"/>
      <c r="D137" s="114"/>
      <c r="E137" s="114"/>
      <c r="F137" s="89" t="s">
        <v>126</v>
      </c>
      <c r="G137" s="127"/>
      <c r="H137" s="115"/>
      <c r="I137" s="115"/>
      <c r="J137" s="115"/>
      <c r="K137" s="85"/>
      <c r="L137" s="80"/>
    </row>
    <row r="138" spans="1:12" ht="22.5" x14ac:dyDescent="0.2">
      <c r="A138" s="1" t="s">
        <v>120</v>
      </c>
      <c r="B138" s="110">
        <v>24</v>
      </c>
      <c r="C138" s="111" t="s">
        <v>209</v>
      </c>
      <c r="D138" s="111"/>
      <c r="E138" s="111" t="s">
        <v>122</v>
      </c>
      <c r="F138" s="89" t="s">
        <v>210</v>
      </c>
      <c r="G138" s="128" t="s">
        <v>211</v>
      </c>
      <c r="H138" s="112">
        <v>254.04499999999999</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ht="22.5" x14ac:dyDescent="0.2">
      <c r="A140" s="1" t="s">
        <v>7</v>
      </c>
      <c r="B140" s="113"/>
      <c r="C140" s="114"/>
      <c r="D140" s="114"/>
      <c r="E140" s="114"/>
      <c r="F140" s="89" t="s">
        <v>212</v>
      </c>
      <c r="G140" s="127"/>
      <c r="H140" s="115"/>
      <c r="I140" s="115"/>
      <c r="J140" s="115"/>
      <c r="K140" s="85"/>
      <c r="L140" s="80"/>
    </row>
    <row r="141" spans="1:12" x14ac:dyDescent="0.2">
      <c r="A141" s="1" t="s">
        <v>8</v>
      </c>
      <c r="B141" s="113"/>
      <c r="C141" s="114"/>
      <c r="D141" s="114"/>
      <c r="E141" s="114"/>
      <c r="F141" s="89" t="s">
        <v>126</v>
      </c>
      <c r="G141" s="127"/>
      <c r="H141" s="115"/>
      <c r="I141" s="115"/>
      <c r="J141" s="115"/>
      <c r="K141" s="85"/>
      <c r="L141" s="80"/>
    </row>
    <row r="142" spans="1:12" x14ac:dyDescent="0.2">
      <c r="A142" s="1" t="s">
        <v>120</v>
      </c>
      <c r="B142" s="110">
        <v>25</v>
      </c>
      <c r="C142" s="111" t="s">
        <v>213</v>
      </c>
      <c r="D142" s="111"/>
      <c r="E142" s="111" t="s">
        <v>122</v>
      </c>
      <c r="F142" s="89" t="s">
        <v>214</v>
      </c>
      <c r="G142" s="128" t="s">
        <v>182</v>
      </c>
      <c r="H142" s="112">
        <v>158</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215</v>
      </c>
      <c r="G144" s="127"/>
      <c r="H144" s="115"/>
      <c r="I144" s="115"/>
      <c r="J144" s="115"/>
      <c r="K144" s="85"/>
      <c r="L144" s="80"/>
    </row>
    <row r="145" spans="1:12" x14ac:dyDescent="0.2">
      <c r="A145" s="1" t="s">
        <v>8</v>
      </c>
      <c r="B145" s="113"/>
      <c r="C145" s="114"/>
      <c r="D145" s="114"/>
      <c r="E145" s="114"/>
      <c r="F145" s="89" t="s">
        <v>126</v>
      </c>
      <c r="G145" s="127"/>
      <c r="H145" s="115"/>
      <c r="I145" s="115"/>
      <c r="J145" s="115"/>
      <c r="K145" s="85"/>
      <c r="L145" s="80"/>
    </row>
    <row r="146" spans="1:12" x14ac:dyDescent="0.2">
      <c r="A146" s="1" t="s">
        <v>120</v>
      </c>
      <c r="B146" s="110">
        <v>26</v>
      </c>
      <c r="C146" s="111" t="s">
        <v>216</v>
      </c>
      <c r="D146" s="111"/>
      <c r="E146" s="111" t="s">
        <v>122</v>
      </c>
      <c r="F146" s="89" t="s">
        <v>217</v>
      </c>
      <c r="G146" s="128" t="s">
        <v>211</v>
      </c>
      <c r="H146" s="112">
        <v>1177.44</v>
      </c>
      <c r="I146" s="112"/>
      <c r="J146" s="112" t="str">
        <f>IF(ISNUMBER(I146),ROUND(H146*I146,3),"")</f>
        <v/>
      </c>
      <c r="K146" s="84"/>
      <c r="L146" s="79">
        <f>ROUND(H146*K146,2)</f>
        <v>0</v>
      </c>
    </row>
    <row r="147" spans="1:12" x14ac:dyDescent="0.2">
      <c r="A147" s="1" t="s">
        <v>5</v>
      </c>
      <c r="B147" s="113"/>
      <c r="C147" s="114"/>
      <c r="D147" s="114"/>
      <c r="E147" s="114"/>
      <c r="F147" s="89"/>
      <c r="G147" s="127"/>
      <c r="H147" s="115"/>
      <c r="I147" s="115"/>
      <c r="J147" s="115"/>
      <c r="K147" s="85"/>
      <c r="L147" s="80"/>
    </row>
    <row r="148" spans="1:12" ht="22.5" x14ac:dyDescent="0.2">
      <c r="A148" s="1" t="s">
        <v>7</v>
      </c>
      <c r="B148" s="113"/>
      <c r="C148" s="114"/>
      <c r="D148" s="114"/>
      <c r="E148" s="114"/>
      <c r="F148" s="89" t="s">
        <v>218</v>
      </c>
      <c r="G148" s="127"/>
      <c r="H148" s="115"/>
      <c r="I148" s="115"/>
      <c r="J148" s="115"/>
      <c r="K148" s="85"/>
      <c r="L148" s="80"/>
    </row>
    <row r="149" spans="1:12" x14ac:dyDescent="0.2">
      <c r="A149" s="1" t="s">
        <v>8</v>
      </c>
      <c r="B149" s="113"/>
      <c r="C149" s="114"/>
      <c r="D149" s="114"/>
      <c r="E149" s="114"/>
      <c r="F149" s="89" t="s">
        <v>126</v>
      </c>
      <c r="G149" s="127"/>
      <c r="H149" s="115"/>
      <c r="I149" s="115"/>
      <c r="J149" s="115"/>
      <c r="K149" s="85"/>
      <c r="L149" s="80"/>
    </row>
    <row r="150" spans="1:12" x14ac:dyDescent="0.2">
      <c r="A150" s="1"/>
      <c r="B150" s="132"/>
      <c r="C150" s="133"/>
      <c r="D150" s="133"/>
      <c r="E150" s="133"/>
      <c r="F150" s="133"/>
      <c r="G150" s="134"/>
      <c r="H150" s="135"/>
      <c r="I150" s="135"/>
      <c r="J150" s="135"/>
      <c r="K150" s="91"/>
      <c r="L150" s="92"/>
    </row>
    <row r="151" spans="1:12" ht="22.5" x14ac:dyDescent="0.2">
      <c r="A151" s="1" t="s">
        <v>102</v>
      </c>
      <c r="B151" s="119"/>
      <c r="C151" s="120" t="s">
        <v>226</v>
      </c>
      <c r="D151" s="120"/>
      <c r="E151" s="120"/>
      <c r="F151" s="120" t="s">
        <v>199</v>
      </c>
      <c r="G151" s="130"/>
      <c r="H151" s="121"/>
      <c r="I151" s="121"/>
      <c r="J151" s="121">
        <f>SUBTOTAL(9,J126:J150)</f>
        <v>0</v>
      </c>
      <c r="K151" s="87"/>
      <c r="L151" s="88">
        <f>SUBTOTAL(9,L126:L150)</f>
        <v>0</v>
      </c>
    </row>
    <row r="152" spans="1:12" x14ac:dyDescent="0.2">
      <c r="A152" s="1"/>
      <c r="B152" s="136"/>
      <c r="C152" s="137"/>
      <c r="D152" s="137"/>
      <c r="E152" s="137"/>
      <c r="F152" s="137"/>
      <c r="G152" s="138"/>
      <c r="H152" s="139"/>
      <c r="I152" s="140"/>
      <c r="J152" s="139"/>
      <c r="K152" s="90"/>
      <c r="L152" s="90"/>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1"/>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2"/>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1"/>
      <c r="L1085" s="73"/>
    </row>
    <row r="1086" spans="1:12" x14ac:dyDescent="0.2">
      <c r="A1086" s="1"/>
      <c r="B1086" s="141"/>
      <c r="C1086" s="76"/>
      <c r="D1086" s="76"/>
      <c r="E1086" s="76"/>
      <c r="F1086" s="76"/>
      <c r="G1086" s="142"/>
      <c r="H1086" s="143"/>
      <c r="I1086" s="144"/>
      <c r="J1086" s="143"/>
      <c r="K1086" s="71"/>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A1097" s="1"/>
      <c r="B1097" s="141"/>
      <c r="C1097" s="76"/>
      <c r="D1097" s="76"/>
      <c r="E1097" s="76"/>
      <c r="F1097" s="76"/>
      <c r="G1097" s="142"/>
      <c r="H1097" s="143"/>
      <c r="I1097" s="144"/>
      <c r="J1097" s="143"/>
      <c r="K1097" s="72"/>
      <c r="L1097" s="73"/>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46"/>
      <c r="E1104" s="146"/>
      <c r="F1104" s="146"/>
      <c r="G1104" s="147"/>
      <c r="H1104" s="148"/>
      <c r="I1104" s="149"/>
      <c r="J1104" s="148"/>
      <c r="K1104" s="74"/>
      <c r="L1104" s="75"/>
    </row>
    <row r="1105" spans="3:12" x14ac:dyDescent="0.2">
      <c r="C1105" s="146"/>
      <c r="D1105" s="146"/>
      <c r="E1105" s="146"/>
      <c r="F1105" s="146"/>
      <c r="G1105" s="147"/>
      <c r="H1105" s="148"/>
      <c r="I1105" s="149"/>
      <c r="J1105" s="148"/>
      <c r="K1105" s="74"/>
      <c r="L1105" s="75"/>
    </row>
    <row r="1106" spans="3:12" x14ac:dyDescent="0.2">
      <c r="C1106" s="146"/>
      <c r="D1106" s="150"/>
      <c r="E1106" s="146"/>
      <c r="F1106" s="146"/>
      <c r="G1106" s="147"/>
      <c r="H1106" s="148"/>
      <c r="I1106" s="149"/>
      <c r="J1106" s="148"/>
      <c r="K1106" s="74"/>
      <c r="L1106" s="75"/>
    </row>
    <row r="1107" spans="3:12" x14ac:dyDescent="0.2">
      <c r="K1107"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10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2018-10-30T16:24:24Z</cp:lastPrinted>
  <dcterms:created xsi:type="dcterms:W3CDTF">2015-03-16T09:47:49Z</dcterms:created>
  <dcterms:modified xsi:type="dcterms:W3CDTF">2018-10-30T16:24:54Z</dcterms:modified>
</cp:coreProperties>
</file>